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7770"/>
  </bookViews>
  <sheets>
    <sheet name="ref&amp;MV accessed seperately" sheetId="1" r:id="rId1"/>
  </sheets>
  <calcPr calcId="145621" concurrentCalc="0"/>
</workbook>
</file>

<file path=xl/calcChain.xml><?xml version="1.0" encoding="utf-8"?>
<calcChain xmlns="http://schemas.openxmlformats.org/spreadsheetml/2006/main">
  <c r="H34" i="1" l="1"/>
  <c r="F37" i="1"/>
  <c r="F29" i="1"/>
  <c r="F44" i="1"/>
  <c r="H37" i="1"/>
  <c r="H29" i="1"/>
  <c r="H42" i="1"/>
  <c r="F42" i="1"/>
  <c r="J34" i="1"/>
  <c r="E41" i="1"/>
  <c r="D41" i="1"/>
  <c r="E24" i="1"/>
  <c r="E22" i="1"/>
  <c r="K24" i="1"/>
  <c r="J24" i="1"/>
  <c r="I24" i="1"/>
  <c r="H24" i="1"/>
  <c r="G24" i="1"/>
  <c r="F24" i="1"/>
  <c r="D42" i="1"/>
  <c r="D24" i="1"/>
  <c r="D22" i="1"/>
  <c r="J37" i="1"/>
  <c r="J29" i="1"/>
  <c r="K41" i="1"/>
  <c r="I41" i="1"/>
  <c r="G41" i="1"/>
  <c r="J42" i="1"/>
  <c r="F43" i="1"/>
  <c r="H44" i="1"/>
  <c r="J43" i="1"/>
  <c r="J44" i="1"/>
  <c r="H43" i="1"/>
</calcChain>
</file>

<file path=xl/sharedStrings.xml><?xml version="1.0" encoding="utf-8"?>
<sst xmlns="http://schemas.openxmlformats.org/spreadsheetml/2006/main" count="81" uniqueCount="63">
  <si>
    <t>3D-AVC(anchor)</t>
  </si>
  <si>
    <t>worst case:</t>
  </si>
  <si>
    <t>8x8</t>
  </si>
  <si>
    <t>Partition size</t>
  </si>
  <si>
    <t>prediction direction</t>
  </si>
  <si>
    <t>Bi-pred</t>
  </si>
  <si>
    <t>memory access for MC per pixel in one MB:  (6-tap filter)</t>
  </si>
  <si>
    <t xml:space="preserve">memory access to derive the MV predictor </t>
  </si>
  <si>
    <t xml:space="preserve">Part #2_1:  </t>
  </si>
  <si>
    <t xml:space="preserve">Part #2_2:  </t>
  </si>
  <si>
    <t xml:space="preserve">Part #2_3:  </t>
  </si>
  <si>
    <t># of lists</t>
  </si>
  <si>
    <t>one Texture MB</t>
  </si>
  <si>
    <t>one Depth MB</t>
  </si>
  <si>
    <t>average</t>
  </si>
  <si>
    <t># of spatial blocks</t>
  </si>
  <si>
    <t># of depth values per block</t>
  </si>
  <si>
    <t>H.264/AVC</t>
  </si>
  <si>
    <t xml:space="preserve">Part #2_4:  </t>
  </si>
  <si>
    <t># of depth pixels to be accessed</t>
  </si>
  <si>
    <t># of ref_idx for two lists in reference picture per 8x8</t>
  </si>
  <si>
    <t>Proposed                               (multiview compatible mode)</t>
  </si>
  <si>
    <t>Proposed                                        (best performance mode)</t>
  </si>
  <si>
    <t>3D-AVC</t>
  </si>
  <si>
    <t>Proposed</t>
  </si>
  <si>
    <t>MC</t>
  </si>
  <si>
    <t>MVP</t>
  </si>
  <si>
    <t>same for all cases</t>
  </si>
  <si>
    <t xml:space="preserve">H.264/AVC </t>
  </si>
  <si>
    <t>Part #2_2               (NBDV)</t>
  </si>
  <si>
    <t>Part #2_3           (access reference texture view)</t>
  </si>
  <si>
    <t>Part #2_4         (MVP in AVC or depth coding)</t>
  </si>
  <si>
    <t>Ratio compared to AVC</t>
  </si>
  <si>
    <t># of ref_idx to be accessed in up to 6 neighbouring blocks</t>
  </si>
  <si>
    <t>NA</t>
  </si>
  <si>
    <t>Texture+Depth</t>
  </si>
  <si>
    <t>Texture only</t>
  </si>
  <si>
    <t>sum of texture and depth blocks per pixel</t>
  </si>
  <si>
    <t xml:space="preserve"># of 4x8blocks </t>
  </si>
  <si>
    <t># of pixels to be accessed per 4x8</t>
  </si>
  <si>
    <t>Part #2_1      (access to reference depth view)</t>
  </si>
  <si>
    <t>1 * 4/ (16*16)</t>
  </si>
  <si>
    <t># of bytes for loading MVs and Ref for two lists in reference view</t>
  </si>
  <si>
    <t>smallest MC size</t>
  </si>
  <si>
    <t>8x4/4x8</t>
  </si>
  <si>
    <t>(4+5)*(8+5)</t>
  </si>
  <si>
    <t>8*2*117/(16x16)</t>
  </si>
  <si>
    <t>2*2*117/(8x8)</t>
  </si>
  <si>
    <t># of bytes for loading two MVs in two lists per 4x8</t>
  </si>
  <si>
    <t>(8*8+4*2)/(16*16)</t>
  </si>
  <si>
    <t>(2*8+1*2)/(8*8)</t>
  </si>
  <si>
    <t xml:space="preserve"># of  8x4 blocks </t>
  </si>
  <si>
    <t>8 * 3 * ( (4+1)* 2) /(16x16)</t>
  </si>
  <si>
    <t>(6+2) /(16x16)</t>
  </si>
  <si>
    <t>(6+4+2) /(16x16)</t>
  </si>
  <si>
    <t># of bytes in loading one DMV (only horizontal component)</t>
  </si>
  <si>
    <t>8 * 3 * 10/(16x16)</t>
  </si>
  <si>
    <t>memory access to base depth view to obtain a DV from 4 depth values for each MB</t>
  </si>
  <si>
    <t>memory access in NBDV ( 1 temporal block in each of the two candidate pictures)</t>
  </si>
  <si>
    <t>memory access of texture blocks in base view (for each 4x8 block, three 4x4 texture blocks in reference view are loaded)</t>
  </si>
  <si>
    <t>memory access of texture blocks in reference picture (for each 4x8 block, three 4x4 texture blocks in reference picture are loaded)</t>
  </si>
  <si>
    <t>3D-AVC &amp; proposed</t>
  </si>
  <si>
    <t>for each 4x8, temporal reference index is used and all three spatial neighbouring blocks are inter-view predicted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</si>
</sst>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%"/>
  </numFmts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 tint="-0.249977111117893"/>
      <name val="Arial"/>
      <family val="2"/>
    </font>
    <font>
      <b/>
      <sz val="10"/>
      <color rgb="FFFF0000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33CC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3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3" borderId="0" xfId="0" applyFill="1"/>
    <xf numFmtId="0" fontId="0" fillId="2" borderId="5" xfId="0" applyFill="1" applyBorder="1"/>
    <xf numFmtId="0" fontId="0" fillId="2" borderId="6" xfId="0" applyFill="1" applyBorder="1"/>
    <xf numFmtId="0" fontId="0" fillId="3" borderId="5" xfId="0" applyFill="1" applyBorder="1"/>
    <xf numFmtId="0" fontId="0" fillId="3" borderId="6" xfId="0" applyFill="1" applyBorder="1"/>
    <xf numFmtId="0" fontId="4" fillId="0" borderId="0" xfId="0" applyFont="1"/>
    <xf numFmtId="0" fontId="5" fillId="0" borderId="0" xfId="0" applyFont="1"/>
    <xf numFmtId="0" fontId="0" fillId="2" borderId="2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3" borderId="9" xfId="0" applyFill="1" applyBorder="1" applyAlignment="1">
      <alignment horizontal="left"/>
    </xf>
    <xf numFmtId="2" fontId="3" fillId="2" borderId="7" xfId="0" applyNumberFormat="1" applyFont="1" applyFill="1" applyBorder="1" applyAlignment="1">
      <alignment horizontal="left"/>
    </xf>
    <xf numFmtId="164" fontId="3" fillId="3" borderId="8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center"/>
    </xf>
    <xf numFmtId="164" fontId="3" fillId="2" borderId="7" xfId="0" applyNumberFormat="1" applyFont="1" applyFill="1" applyBorder="1" applyAlignment="1">
      <alignment horizontal="left"/>
    </xf>
    <xf numFmtId="164" fontId="3" fillId="2" borderId="8" xfId="0" applyNumberFormat="1" applyFont="1" applyFill="1" applyBorder="1" applyAlignment="1">
      <alignment horizontal="left"/>
    </xf>
    <xf numFmtId="0" fontId="0" fillId="3" borderId="7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164" fontId="3" fillId="3" borderId="9" xfId="0" applyNumberFormat="1" applyFont="1" applyFill="1" applyBorder="1" applyAlignment="1">
      <alignment horizontal="left"/>
    </xf>
    <xf numFmtId="2" fontId="3" fillId="2" borderId="9" xfId="0" applyNumberFormat="1" applyFont="1" applyFill="1" applyBorder="1" applyAlignment="1">
      <alignment horizontal="left"/>
    </xf>
    <xf numFmtId="2" fontId="3" fillId="3" borderId="10" xfId="0" applyNumberFormat="1" applyFont="1" applyFill="1" applyBorder="1" applyAlignment="1">
      <alignment horizontal="left"/>
    </xf>
    <xf numFmtId="2" fontId="3" fillId="3" borderId="12" xfId="0" applyNumberFormat="1" applyFont="1" applyFill="1" applyBorder="1" applyAlignment="1">
      <alignment horizontal="left"/>
    </xf>
    <xf numFmtId="2" fontId="3" fillId="2" borderId="10" xfId="0" applyNumberFormat="1" applyFont="1" applyFill="1" applyBorder="1" applyAlignment="1">
      <alignment horizontal="left"/>
    </xf>
    <xf numFmtId="2" fontId="0" fillId="2" borderId="12" xfId="0" applyNumberFormat="1" applyFill="1" applyBorder="1" applyAlignment="1">
      <alignment horizontal="left"/>
    </xf>
    <xf numFmtId="2" fontId="0" fillId="3" borderId="12" xfId="0" applyNumberFormat="1" applyFill="1" applyBorder="1" applyAlignment="1">
      <alignment horizontal="left"/>
    </xf>
    <xf numFmtId="0" fontId="1" fillId="4" borderId="1" xfId="0" applyFont="1" applyFill="1" applyBorder="1"/>
    <xf numFmtId="2" fontId="3" fillId="4" borderId="7" xfId="0" applyNumberFormat="1" applyFont="1" applyFill="1" applyBorder="1" applyAlignment="1">
      <alignment horizontal="left"/>
    </xf>
    <xf numFmtId="2" fontId="3" fillId="4" borderId="9" xfId="0" applyNumberFormat="1" applyFont="1" applyFill="1" applyBorder="1" applyAlignment="1">
      <alignment horizontal="left"/>
    </xf>
    <xf numFmtId="165" fontId="3" fillId="4" borderId="10" xfId="0" applyNumberFormat="1" applyFont="1" applyFill="1" applyBorder="1" applyAlignment="1">
      <alignment horizontal="left"/>
    </xf>
    <xf numFmtId="9" fontId="3" fillId="4" borderId="12" xfId="0" applyNumberFormat="1" applyFont="1" applyFill="1" applyBorder="1" applyAlignment="1">
      <alignment horizontal="left"/>
    </xf>
    <xf numFmtId="9" fontId="1" fillId="4" borderId="12" xfId="0" applyNumberFormat="1" applyFont="1" applyFill="1" applyBorder="1" applyAlignment="1">
      <alignment horizontal="left"/>
    </xf>
    <xf numFmtId="9" fontId="3" fillId="4" borderId="10" xfId="0" applyNumberFormat="1" applyFont="1" applyFill="1" applyBorder="1" applyAlignment="1">
      <alignment horizontal="left"/>
    </xf>
    <xf numFmtId="0" fontId="0" fillId="0" borderId="3" xfId="0" applyFont="1" applyBorder="1" applyAlignment="1">
      <alignment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2" borderId="10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0" xfId="0" applyBorder="1" applyAlignment="1">
      <alignment vertical="center" wrapText="1"/>
    </xf>
    <xf numFmtId="0" fontId="0" fillId="0" borderId="0" xfId="0" applyBorder="1" applyAlignment="1"/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" fillId="4" borderId="1" xfId="0" applyFont="1" applyFill="1" applyBorder="1" applyAlignment="1"/>
    <xf numFmtId="0" fontId="1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2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3" borderId="6" xfId="0" applyFont="1" applyFill="1" applyBorder="1" applyAlignment="1">
      <alignment horizontal="left"/>
    </xf>
    <xf numFmtId="165" fontId="3" fillId="4" borderId="12" xfId="0" applyNumberFormat="1" applyFont="1" applyFill="1" applyBorder="1" applyAlignment="1">
      <alignment horizontal="left"/>
    </xf>
    <xf numFmtId="165" fontId="1" fillId="4" borderId="12" xfId="0" applyNumberFormat="1" applyFont="1" applyFill="1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topLeftCell="A28" zoomScaleNormal="100" workbookViewId="0">
      <selection activeCell="C4" sqref="C4"/>
    </sheetView>
  </sheetViews>
  <sheetFormatPr defaultRowHeight="12.75" x14ac:dyDescent="0.2"/>
  <cols>
    <col min="1" max="1" width="9.7109375" customWidth="1"/>
    <col min="2" max="2" width="10" customWidth="1"/>
    <col min="3" max="3" width="19.85546875" customWidth="1"/>
    <col min="4" max="4" width="15.140625" customWidth="1"/>
    <col min="5" max="5" width="18" customWidth="1"/>
    <col min="6" max="6" width="19.140625" customWidth="1"/>
    <col min="7" max="7" width="16.28515625" customWidth="1"/>
    <col min="8" max="8" width="17.5703125" customWidth="1"/>
    <col min="9" max="9" width="15.85546875" customWidth="1"/>
    <col min="10" max="10" width="16.140625" customWidth="1"/>
    <col min="11" max="11" width="17.42578125" customWidth="1"/>
  </cols>
  <sheetData>
    <row r="1" spans="1:11" ht="14.25" x14ac:dyDescent="0.2">
      <c r="A1" s="11" t="s">
        <v>1</v>
      </c>
      <c r="B1" s="11"/>
      <c r="C1" s="11"/>
      <c r="D1" s="11"/>
      <c r="E1" s="11"/>
      <c r="F1" s="11"/>
      <c r="G1" s="11"/>
      <c r="H1" s="11"/>
      <c r="I1" s="11"/>
    </row>
    <row r="2" spans="1:11" ht="15" x14ac:dyDescent="0.25">
      <c r="A2" s="11"/>
      <c r="B2" s="11"/>
      <c r="C2" s="12" t="s">
        <v>3</v>
      </c>
      <c r="D2" s="11" t="s">
        <v>2</v>
      </c>
      <c r="E2" s="12"/>
      <c r="F2" s="12"/>
      <c r="G2" s="12"/>
      <c r="H2" s="12"/>
      <c r="I2" s="11"/>
    </row>
    <row r="3" spans="1:11" ht="15" x14ac:dyDescent="0.25">
      <c r="A3" s="11"/>
      <c r="B3" s="11"/>
      <c r="C3" s="12" t="s">
        <v>43</v>
      </c>
      <c r="D3" s="11" t="s">
        <v>44</v>
      </c>
      <c r="E3" s="12"/>
      <c r="F3" s="12"/>
      <c r="G3" s="12"/>
      <c r="H3" s="12"/>
      <c r="I3" s="11"/>
    </row>
    <row r="4" spans="1:11" ht="15" x14ac:dyDescent="0.25">
      <c r="A4" s="11"/>
      <c r="B4" s="11"/>
      <c r="C4" s="12" t="s">
        <v>4</v>
      </c>
      <c r="D4" s="11" t="s">
        <v>5</v>
      </c>
      <c r="E4" s="12"/>
      <c r="F4" s="12"/>
      <c r="G4" s="12"/>
      <c r="H4" s="12"/>
      <c r="I4" s="11"/>
    </row>
    <row r="5" spans="1:11" ht="15" x14ac:dyDescent="0.25">
      <c r="A5" s="11"/>
      <c r="B5" s="11"/>
      <c r="C5" s="12" t="s">
        <v>62</v>
      </c>
      <c r="D5" s="12"/>
      <c r="E5" s="12"/>
      <c r="F5" s="12"/>
      <c r="G5" s="12"/>
      <c r="H5" s="12"/>
      <c r="I5" s="11"/>
    </row>
    <row r="6" spans="1:11" ht="15" x14ac:dyDescent="0.25">
      <c r="A6" s="11"/>
      <c r="B6" s="11"/>
      <c r="C6" s="12"/>
      <c r="D6" s="12"/>
      <c r="E6" s="12"/>
      <c r="F6" s="12"/>
      <c r="G6" s="12"/>
      <c r="H6" s="12"/>
      <c r="I6" s="11"/>
    </row>
    <row r="7" spans="1:11" x14ac:dyDescent="0.2">
      <c r="A7" s="90" t="s">
        <v>25</v>
      </c>
      <c r="B7" s="90"/>
      <c r="C7" s="90" t="s">
        <v>6</v>
      </c>
      <c r="D7" s="90"/>
      <c r="E7" s="90"/>
      <c r="F7" s="90"/>
      <c r="G7" s="90"/>
      <c r="H7" s="90"/>
      <c r="I7" s="90"/>
    </row>
    <row r="8" spans="1:11" x14ac:dyDescent="0.2">
      <c r="A8" s="90" t="s">
        <v>26</v>
      </c>
      <c r="B8" s="90"/>
      <c r="C8" s="90" t="s">
        <v>7</v>
      </c>
      <c r="D8" s="90"/>
      <c r="E8" s="90"/>
      <c r="F8" s="90"/>
      <c r="G8" s="90"/>
      <c r="H8" s="90"/>
      <c r="I8" s="90"/>
    </row>
    <row r="9" spans="1:11" ht="18.75" customHeight="1" x14ac:dyDescent="0.2">
      <c r="A9" s="90" t="s">
        <v>8</v>
      </c>
      <c r="B9" s="90" t="s">
        <v>23</v>
      </c>
      <c r="C9" s="90" t="s">
        <v>57</v>
      </c>
      <c r="D9" s="90"/>
      <c r="E9" s="90"/>
      <c r="F9" s="90"/>
      <c r="G9" s="90"/>
      <c r="H9" s="90"/>
      <c r="I9" s="90"/>
    </row>
    <row r="10" spans="1:11" x14ac:dyDescent="0.2">
      <c r="A10" s="90" t="s">
        <v>9</v>
      </c>
      <c r="B10" s="90" t="s">
        <v>24</v>
      </c>
      <c r="C10" s="90" t="s">
        <v>58</v>
      </c>
      <c r="D10" s="90"/>
      <c r="E10" s="90"/>
      <c r="F10" s="90"/>
      <c r="G10" s="90"/>
      <c r="H10" s="90"/>
      <c r="I10" s="90"/>
    </row>
    <row r="11" spans="1:11" ht="27" customHeight="1" x14ac:dyDescent="0.2">
      <c r="A11" s="90" t="s">
        <v>10</v>
      </c>
      <c r="B11" s="91" t="s">
        <v>61</v>
      </c>
      <c r="C11" s="90" t="s">
        <v>59</v>
      </c>
      <c r="D11" s="90"/>
      <c r="E11" s="90"/>
      <c r="F11" s="90"/>
      <c r="G11" s="90"/>
      <c r="H11" s="90"/>
      <c r="I11" s="90"/>
    </row>
    <row r="12" spans="1:11" ht="15.75" customHeight="1" x14ac:dyDescent="0.2">
      <c r="A12" s="90" t="s">
        <v>18</v>
      </c>
      <c r="B12" s="91" t="s">
        <v>28</v>
      </c>
      <c r="C12" s="90" t="s">
        <v>60</v>
      </c>
      <c r="D12" s="90"/>
      <c r="E12" s="90"/>
      <c r="F12" s="90"/>
      <c r="G12" s="90"/>
      <c r="H12" s="90"/>
      <c r="I12" s="90"/>
    </row>
    <row r="14" spans="1:11" x14ac:dyDescent="0.2">
      <c r="D14" s="1"/>
      <c r="E14" s="1"/>
      <c r="F14" s="1"/>
      <c r="G14" s="1"/>
      <c r="H14" s="1"/>
      <c r="J14" s="1"/>
      <c r="K14" s="1"/>
    </row>
    <row r="16" spans="1:11" s="2" customFormat="1" x14ac:dyDescent="0.2">
      <c r="B16"/>
    </row>
    <row r="17" spans="1:11" ht="33" customHeight="1" x14ac:dyDescent="0.2">
      <c r="A17" s="66"/>
      <c r="B17" s="67"/>
      <c r="C17" s="68"/>
      <c r="D17" s="63" t="s">
        <v>17</v>
      </c>
      <c r="E17" s="64"/>
      <c r="F17" s="65" t="s">
        <v>0</v>
      </c>
      <c r="G17" s="60"/>
      <c r="H17" s="63" t="s">
        <v>21</v>
      </c>
      <c r="I17" s="64"/>
      <c r="J17" s="59" t="s">
        <v>22</v>
      </c>
      <c r="K17" s="60"/>
    </row>
    <row r="18" spans="1:11" x14ac:dyDescent="0.2">
      <c r="A18" s="69"/>
      <c r="B18" s="70"/>
      <c r="C18" s="71"/>
      <c r="D18" s="7" t="s">
        <v>12</v>
      </c>
      <c r="E18" s="8" t="s">
        <v>13</v>
      </c>
      <c r="F18" s="9" t="s">
        <v>12</v>
      </c>
      <c r="G18" s="10" t="s">
        <v>13</v>
      </c>
      <c r="H18" s="7" t="s">
        <v>12</v>
      </c>
      <c r="I18" s="8" t="s">
        <v>13</v>
      </c>
      <c r="J18" s="6" t="s">
        <v>12</v>
      </c>
      <c r="K18" s="6" t="s">
        <v>13</v>
      </c>
    </row>
    <row r="19" spans="1:11" ht="18" customHeight="1" x14ac:dyDescent="0.2">
      <c r="A19" s="84" t="s">
        <v>25</v>
      </c>
      <c r="B19" s="77" t="s">
        <v>27</v>
      </c>
      <c r="C19" s="3" t="s">
        <v>38</v>
      </c>
      <c r="D19" s="13">
        <v>8</v>
      </c>
      <c r="E19" s="14">
        <v>2</v>
      </c>
      <c r="F19" s="15"/>
      <c r="G19" s="16"/>
      <c r="H19" s="13">
        <v>8</v>
      </c>
      <c r="I19" s="14"/>
      <c r="J19" s="17">
        <v>8</v>
      </c>
      <c r="K19" s="16"/>
    </row>
    <row r="20" spans="1:11" x14ac:dyDescent="0.2">
      <c r="A20" s="85"/>
      <c r="B20" s="78"/>
      <c r="C20" s="4" t="s">
        <v>11</v>
      </c>
      <c r="D20" s="18">
        <v>2</v>
      </c>
      <c r="E20" s="19">
        <v>2</v>
      </c>
      <c r="F20" s="20"/>
      <c r="G20" s="21"/>
      <c r="H20" s="18">
        <v>2</v>
      </c>
      <c r="I20" s="19"/>
      <c r="J20" s="22">
        <v>2</v>
      </c>
      <c r="K20" s="21"/>
    </row>
    <row r="21" spans="1:11" x14ac:dyDescent="0.2">
      <c r="A21" s="85"/>
      <c r="B21" s="78"/>
      <c r="C21" s="72" t="s">
        <v>39</v>
      </c>
      <c r="D21" s="23" t="s">
        <v>45</v>
      </c>
      <c r="E21" s="24" t="s">
        <v>45</v>
      </c>
      <c r="F21" s="25"/>
      <c r="G21" s="26"/>
      <c r="H21" s="23"/>
      <c r="I21" s="24"/>
      <c r="J21" s="22"/>
      <c r="K21" s="21"/>
    </row>
    <row r="22" spans="1:11" x14ac:dyDescent="0.2">
      <c r="A22" s="85"/>
      <c r="B22" s="78"/>
      <c r="C22" s="72"/>
      <c r="D22" s="18">
        <f>(4+5)*(8+5)</f>
        <v>117</v>
      </c>
      <c r="E22" s="24">
        <f>(4+5)*(8+5)</f>
        <v>117</v>
      </c>
      <c r="F22" s="20"/>
      <c r="G22" s="21"/>
      <c r="H22" s="18"/>
      <c r="I22" s="19"/>
      <c r="J22" s="22"/>
      <c r="K22" s="21"/>
    </row>
    <row r="23" spans="1:11" x14ac:dyDescent="0.2">
      <c r="A23" s="85"/>
      <c r="B23" s="78"/>
      <c r="C23" s="73" t="s">
        <v>14</v>
      </c>
      <c r="D23" s="23" t="s">
        <v>46</v>
      </c>
      <c r="E23" s="24" t="s">
        <v>47</v>
      </c>
      <c r="F23" s="25"/>
      <c r="G23" s="26"/>
      <c r="H23" s="23"/>
      <c r="I23" s="24"/>
      <c r="J23" s="22"/>
      <c r="K23" s="21"/>
    </row>
    <row r="24" spans="1:11" x14ac:dyDescent="0.2">
      <c r="A24" s="86"/>
      <c r="B24" s="79"/>
      <c r="C24" s="70"/>
      <c r="D24" s="27">
        <f>D19*D20*D22/(16*16)</f>
        <v>7.3125</v>
      </c>
      <c r="E24" s="28">
        <f>2*2*117/(8*8)</f>
        <v>7.3125</v>
      </c>
      <c r="F24" s="27">
        <f>D24</f>
        <v>7.3125</v>
      </c>
      <c r="G24" s="28">
        <f>E24</f>
        <v>7.3125</v>
      </c>
      <c r="H24" s="27">
        <f>D24</f>
        <v>7.3125</v>
      </c>
      <c r="I24" s="28">
        <f>E24</f>
        <v>7.3125</v>
      </c>
      <c r="J24" s="27">
        <f>D24</f>
        <v>7.3125</v>
      </c>
      <c r="K24" s="28">
        <f>E24</f>
        <v>7.3125</v>
      </c>
    </row>
    <row r="25" spans="1:11" x14ac:dyDescent="0.2">
      <c r="A25" s="84" t="s">
        <v>26</v>
      </c>
      <c r="B25" s="74" t="s">
        <v>40</v>
      </c>
      <c r="C25" s="3" t="s">
        <v>51</v>
      </c>
      <c r="D25" s="13"/>
      <c r="E25" s="14"/>
      <c r="F25" s="15">
        <v>1</v>
      </c>
      <c r="G25" s="16"/>
      <c r="H25" s="31">
        <v>8</v>
      </c>
      <c r="I25" s="14"/>
      <c r="J25" s="32">
        <v>8</v>
      </c>
      <c r="K25" s="16"/>
    </row>
    <row r="26" spans="1:11" ht="17.25" customHeight="1" x14ac:dyDescent="0.2">
      <c r="A26" s="85"/>
      <c r="B26" s="75"/>
      <c r="C26" s="4" t="s">
        <v>15</v>
      </c>
      <c r="D26" s="18"/>
      <c r="E26" s="19"/>
      <c r="F26" s="20">
        <v>3</v>
      </c>
      <c r="G26" s="21"/>
      <c r="H26" s="33">
        <v>3</v>
      </c>
      <c r="I26" s="19"/>
      <c r="J26" s="34">
        <v>3</v>
      </c>
      <c r="K26" s="21"/>
    </row>
    <row r="27" spans="1:11" ht="22.5" customHeight="1" x14ac:dyDescent="0.2">
      <c r="A27" s="85"/>
      <c r="B27" s="75"/>
      <c r="C27" s="4" t="s">
        <v>16</v>
      </c>
      <c r="D27" s="18"/>
      <c r="E27" s="19"/>
      <c r="F27" s="20">
        <v>4</v>
      </c>
      <c r="G27" s="21"/>
      <c r="H27" s="33">
        <v>0</v>
      </c>
      <c r="I27" s="19"/>
      <c r="J27" s="34">
        <v>0</v>
      </c>
      <c r="K27" s="21"/>
    </row>
    <row r="28" spans="1:11" x14ac:dyDescent="0.2">
      <c r="A28" s="85"/>
      <c r="B28" s="75"/>
      <c r="C28" s="4"/>
      <c r="D28" s="23"/>
      <c r="E28" s="19"/>
      <c r="F28" s="25" t="s">
        <v>41</v>
      </c>
      <c r="G28" s="21"/>
      <c r="H28" s="23"/>
      <c r="I28" s="19"/>
      <c r="J28" s="25"/>
      <c r="K28" s="21"/>
    </row>
    <row r="29" spans="1:11" x14ac:dyDescent="0.2">
      <c r="A29" s="85"/>
      <c r="B29" s="76"/>
      <c r="C29" s="5" t="s">
        <v>14</v>
      </c>
      <c r="D29" s="27"/>
      <c r="E29" s="28"/>
      <c r="F29" s="29">
        <f>F25*F27/(16*16)</f>
        <v>1.5625E-2</v>
      </c>
      <c r="G29" s="30"/>
      <c r="H29" s="23">
        <f>H25*H26*H27/(16*16)</f>
        <v>0</v>
      </c>
      <c r="I29" s="35"/>
      <c r="J29" s="25">
        <f>J25*J26*J27/(16*16)</f>
        <v>0</v>
      </c>
      <c r="K29" s="36"/>
    </row>
    <row r="30" spans="1:11" ht="39.75" customHeight="1" x14ac:dyDescent="0.2">
      <c r="A30" s="85"/>
      <c r="B30" s="74" t="s">
        <v>29</v>
      </c>
      <c r="C30" s="3" t="s">
        <v>33</v>
      </c>
      <c r="D30" s="13"/>
      <c r="E30" s="14"/>
      <c r="F30" s="15"/>
      <c r="G30" s="16"/>
      <c r="H30" s="13">
        <v>6</v>
      </c>
      <c r="I30" s="14"/>
      <c r="J30" s="17">
        <v>6</v>
      </c>
      <c r="K30" s="16"/>
    </row>
    <row r="31" spans="1:11" ht="25.5" x14ac:dyDescent="0.2">
      <c r="A31" s="85"/>
      <c r="B31" s="75"/>
      <c r="C31" s="4" t="s">
        <v>19</v>
      </c>
      <c r="D31" s="18"/>
      <c r="E31" s="19"/>
      <c r="F31" s="20"/>
      <c r="G31" s="21"/>
      <c r="H31" s="18">
        <v>0</v>
      </c>
      <c r="I31" s="19"/>
      <c r="J31" s="22">
        <v>4</v>
      </c>
      <c r="K31" s="21"/>
    </row>
    <row r="32" spans="1:11" ht="39.75" customHeight="1" x14ac:dyDescent="0.2">
      <c r="A32" s="85"/>
      <c r="B32" s="75"/>
      <c r="C32" s="4" t="s">
        <v>55</v>
      </c>
      <c r="D32" s="18"/>
      <c r="E32" s="19"/>
      <c r="F32" s="20"/>
      <c r="G32" s="21"/>
      <c r="H32" s="18">
        <v>2</v>
      </c>
      <c r="I32" s="19"/>
      <c r="J32" s="22">
        <v>2</v>
      </c>
      <c r="K32" s="21"/>
    </row>
    <row r="33" spans="1:11" ht="13.5" customHeight="1" x14ac:dyDescent="0.2">
      <c r="A33" s="85"/>
      <c r="B33" s="75"/>
      <c r="C33" s="61" t="s">
        <v>14</v>
      </c>
      <c r="D33" s="23"/>
      <c r="E33" s="19"/>
      <c r="F33" s="25"/>
      <c r="G33" s="21"/>
      <c r="H33" s="23" t="s">
        <v>53</v>
      </c>
      <c r="I33" s="19"/>
      <c r="J33" s="22" t="s">
        <v>54</v>
      </c>
      <c r="K33" s="21"/>
    </row>
    <row r="34" spans="1:11" ht="12" customHeight="1" x14ac:dyDescent="0.2">
      <c r="A34" s="85"/>
      <c r="B34" s="76"/>
      <c r="C34" s="62"/>
      <c r="D34" s="27"/>
      <c r="E34" s="28"/>
      <c r="F34" s="29"/>
      <c r="G34" s="30"/>
      <c r="H34" s="40">
        <f>(H30+H31+H32)/(16*16)</f>
        <v>3.125E-2</v>
      </c>
      <c r="I34" s="35"/>
      <c r="J34" s="38">
        <f>(J30+J31+J32)/(16*16)</f>
        <v>4.6875E-2</v>
      </c>
      <c r="K34" s="36"/>
    </row>
    <row r="35" spans="1:11" ht="36" customHeight="1" x14ac:dyDescent="0.2">
      <c r="A35" s="85"/>
      <c r="B35" s="74" t="s">
        <v>30</v>
      </c>
      <c r="C35" s="58" t="s">
        <v>42</v>
      </c>
      <c r="D35" s="13"/>
      <c r="E35" s="14"/>
      <c r="F35" s="15">
        <v>10</v>
      </c>
      <c r="G35" s="16"/>
      <c r="H35" s="13">
        <v>10</v>
      </c>
      <c r="I35" s="14"/>
      <c r="J35" s="15">
        <v>10</v>
      </c>
      <c r="K35" s="16"/>
    </row>
    <row r="36" spans="1:11" x14ac:dyDescent="0.2">
      <c r="A36" s="85"/>
      <c r="B36" s="75"/>
      <c r="C36" s="61" t="s">
        <v>14</v>
      </c>
      <c r="D36" s="23"/>
      <c r="E36" s="19"/>
      <c r="F36" s="25" t="s">
        <v>52</v>
      </c>
      <c r="G36" s="21"/>
      <c r="H36" s="23" t="s">
        <v>56</v>
      </c>
      <c r="I36" s="19"/>
      <c r="J36" s="25" t="s">
        <v>52</v>
      </c>
      <c r="K36" s="21"/>
    </row>
    <row r="37" spans="1:11" x14ac:dyDescent="0.2">
      <c r="A37" s="85"/>
      <c r="B37" s="76"/>
      <c r="C37" s="62"/>
      <c r="D37" s="27"/>
      <c r="E37" s="28"/>
      <c r="F37" s="29">
        <f>H25*F26*F35/(16*16)</f>
        <v>0.9375</v>
      </c>
      <c r="G37" s="30"/>
      <c r="H37" s="27">
        <f>H25*H26*H35/(16*16)</f>
        <v>0.9375</v>
      </c>
      <c r="I37" s="35"/>
      <c r="J37" s="29">
        <f>J25*J26*J35/(16*16)</f>
        <v>0.9375</v>
      </c>
      <c r="K37" s="36"/>
    </row>
    <row r="38" spans="1:11" ht="37.5" customHeight="1" x14ac:dyDescent="0.2">
      <c r="A38" s="85"/>
      <c r="B38" s="77" t="s">
        <v>31</v>
      </c>
      <c r="C38" s="3" t="s">
        <v>48</v>
      </c>
      <c r="D38" s="13">
        <v>8</v>
      </c>
      <c r="E38" s="14">
        <v>8</v>
      </c>
      <c r="F38" s="15"/>
      <c r="G38" s="16">
        <v>8</v>
      </c>
      <c r="H38" s="13"/>
      <c r="I38" s="14">
        <v>8</v>
      </c>
      <c r="J38" s="17"/>
      <c r="K38" s="16">
        <v>8</v>
      </c>
    </row>
    <row r="39" spans="1:11" ht="36" customHeight="1" x14ac:dyDescent="0.2">
      <c r="A39" s="85"/>
      <c r="B39" s="78"/>
      <c r="C39" s="4" t="s">
        <v>20</v>
      </c>
      <c r="D39" s="18">
        <v>2</v>
      </c>
      <c r="E39" s="19">
        <v>2</v>
      </c>
      <c r="F39" s="20"/>
      <c r="G39" s="21">
        <v>2</v>
      </c>
      <c r="H39" s="18"/>
      <c r="I39" s="19">
        <v>2</v>
      </c>
      <c r="J39" s="22"/>
      <c r="K39" s="21">
        <v>2</v>
      </c>
    </row>
    <row r="40" spans="1:11" x14ac:dyDescent="0.2">
      <c r="A40" s="85"/>
      <c r="B40" s="78"/>
      <c r="C40" s="73" t="s">
        <v>14</v>
      </c>
      <c r="D40" s="23" t="s">
        <v>49</v>
      </c>
      <c r="E40" s="39" t="s">
        <v>50</v>
      </c>
      <c r="F40" s="20"/>
      <c r="G40" s="87" t="s">
        <v>50</v>
      </c>
      <c r="H40" s="18"/>
      <c r="I40" s="39" t="s">
        <v>50</v>
      </c>
      <c r="J40" s="20"/>
      <c r="K40" s="87" t="s">
        <v>50</v>
      </c>
    </row>
    <row r="41" spans="1:11" x14ac:dyDescent="0.2">
      <c r="A41" s="86"/>
      <c r="B41" s="79"/>
      <c r="C41" s="70"/>
      <c r="D41" s="40">
        <f>(D19*D38+D39*D19/2)/(16*16)</f>
        <v>0.28125</v>
      </c>
      <c r="E41" s="41">
        <f>(E19*E38+E39*E19/2)/(8*8)</f>
        <v>0.28125</v>
      </c>
      <c r="F41" s="42"/>
      <c r="G41" s="38">
        <f>(G19*G38+G39*G19/4)/(8*8)</f>
        <v>0</v>
      </c>
      <c r="H41" s="43"/>
      <c r="I41" s="41">
        <f>(I19*I38+I39*I19/4)/(8*8)</f>
        <v>0</v>
      </c>
      <c r="J41" s="42"/>
      <c r="K41" s="44">
        <f>(K19*K38+K39*K19/4)/(8*8)</f>
        <v>0</v>
      </c>
    </row>
    <row r="42" spans="1:11" x14ac:dyDescent="0.2">
      <c r="A42" s="81" t="s">
        <v>37</v>
      </c>
      <c r="B42" s="82"/>
      <c r="C42" s="83"/>
      <c r="D42" s="37">
        <f>D37+D29+D24+E24+D34+D41+E41</f>
        <v>15.1875</v>
      </c>
      <c r="E42" s="45"/>
      <c r="F42" s="46">
        <f>F37+F29+F24+G24+F34+F41+G41</f>
        <v>15.578125</v>
      </c>
      <c r="G42" s="47"/>
      <c r="H42" s="48">
        <f>H37+H29+H24+I24+H34+H41+I41</f>
        <v>15.59375</v>
      </c>
      <c r="I42" s="49"/>
      <c r="J42" s="46">
        <f>J37+J29+J24+K24+J34+J41+K41</f>
        <v>15.609375</v>
      </c>
      <c r="K42" s="50"/>
    </row>
    <row r="43" spans="1:11" x14ac:dyDescent="0.2">
      <c r="A43" s="80" t="s">
        <v>32</v>
      </c>
      <c r="B43" s="80"/>
      <c r="C43" s="51" t="s">
        <v>35</v>
      </c>
      <c r="D43" s="52" t="s">
        <v>34</v>
      </c>
      <c r="E43" s="53"/>
      <c r="F43" s="54">
        <f>F42/D42</f>
        <v>1.0257201646090535</v>
      </c>
      <c r="G43" s="88"/>
      <c r="H43" s="54">
        <f>H42/D42</f>
        <v>1.0267489711934157</v>
      </c>
      <c r="I43" s="89"/>
      <c r="J43" s="54">
        <f>J42/D42</f>
        <v>1.0277777777777777</v>
      </c>
      <c r="K43" s="56"/>
    </row>
    <row r="44" spans="1:11" x14ac:dyDescent="0.2">
      <c r="A44" s="80"/>
      <c r="B44" s="80"/>
      <c r="C44" s="51" t="s">
        <v>36</v>
      </c>
      <c r="D44" s="52" t="s">
        <v>34</v>
      </c>
      <c r="E44" s="53"/>
      <c r="F44" s="57">
        <f>(F42-G41-G24)/(D42/2)</f>
        <v>1.0884773662551441</v>
      </c>
      <c r="G44" s="55"/>
      <c r="H44" s="57">
        <f>(H42-I41-I24)/(D42/2)</f>
        <v>1.0905349794238683</v>
      </c>
      <c r="I44" s="56"/>
      <c r="J44" s="57">
        <f>(J42-K41-K24)/(D42/2)</f>
        <v>1.0925925925925926</v>
      </c>
      <c r="K44" s="56"/>
    </row>
  </sheetData>
  <mergeCells count="19">
    <mergeCell ref="A43:B44"/>
    <mergeCell ref="A42:C42"/>
    <mergeCell ref="C40:C41"/>
    <mergeCell ref="A25:A41"/>
    <mergeCell ref="A19:A24"/>
    <mergeCell ref="B38:B41"/>
    <mergeCell ref="B35:B37"/>
    <mergeCell ref="C36:C37"/>
    <mergeCell ref="J17:K17"/>
    <mergeCell ref="C33:C34"/>
    <mergeCell ref="D17:E17"/>
    <mergeCell ref="F17:G17"/>
    <mergeCell ref="H17:I17"/>
    <mergeCell ref="A17:C18"/>
    <mergeCell ref="C21:C22"/>
    <mergeCell ref="C23:C24"/>
    <mergeCell ref="B30:B34"/>
    <mergeCell ref="B25:B29"/>
    <mergeCell ref="B19:B2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ref&amp;MV accessed seperately</vt:lpstr>
    </vt:vector>
  </TitlesOfParts>
  <Company>Qualcomm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 Zhang</dc:creator>
  <cp:lastModifiedBy>Li Zhang</cp:lastModifiedBy>
  <dcterms:created xsi:type="dcterms:W3CDTF">2013-04-23T00:02:45Z</dcterms:created>
  <dcterms:modified xsi:type="dcterms:W3CDTF">2013-07-09T23:52:32Z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-1997265325</vt:i4>
  </property>
  <property fmtid="{D5CDD505-2E9C-101B-9397-08002B2CF9AE}" pid="3" name="_NewReviewCycle">
    <vt:lpwstr/>
  </property>
  <property fmtid="{D5CDD505-2E9C-101B-9397-08002B2CF9AE}" pid="4" name="_EmailSubject">
    <vt:lpwstr>Qualcomm Disparity Vector Derivation software for 3D-AVC</vt:lpwstr>
  </property>
  <property fmtid="{D5CDD505-2E9C-101B-9397-08002B2CF9AE}" pid="5" name="_AuthorEmail">
    <vt:lpwstr>xinzhao@qti.qualcomm.com</vt:lpwstr>
  </property>
  <property fmtid="{D5CDD505-2E9C-101B-9397-08002B2CF9AE}" pid="6" name="_AuthorEmailDisplayName">
    <vt:lpwstr>Zhao, Xin</vt:lpwstr>
  </property>
  <property fmtid="{D5CDD505-2E9C-101B-9397-08002B2CF9AE}" pid="7" name="_PreviousAdHocReviewCycleID">
    <vt:i4>124774883</vt:i4>
  </property>
</Properties>
</file>