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:\NVC\SCC\SCM5.2\"/>
    </mc:Choice>
  </mc:AlternateContent>
  <bookViews>
    <workbookView xWindow="0" yWindow="0" windowWidth="24000" windowHeight="14820" tabRatio="865"/>
  </bookViews>
  <sheets>
    <sheet name="Summary" sheetId="16" r:id="rId1"/>
    <sheet name="AI-SCC_FFIBC" sheetId="1" r:id="rId2"/>
    <sheet name="RA-SCC_FFIBC" sheetId="30" r:id="rId3"/>
    <sheet name="LB-SCC_FFIBC" sheetId="31" r:id="rId4"/>
  </sheets>
  <calcPr calcId="152511" concurrentCalc="0"/>
</workbook>
</file>

<file path=xl/calcChain.xml><?xml version="1.0" encoding="utf-8"?>
<calcChain xmlns="http://schemas.openxmlformats.org/spreadsheetml/2006/main">
  <c r="C39" i="31" l="1"/>
  <c r="D39" i="31"/>
  <c r="E39" i="31"/>
  <c r="F39" i="31"/>
  <c r="C43" i="16"/>
  <c r="C38" i="31"/>
  <c r="F38" i="31"/>
  <c r="C42" i="16"/>
  <c r="C37" i="31"/>
  <c r="D37" i="31"/>
  <c r="E37" i="31"/>
  <c r="F37" i="31"/>
  <c r="C41" i="16"/>
  <c r="C36" i="31"/>
  <c r="D36" i="31"/>
  <c r="E36" i="31"/>
  <c r="F36" i="31"/>
  <c r="C40" i="16"/>
  <c r="C35" i="31"/>
  <c r="D35" i="31"/>
  <c r="E35" i="31"/>
  <c r="F35" i="31"/>
  <c r="C39" i="16"/>
  <c r="C34" i="31"/>
  <c r="F34" i="31"/>
  <c r="C38" i="16"/>
  <c r="C33" i="31"/>
  <c r="F33" i="31"/>
  <c r="C37" i="16"/>
  <c r="C32" i="31"/>
  <c r="D32" i="31"/>
  <c r="E32" i="31"/>
  <c r="F32" i="31"/>
  <c r="C36" i="16"/>
  <c r="C31" i="31"/>
  <c r="D31" i="31"/>
  <c r="E31" i="31"/>
  <c r="F31" i="31"/>
  <c r="C35" i="16"/>
  <c r="C39" i="30"/>
  <c r="D39" i="30"/>
  <c r="E39" i="30"/>
  <c r="F39" i="30"/>
  <c r="C31" i="16"/>
  <c r="C38" i="30"/>
  <c r="F38" i="30"/>
  <c r="C30" i="16"/>
  <c r="C37" i="30"/>
  <c r="D37" i="30"/>
  <c r="E37" i="30"/>
  <c r="F37" i="30"/>
  <c r="C29" i="16"/>
  <c r="C36" i="30"/>
  <c r="D36" i="30"/>
  <c r="E36" i="30"/>
  <c r="F36" i="30"/>
  <c r="C28" i="16"/>
  <c r="C35" i="30"/>
  <c r="D35" i="30"/>
  <c r="E35" i="30"/>
  <c r="F35" i="30"/>
  <c r="C27" i="16"/>
  <c r="C34" i="30"/>
  <c r="F34" i="30"/>
  <c r="C26" i="16"/>
  <c r="C33" i="30"/>
  <c r="F33" i="30"/>
  <c r="C25" i="16"/>
  <c r="C32" i="30"/>
  <c r="D32" i="30"/>
  <c r="E32" i="30"/>
  <c r="F32" i="30"/>
  <c r="C24" i="16"/>
  <c r="C31" i="30"/>
  <c r="D31" i="30"/>
  <c r="E31" i="30"/>
  <c r="F31" i="30"/>
  <c r="C23" i="16"/>
  <c r="C39" i="1"/>
  <c r="D39" i="1"/>
  <c r="E39" i="1"/>
  <c r="F39" i="1"/>
  <c r="C19" i="16"/>
  <c r="C38" i="1"/>
  <c r="D38" i="1"/>
  <c r="E38" i="1"/>
  <c r="F38" i="1"/>
  <c r="C18" i="16"/>
  <c r="C37" i="1"/>
  <c r="D37" i="1"/>
  <c r="E37" i="1"/>
  <c r="F37" i="1"/>
  <c r="C17" i="16"/>
  <c r="C36" i="1"/>
  <c r="D36" i="1"/>
  <c r="E36" i="1"/>
  <c r="F36" i="1"/>
  <c r="C16" i="16"/>
  <c r="C35" i="1"/>
  <c r="D35" i="1"/>
  <c r="E35" i="1"/>
  <c r="F35" i="1"/>
  <c r="C15" i="16"/>
  <c r="C34" i="1"/>
  <c r="F34" i="1"/>
  <c r="C14" i="16"/>
  <c r="C33" i="1"/>
  <c r="D33" i="1"/>
  <c r="E33" i="1"/>
  <c r="F33" i="1"/>
  <c r="C13" i="16"/>
  <c r="C32" i="1"/>
  <c r="D32" i="1"/>
  <c r="E32" i="1"/>
  <c r="F32" i="1"/>
  <c r="C12" i="16"/>
  <c r="C31" i="1"/>
  <c r="D31" i="1"/>
  <c r="E31" i="1"/>
  <c r="F31" i="1"/>
  <c r="C11" i="16"/>
  <c r="H39" i="31"/>
  <c r="I39" i="31"/>
  <c r="D38" i="31"/>
  <c r="E38" i="31"/>
  <c r="B38" i="31"/>
  <c r="B37" i="31"/>
  <c r="B36" i="31"/>
  <c r="B35" i="31"/>
  <c r="D34" i="31"/>
  <c r="E34" i="31"/>
  <c r="B34" i="31"/>
  <c r="D33" i="31"/>
  <c r="E33" i="31"/>
  <c r="B33" i="31"/>
  <c r="B32" i="31"/>
  <c r="B31" i="31"/>
  <c r="E30" i="31"/>
  <c r="F30" i="31"/>
  <c r="E29" i="31"/>
  <c r="F29" i="31"/>
  <c r="E28" i="31"/>
  <c r="F28" i="31"/>
  <c r="E27" i="31"/>
  <c r="F27" i="31"/>
  <c r="E26" i="31"/>
  <c r="F26" i="31"/>
  <c r="E25" i="31"/>
  <c r="F25" i="31"/>
  <c r="E24" i="31"/>
  <c r="F24" i="31"/>
  <c r="E23" i="31"/>
  <c r="F23" i="31"/>
  <c r="E22" i="31"/>
  <c r="F22" i="31"/>
  <c r="E21" i="31"/>
  <c r="F21" i="31"/>
  <c r="E20" i="31"/>
  <c r="F20" i="31"/>
  <c r="E19" i="31"/>
  <c r="F19" i="31"/>
  <c r="E18" i="31"/>
  <c r="F18" i="31"/>
  <c r="E17" i="31"/>
  <c r="F17" i="31"/>
  <c r="E16" i="31"/>
  <c r="F16" i="31"/>
  <c r="E15" i="31"/>
  <c r="F15" i="31"/>
  <c r="E14" i="31"/>
  <c r="F14" i="31"/>
  <c r="E13" i="31"/>
  <c r="F13" i="31"/>
  <c r="E12" i="31"/>
  <c r="F12" i="31"/>
  <c r="E11" i="31"/>
  <c r="F11" i="31"/>
  <c r="E10" i="31"/>
  <c r="F10" i="31"/>
  <c r="E9" i="31"/>
  <c r="F9" i="31"/>
  <c r="E8" i="31"/>
  <c r="F8" i="31"/>
  <c r="E7" i="31"/>
  <c r="F7" i="31"/>
  <c r="E6" i="31"/>
  <c r="F6" i="31"/>
  <c r="E5" i="31"/>
  <c r="F5" i="31"/>
  <c r="E4" i="31"/>
  <c r="F4" i="31"/>
  <c r="E3" i="31"/>
  <c r="F3" i="31"/>
  <c r="H39" i="30"/>
  <c r="I39" i="30"/>
  <c r="D38" i="30"/>
  <c r="E38" i="30"/>
  <c r="B38" i="30"/>
  <c r="B37" i="30"/>
  <c r="B36" i="30"/>
  <c r="B35" i="30"/>
  <c r="D34" i="30"/>
  <c r="E34" i="30"/>
  <c r="B34" i="30"/>
  <c r="D33" i="30"/>
  <c r="E33" i="30"/>
  <c r="B33" i="30"/>
  <c r="B32" i="30"/>
  <c r="B31" i="30"/>
  <c r="E30" i="30"/>
  <c r="F30" i="30"/>
  <c r="E29" i="30"/>
  <c r="F29" i="30"/>
  <c r="E28" i="30"/>
  <c r="F28" i="30"/>
  <c r="E27" i="30"/>
  <c r="F27" i="30"/>
  <c r="E26" i="30"/>
  <c r="F26" i="30"/>
  <c r="E25" i="30"/>
  <c r="F25" i="30"/>
  <c r="E24" i="30"/>
  <c r="F24" i="30"/>
  <c r="E23" i="30"/>
  <c r="F23" i="30"/>
  <c r="E22" i="30"/>
  <c r="F22" i="30"/>
  <c r="E21" i="30"/>
  <c r="F21" i="30"/>
  <c r="E20" i="30"/>
  <c r="F20" i="30"/>
  <c r="E19" i="30"/>
  <c r="F19" i="30"/>
  <c r="E18" i="30"/>
  <c r="F18" i="30"/>
  <c r="E17" i="30"/>
  <c r="F17" i="30"/>
  <c r="E16" i="30"/>
  <c r="F16" i="30"/>
  <c r="E15" i="30"/>
  <c r="F15" i="30"/>
  <c r="E14" i="30"/>
  <c r="F14" i="30"/>
  <c r="E13" i="30"/>
  <c r="F13" i="30"/>
  <c r="E12" i="30"/>
  <c r="F12" i="30"/>
  <c r="E11" i="30"/>
  <c r="F11" i="30"/>
  <c r="E10" i="30"/>
  <c r="F10" i="30"/>
  <c r="E9" i="30"/>
  <c r="F9" i="30"/>
  <c r="E8" i="30"/>
  <c r="F8" i="30"/>
  <c r="E7" i="30"/>
  <c r="F7" i="30"/>
  <c r="E6" i="30"/>
  <c r="F6" i="30"/>
  <c r="E5" i="30"/>
  <c r="F5" i="30"/>
  <c r="E4" i="30"/>
  <c r="F4" i="30"/>
  <c r="E3" i="30"/>
  <c r="F3" i="30"/>
  <c r="D34" i="1"/>
  <c r="E3" i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34" i="1"/>
  <c r="H39" i="1"/>
  <c r="I39" i="1"/>
  <c r="B38" i="1"/>
  <c r="B37" i="1"/>
  <c r="B36" i="1"/>
  <c r="B35" i="1"/>
  <c r="B34" i="1"/>
  <c r="B33" i="1"/>
  <c r="B32" i="1"/>
  <c r="B31" i="1"/>
  <c r="E30" i="1"/>
  <c r="F30" i="1"/>
  <c r="E29" i="1"/>
  <c r="F29" i="1"/>
  <c r="E28" i="1"/>
  <c r="F28" i="1"/>
  <c r="E27" i="1"/>
  <c r="F27" i="1"/>
  <c r="E26" i="1"/>
  <c r="F26" i="1"/>
  <c r="E25" i="1"/>
  <c r="F25" i="1"/>
  <c r="E24" i="1"/>
  <c r="F24" i="1"/>
  <c r="E23" i="1"/>
  <c r="F23" i="1"/>
</calcChain>
</file>

<file path=xl/sharedStrings.xml><?xml version="1.0" encoding="utf-8"?>
<sst xmlns="http://schemas.openxmlformats.org/spreadsheetml/2006/main" count="190" uniqueCount="60">
  <si>
    <t>All</t>
  </si>
  <si>
    <t>Reference:</t>
  </si>
  <si>
    <t>Tested:</t>
  </si>
  <si>
    <t>RGB, text &amp; graphics with motion, 1080p</t>
  </si>
  <si>
    <t>RGB, text &amp; graphics with motion,720p</t>
  </si>
  <si>
    <t>RGB, mixed content, 1440p</t>
  </si>
  <si>
    <t>RGB, mixed content, 1080p</t>
  </si>
  <si>
    <t>RGB, Animation, 720p</t>
  </si>
  <si>
    <t>YUV, text &amp; graphics with motion, 1080p</t>
  </si>
  <si>
    <t>YUV, text &amp; graphics with motion,720p</t>
  </si>
  <si>
    <t>YUV, mixed content, 1440p</t>
  </si>
  <si>
    <t>YUV, mixed content, 1080p</t>
  </si>
  <si>
    <t>YUV, Animation, 720p</t>
  </si>
  <si>
    <t xml:space="preserve">   </t>
  </si>
  <si>
    <t>EBURainFruits_1920x1080_50_10bit_444</t>
  </si>
  <si>
    <t>Kimono1_1920x1080_24_10bit_444</t>
  </si>
  <si>
    <t>YUV, camera captured, 1080p</t>
  </si>
  <si>
    <t>RGB, camera captured, 1080p</t>
  </si>
  <si>
    <t>sc_flyingGraphics_1920x1080_60_8bit_rgb</t>
  </si>
  <si>
    <t>sc_desktop_1920x1080_60_8bit_rgb</t>
  </si>
  <si>
    <t>sc_console_1920x1080_60_8bit_rgb</t>
  </si>
  <si>
    <t>sc_web_browsing_1280x720_30_8bit_300_rgb</t>
  </si>
  <si>
    <t>sc_map_1280x720_60_8bit</t>
  </si>
  <si>
    <t>sc_programming_1280x720_60_8bit</t>
  </si>
  <si>
    <t>sc_SlideShow_1280x720_20_8bit_500</t>
  </si>
  <si>
    <t>Basketball_Screen_2560x1440_60p_8b444</t>
  </si>
  <si>
    <t>MissionControlClip2_2560x1440_60p_8b444</t>
  </si>
  <si>
    <t>MissionControlClip3_1920x1080_60p_8b444</t>
  </si>
  <si>
    <t>sc_robot_1280x720_30_8bit_300</t>
  </si>
  <si>
    <t>sc_flyingGraphics_1920x1080_60_8bit_444</t>
  </si>
  <si>
    <t>sc_desktop_1920x1080_60_8bit_444</t>
  </si>
  <si>
    <t>sc_console_1920x1080_60_8bit_444</t>
  </si>
  <si>
    <t>sc_web_browsing_1280x720_30_8bit_300_444_r1</t>
  </si>
  <si>
    <t>sc_map_1280x720_60_8bit_444</t>
  </si>
  <si>
    <t>sc_programming_1280x720_60_8bit_444</t>
  </si>
  <si>
    <t>sc_SlideShow_1280x720_20_8bit_500_444</t>
  </si>
  <si>
    <t>sc_robot_1280x720_30_8bit_300_444</t>
  </si>
  <si>
    <t>RGB, text &amp; graphics with motion, 1080p &amp; 720p</t>
  </si>
  <si>
    <t>RGB, mixed content, 1440p &amp; 1080p</t>
  </si>
  <si>
    <t>YUV, text &amp; graphics with motion, 1080p &amp; 720p</t>
  </si>
  <si>
    <t>YUV, mixed content, 1440p &amp; 1080p</t>
  </si>
  <si>
    <t>All Intra</t>
  </si>
  <si>
    <t>Random Access</t>
  </si>
  <si>
    <t>Low delay B</t>
  </si>
  <si>
    <t>Full frame Intra Block Copy search</t>
  </si>
  <si>
    <t>Tested (Unnnn)</t>
  </si>
  <si>
    <t>ChineseEditing_1920x1080_60_8bit_rgb</t>
  </si>
  <si>
    <t>ChineseEditing_1920x1080_60_8bit</t>
  </si>
  <si>
    <t>SCM-5.2</t>
  </si>
  <si>
    <t>Proposal</t>
  </si>
  <si>
    <t>Total signalled entires</t>
  </si>
  <si>
    <t>Saved entries</t>
  </si>
  <si>
    <t>%</t>
  </si>
  <si>
    <t>PPS bits saving</t>
  </si>
  <si>
    <t>Max pred size</t>
  </si>
  <si>
    <t>PPS pred bits</t>
  </si>
  <si>
    <t xml:space="preserve"> </t>
  </si>
  <si>
    <t>Average</t>
  </si>
  <si>
    <t>Anchor (SCM-5.2)</t>
  </si>
  <si>
    <t>(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</si>
</sst>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222222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496">
    <xf numFmtId="0" fontId="0" fillId="0" borderId="0"/>
    <xf numFmtId="0" fontId="16" fillId="0" borderId="0"/>
    <xf numFmtId="0" fontId="17" fillId="0" borderId="0"/>
    <xf numFmtId="0" fontId="11" fillId="0" borderId="0"/>
    <xf numFmtId="0" fontId="18" fillId="0" borderId="0"/>
    <xf numFmtId="9" fontId="18" fillId="0" borderId="0" applyFont="0" applyFill="0" applyBorder="0" applyAlignment="0" applyProtection="0"/>
    <xf numFmtId="0" fontId="16" fillId="0" borderId="0"/>
    <xf numFmtId="0" fontId="16" fillId="0" borderId="0"/>
    <xf numFmtId="0" fontId="11" fillId="0" borderId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18" applyNumberFormat="0" applyAlignment="0" applyProtection="0"/>
    <xf numFmtId="0" fontId="27" fillId="6" borderId="19" applyNumberFormat="0" applyAlignment="0" applyProtection="0"/>
    <xf numFmtId="0" fontId="28" fillId="6" borderId="18" applyNumberFormat="0" applyAlignment="0" applyProtection="0"/>
    <xf numFmtId="0" fontId="29" fillId="0" borderId="20" applyNumberFormat="0" applyFill="0" applyAlignment="0" applyProtection="0"/>
    <xf numFmtId="0" fontId="30" fillId="7" borderId="21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3" applyNumberFormat="0" applyFill="0" applyAlignment="0" applyProtection="0"/>
    <xf numFmtId="0" fontId="34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34" fillId="32" borderId="0" applyNumberFormat="0" applyBorder="0" applyAlignment="0" applyProtection="0"/>
    <xf numFmtId="0" fontId="10" fillId="0" borderId="0"/>
    <xf numFmtId="0" fontId="10" fillId="8" borderId="22" applyNumberFormat="0" applyFont="0" applyAlignment="0" applyProtection="0"/>
    <xf numFmtId="0" fontId="9" fillId="0" borderId="0"/>
    <xf numFmtId="0" fontId="9" fillId="8" borderId="22" applyNumberFormat="0" applyFon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8" borderId="22" applyNumberFormat="0" applyFont="0" applyAlignment="0" applyProtection="0"/>
    <xf numFmtId="0" fontId="8" fillId="0" borderId="0"/>
    <xf numFmtId="0" fontId="8" fillId="8" borderId="22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0" borderId="0"/>
    <xf numFmtId="0" fontId="7" fillId="8" borderId="22" applyNumberFormat="0" applyFont="0" applyAlignment="0" applyProtection="0"/>
    <xf numFmtId="0" fontId="7" fillId="0" borderId="0"/>
    <xf numFmtId="0" fontId="7" fillId="8" borderId="22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0" borderId="0"/>
    <xf numFmtId="0" fontId="6" fillId="0" borderId="0"/>
    <xf numFmtId="0" fontId="6" fillId="8" borderId="22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0" fontId="5" fillId="8" borderId="22" applyNumberFormat="0" applyFont="0" applyAlignment="0" applyProtection="0"/>
    <xf numFmtId="0" fontId="5" fillId="0" borderId="0"/>
    <xf numFmtId="0" fontId="5" fillId="8" borderId="22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0" fontId="4" fillId="0" borderId="0"/>
    <xf numFmtId="0" fontId="4" fillId="8" borderId="22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22" applyNumberFormat="0" applyFont="0" applyAlignment="0" applyProtection="0"/>
    <xf numFmtId="0" fontId="3" fillId="0" borderId="0"/>
    <xf numFmtId="0" fontId="3" fillId="8" borderId="22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22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22" applyNumberFormat="0" applyFont="0" applyAlignment="0" applyProtection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9" fontId="40" fillId="0" borderId="0" applyFont="0" applyFill="0" applyBorder="0" applyAlignment="0" applyProtection="0"/>
  </cellStyleXfs>
  <cellXfs count="64">
    <xf numFmtId="0" fontId="0" fillId="0" borderId="0" xfId="0"/>
    <xf numFmtId="0" fontId="13" fillId="0" borderId="0" xfId="0" applyFont="1"/>
    <xf numFmtId="0" fontId="13" fillId="0" borderId="8" xfId="0" applyFont="1" applyBorder="1"/>
    <xf numFmtId="0" fontId="13" fillId="0" borderId="0" xfId="0" applyFont="1" applyBorder="1"/>
    <xf numFmtId="0" fontId="13" fillId="0" borderId="9" xfId="0" applyFont="1" applyBorder="1"/>
    <xf numFmtId="0" fontId="14" fillId="0" borderId="0" xfId="0" applyFont="1"/>
    <xf numFmtId="0" fontId="13" fillId="0" borderId="14" xfId="0" applyFont="1" applyBorder="1"/>
    <xf numFmtId="0" fontId="13" fillId="0" borderId="0" xfId="0" applyFont="1"/>
    <xf numFmtId="0" fontId="13" fillId="0" borderId="3" xfId="0" applyFont="1" applyBorder="1"/>
    <xf numFmtId="0" fontId="13" fillId="0" borderId="6" xfId="0" applyFont="1" applyBorder="1"/>
    <xf numFmtId="0" fontId="13" fillId="0" borderId="9" xfId="0" applyFont="1" applyBorder="1"/>
    <xf numFmtId="0" fontId="13" fillId="0" borderId="0" xfId="0" applyFont="1"/>
    <xf numFmtId="0" fontId="13" fillId="0" borderId="3" xfId="0" applyFont="1" applyBorder="1" applyAlignment="1"/>
    <xf numFmtId="0" fontId="13" fillId="0" borderId="6" xfId="0" applyFont="1" applyBorder="1" applyAlignment="1"/>
    <xf numFmtId="0" fontId="15" fillId="0" borderId="6" xfId="0" applyFont="1" applyBorder="1" applyAlignment="1"/>
    <xf numFmtId="0" fontId="13" fillId="0" borderId="9" xfId="0" applyFont="1" applyBorder="1" applyAlignment="1"/>
    <xf numFmtId="0" fontId="38" fillId="0" borderId="0" xfId="0" applyFont="1" applyBorder="1"/>
    <xf numFmtId="0" fontId="38" fillId="0" borderId="8" xfId="0" applyFont="1" applyBorder="1"/>
    <xf numFmtId="0" fontId="39" fillId="0" borderId="4" xfId="0" applyFont="1" applyBorder="1"/>
    <xf numFmtId="0" fontId="38" fillId="0" borderId="0" xfId="0" applyFont="1"/>
    <xf numFmtId="0" fontId="38" fillId="0" borderId="25" xfId="0" applyFont="1" applyBorder="1"/>
    <xf numFmtId="0" fontId="38" fillId="0" borderId="24" xfId="0" applyFont="1" applyBorder="1"/>
    <xf numFmtId="0" fontId="15" fillId="0" borderId="3" xfId="0" applyFont="1" applyBorder="1" applyAlignment="1"/>
    <xf numFmtId="1" fontId="13" fillId="0" borderId="6" xfId="0" applyNumberFormat="1" applyFont="1" applyBorder="1"/>
    <xf numFmtId="0" fontId="13" fillId="0" borderId="0" xfId="0" applyFont="1" applyBorder="1" applyAlignment="1">
      <alignment horizontal="center"/>
    </xf>
    <xf numFmtId="9" fontId="1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9" fontId="13" fillId="0" borderId="5" xfId="1495" applyFont="1" applyBorder="1"/>
    <xf numFmtId="9" fontId="13" fillId="0" borderId="7" xfId="1495" applyFont="1" applyBorder="1"/>
    <xf numFmtId="9" fontId="13" fillId="0" borderId="10" xfId="1495" applyFont="1" applyBorder="1"/>
    <xf numFmtId="1" fontId="13" fillId="0" borderId="9" xfId="0" applyNumberFormat="1" applyFont="1" applyBorder="1"/>
    <xf numFmtId="0" fontId="13" fillId="0" borderId="7" xfId="0" applyFont="1" applyBorder="1"/>
    <xf numFmtId="0" fontId="41" fillId="0" borderId="14" xfId="0" applyFont="1" applyBorder="1"/>
    <xf numFmtId="1" fontId="13" fillId="0" borderId="14" xfId="0" applyNumberFormat="1" applyFont="1" applyBorder="1"/>
    <xf numFmtId="1" fontId="13" fillId="0" borderId="2" xfId="0" applyNumberFormat="1" applyFont="1" applyBorder="1"/>
    <xf numFmtId="9" fontId="13" fillId="0" borderId="13" xfId="1495" applyFont="1" applyBorder="1"/>
    <xf numFmtId="0" fontId="41" fillId="0" borderId="0" xfId="0" applyFont="1"/>
    <xf numFmtId="1" fontId="41" fillId="0" borderId="0" xfId="0" applyNumberFormat="1" applyFont="1"/>
    <xf numFmtId="0" fontId="14" fillId="0" borderId="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13" fillId="0" borderId="9" xfId="0" applyNumberFormat="1" applyFont="1" applyBorder="1" applyAlignment="1">
      <alignment horizontal="center"/>
    </xf>
    <xf numFmtId="164" fontId="1" fillId="0" borderId="3" xfId="818" applyNumberFormat="1" applyFill="1" applyBorder="1" applyAlignment="1">
      <alignment horizontal="center"/>
    </xf>
    <xf numFmtId="164" fontId="1" fillId="0" borderId="6" xfId="818" applyNumberFormat="1" applyFill="1" applyBorder="1" applyAlignment="1">
      <alignment horizontal="center"/>
    </xf>
    <xf numFmtId="164" fontId="1" fillId="0" borderId="9" xfId="818" applyNumberFormat="1" applyFill="1" applyBorder="1" applyAlignment="1">
      <alignment horizontal="center"/>
    </xf>
    <xf numFmtId="0" fontId="13" fillId="0" borderId="11" xfId="0" applyFont="1" applyBorder="1" applyAlignment="1"/>
    <xf numFmtId="0" fontId="0" fillId="0" borderId="12" xfId="0" applyBorder="1" applyAlignment="1"/>
    <xf numFmtId="0" fontId="41" fillId="0" borderId="1" xfId="0" applyFont="1" applyBorder="1" applyAlignment="1"/>
    <xf numFmtId="0" fontId="0" fillId="0" borderId="2" xfId="0" applyBorder="1" applyAlignment="1"/>
    <xf numFmtId="0" fontId="0" fillId="0" borderId="13" xfId="0" applyBorder="1" applyAlignment="1"/>
    <xf numFmtId="0" fontId="13" fillId="0" borderId="14" xfId="0" applyFont="1" applyBorder="1" applyAlignment="1"/>
    <xf numFmtId="0" fontId="13" fillId="0" borderId="26" xfId="0" applyFont="1" applyBorder="1"/>
    <xf numFmtId="0" fontId="13" fillId="0" borderId="26" xfId="0" applyFont="1" applyBorder="1" applyAlignment="1"/>
    <xf numFmtId="9" fontId="13" fillId="0" borderId="27" xfId="1495" applyFont="1" applyBorder="1"/>
    <xf numFmtId="0" fontId="37" fillId="0" borderId="26" xfId="0" applyFont="1" applyBorder="1" applyAlignment="1"/>
    <xf numFmtId="0" fontId="13" fillId="0" borderId="28" xfId="0" applyFont="1" applyBorder="1" applyAlignment="1"/>
    <xf numFmtId="0" fontId="13" fillId="0" borderId="28" xfId="0" applyFont="1" applyBorder="1"/>
    <xf numFmtId="9" fontId="13" fillId="0" borderId="29" xfId="1495" applyFont="1" applyBorder="1"/>
    <xf numFmtId="0" fontId="15" fillId="0" borderId="28" xfId="0" applyFont="1" applyBorder="1" applyAlignment="1"/>
    <xf numFmtId="0" fontId="15" fillId="0" borderId="26" xfId="0" applyFont="1" applyBorder="1" applyAlignment="1"/>
    <xf numFmtId="0" fontId="13" fillId="0" borderId="30" xfId="0" applyFont="1" applyBorder="1" applyAlignment="1"/>
    <xf numFmtId="0" fontId="13" fillId="0" borderId="30" xfId="0" applyFont="1" applyBorder="1"/>
    <xf numFmtId="9" fontId="13" fillId="0" borderId="31" xfId="1495" applyFont="1" applyBorder="1"/>
    <xf numFmtId="0" fontId="39" fillId="0" borderId="3" xfId="0" applyFont="1" applyBorder="1"/>
    <xf numFmtId="0" fontId="38" fillId="0" borderId="9" xfId="0" applyFont="1" applyBorder="1"/>
  </cellXfs>
  <cellStyles count="1496">
    <cellStyle name="20% - Accent1" xfId="26" builtinId="30" customBuiltin="1"/>
    <cellStyle name="20% - Accent1 10" xfId="818"/>
    <cellStyle name="20% - Accent1 2" xfId="53"/>
    <cellStyle name="20% - Accent1 2 2" xfId="84"/>
    <cellStyle name="20% - Accent1 2 2 2" xfId="404"/>
    <cellStyle name="20% - Accent1 2 2 2 2" xfId="710"/>
    <cellStyle name="20% - Accent1 2 2 2 2 2" xfId="1326"/>
    <cellStyle name="20% - Accent1 2 2 2 3" xfId="1020"/>
    <cellStyle name="20% - Accent1 2 2 3" xfId="289"/>
    <cellStyle name="20% - Accent1 2 2 3 2" xfId="1211"/>
    <cellStyle name="20% - Accent1 2 2 4" xfId="595"/>
    <cellStyle name="20% - Accent1 2 2 5" xfId="866"/>
    <cellStyle name="20% - Accent1 2 3" xfId="116"/>
    <cellStyle name="20% - Accent1 2 3 2" xfId="436"/>
    <cellStyle name="20% - Accent1 2 3 2 2" xfId="742"/>
    <cellStyle name="20% - Accent1 2 3 2 2 2" xfId="1358"/>
    <cellStyle name="20% - Accent1 2 3 2 3" xfId="1052"/>
    <cellStyle name="20% - Accent1 2 3 3" xfId="309"/>
    <cellStyle name="20% - Accent1 2 3 3 2" xfId="1231"/>
    <cellStyle name="20% - Accent1 2 3 4" xfId="615"/>
    <cellStyle name="20% - Accent1 2 3 5" xfId="898"/>
    <cellStyle name="20% - Accent1 2 4" xfId="162"/>
    <cellStyle name="20% - Accent1 2 4 2" xfId="482"/>
    <cellStyle name="20% - Accent1 2 4 2 2" xfId="788"/>
    <cellStyle name="20% - Accent1 2 4 2 2 2" xfId="1404"/>
    <cellStyle name="20% - Accent1 2 4 2 3" xfId="1098"/>
    <cellStyle name="20% - Accent1 2 4 3" xfId="258"/>
    <cellStyle name="20% - Accent1 2 4 3 2" xfId="1180"/>
    <cellStyle name="20% - Accent1 2 4 4" xfId="564"/>
    <cellStyle name="20% - Accent1 2 4 5" xfId="944"/>
    <cellStyle name="20% - Accent1 2 5" xfId="341"/>
    <cellStyle name="20% - Accent1 2 5 2" xfId="647"/>
    <cellStyle name="20% - Accent1 2 5 2 2" xfId="1263"/>
    <cellStyle name="20% - Accent1 2 5 3" xfId="989"/>
    <cellStyle name="20% - Accent1 2 6" xfId="373"/>
    <cellStyle name="20% - Accent1 2 6 2" xfId="679"/>
    <cellStyle name="20% - Accent1 2 6 3" xfId="1295"/>
    <cellStyle name="20% - Accent1 2 7" xfId="225"/>
    <cellStyle name="20% - Accent1 2 7 2" xfId="1147"/>
    <cellStyle name="20% - Accent1 2 8" xfId="531"/>
    <cellStyle name="20% - Accent1 2 9" xfId="835"/>
    <cellStyle name="20% - Accent1 3" xfId="68"/>
    <cellStyle name="20% - Accent1 3 2" xfId="273"/>
    <cellStyle name="20% - Accent1 3 2 2" xfId="579"/>
    <cellStyle name="20% - Accent1 3 2 2 2" xfId="1195"/>
    <cellStyle name="20% - Accent1 3 2 3" xfId="1004"/>
    <cellStyle name="20% - Accent1 3 3" xfId="388"/>
    <cellStyle name="20% - Accent1 3 3 2" xfId="694"/>
    <cellStyle name="20% - Accent1 3 3 3" xfId="1310"/>
    <cellStyle name="20% - Accent1 3 4" xfId="209"/>
    <cellStyle name="20% - Accent1 3 4 2" xfId="1131"/>
    <cellStyle name="20% - Accent1 3 5" xfId="515"/>
    <cellStyle name="20% - Accent1 3 6" xfId="850"/>
    <cellStyle name="20% - Accent1 4" xfId="100"/>
    <cellStyle name="20% - Accent1 4 2" xfId="420"/>
    <cellStyle name="20% - Accent1 4 2 2" xfId="726"/>
    <cellStyle name="20% - Accent1 4 2 2 2" xfId="1342"/>
    <cellStyle name="20% - Accent1 4 2 3" xfId="1036"/>
    <cellStyle name="20% - Accent1 4 3" xfId="242"/>
    <cellStyle name="20% - Accent1 4 3 2" xfId="1164"/>
    <cellStyle name="20% - Accent1 4 4" xfId="548"/>
    <cellStyle name="20% - Accent1 4 5" xfId="882"/>
    <cellStyle name="20% - Accent1 5" xfId="131"/>
    <cellStyle name="20% - Accent1 5 2" xfId="451"/>
    <cellStyle name="20% - Accent1 5 2 2" xfId="757"/>
    <cellStyle name="20% - Accent1 5 2 2 2" xfId="1373"/>
    <cellStyle name="20% - Accent1 5 2 3" xfId="1067"/>
    <cellStyle name="20% - Accent1 5 3" xfId="325"/>
    <cellStyle name="20% - Accent1 5 3 2" xfId="1247"/>
    <cellStyle name="20% - Accent1 5 4" xfId="631"/>
    <cellStyle name="20% - Accent1 5 5" xfId="913"/>
    <cellStyle name="20% - Accent1 6" xfId="146"/>
    <cellStyle name="20% - Accent1 6 2" xfId="466"/>
    <cellStyle name="20% - Accent1 6 2 2" xfId="1082"/>
    <cellStyle name="20% - Accent1 6 3" xfId="772"/>
    <cellStyle name="20% - Accent1 6 3 2" xfId="1388"/>
    <cellStyle name="20% - Accent1 6 4" xfId="928"/>
    <cellStyle name="20% - Accent1 7" xfId="177"/>
    <cellStyle name="20% - Accent1 7 2" xfId="357"/>
    <cellStyle name="20% - Accent1 7 2 2" xfId="1279"/>
    <cellStyle name="20% - Accent1 7 3" xfId="663"/>
    <cellStyle name="20% - Accent1 7 4" xfId="959"/>
    <cellStyle name="20% - Accent1 8" xfId="192"/>
    <cellStyle name="20% - Accent1 8 2" xfId="803"/>
    <cellStyle name="20% - Accent1 8 2 2" xfId="1419"/>
    <cellStyle name="20% - Accent1 8 3" xfId="983"/>
    <cellStyle name="20% - Accent1 9" xfId="498"/>
    <cellStyle name="20% - Accent1 9 2" xfId="1114"/>
    <cellStyle name="20% - Accent2" xfId="30" builtinId="34" customBuiltin="1"/>
    <cellStyle name="20% - Accent2 10" xfId="820"/>
    <cellStyle name="20% - Accent2 2" xfId="55"/>
    <cellStyle name="20% - Accent2 2 2" xfId="86"/>
    <cellStyle name="20% - Accent2 2 2 2" xfId="406"/>
    <cellStyle name="20% - Accent2 2 2 2 2" xfId="712"/>
    <cellStyle name="20% - Accent2 2 2 2 2 2" xfId="1328"/>
    <cellStyle name="20% - Accent2 2 2 2 3" xfId="1022"/>
    <cellStyle name="20% - Accent2 2 2 3" xfId="291"/>
    <cellStyle name="20% - Accent2 2 2 3 2" xfId="1213"/>
    <cellStyle name="20% - Accent2 2 2 4" xfId="597"/>
    <cellStyle name="20% - Accent2 2 2 5" xfId="868"/>
    <cellStyle name="20% - Accent2 2 3" xfId="118"/>
    <cellStyle name="20% - Accent2 2 3 2" xfId="438"/>
    <cellStyle name="20% - Accent2 2 3 2 2" xfId="744"/>
    <cellStyle name="20% - Accent2 2 3 2 2 2" xfId="1360"/>
    <cellStyle name="20% - Accent2 2 3 2 3" xfId="1054"/>
    <cellStyle name="20% - Accent2 2 3 3" xfId="311"/>
    <cellStyle name="20% - Accent2 2 3 3 2" xfId="1233"/>
    <cellStyle name="20% - Accent2 2 3 4" xfId="617"/>
    <cellStyle name="20% - Accent2 2 3 5" xfId="900"/>
    <cellStyle name="20% - Accent2 2 4" xfId="164"/>
    <cellStyle name="20% - Accent2 2 4 2" xfId="484"/>
    <cellStyle name="20% - Accent2 2 4 2 2" xfId="790"/>
    <cellStyle name="20% - Accent2 2 4 2 2 2" xfId="1406"/>
    <cellStyle name="20% - Accent2 2 4 2 3" xfId="1100"/>
    <cellStyle name="20% - Accent2 2 4 3" xfId="260"/>
    <cellStyle name="20% - Accent2 2 4 3 2" xfId="1182"/>
    <cellStyle name="20% - Accent2 2 4 4" xfId="566"/>
    <cellStyle name="20% - Accent2 2 4 5" xfId="946"/>
    <cellStyle name="20% - Accent2 2 5" xfId="343"/>
    <cellStyle name="20% - Accent2 2 5 2" xfId="649"/>
    <cellStyle name="20% - Accent2 2 5 2 2" xfId="1265"/>
    <cellStyle name="20% - Accent2 2 5 3" xfId="991"/>
    <cellStyle name="20% - Accent2 2 6" xfId="375"/>
    <cellStyle name="20% - Accent2 2 6 2" xfId="681"/>
    <cellStyle name="20% - Accent2 2 6 3" xfId="1297"/>
    <cellStyle name="20% - Accent2 2 7" xfId="227"/>
    <cellStyle name="20% - Accent2 2 7 2" xfId="1149"/>
    <cellStyle name="20% - Accent2 2 8" xfId="533"/>
    <cellStyle name="20% - Accent2 2 9" xfId="837"/>
    <cellStyle name="20% - Accent2 3" xfId="70"/>
    <cellStyle name="20% - Accent2 3 2" xfId="275"/>
    <cellStyle name="20% - Accent2 3 2 2" xfId="581"/>
    <cellStyle name="20% - Accent2 3 2 2 2" xfId="1197"/>
    <cellStyle name="20% - Accent2 3 2 3" xfId="1006"/>
    <cellStyle name="20% - Accent2 3 3" xfId="390"/>
    <cellStyle name="20% - Accent2 3 3 2" xfId="696"/>
    <cellStyle name="20% - Accent2 3 3 3" xfId="1312"/>
    <cellStyle name="20% - Accent2 3 4" xfId="211"/>
    <cellStyle name="20% - Accent2 3 4 2" xfId="1133"/>
    <cellStyle name="20% - Accent2 3 5" xfId="517"/>
    <cellStyle name="20% - Accent2 3 6" xfId="852"/>
    <cellStyle name="20% - Accent2 4" xfId="102"/>
    <cellStyle name="20% - Accent2 4 2" xfId="422"/>
    <cellStyle name="20% - Accent2 4 2 2" xfId="728"/>
    <cellStyle name="20% - Accent2 4 2 2 2" xfId="1344"/>
    <cellStyle name="20% - Accent2 4 2 3" xfId="1038"/>
    <cellStyle name="20% - Accent2 4 3" xfId="244"/>
    <cellStyle name="20% - Accent2 4 3 2" xfId="1166"/>
    <cellStyle name="20% - Accent2 4 4" xfId="550"/>
    <cellStyle name="20% - Accent2 4 5" xfId="884"/>
    <cellStyle name="20% - Accent2 5" xfId="133"/>
    <cellStyle name="20% - Accent2 5 2" xfId="453"/>
    <cellStyle name="20% - Accent2 5 2 2" xfId="759"/>
    <cellStyle name="20% - Accent2 5 2 2 2" xfId="1375"/>
    <cellStyle name="20% - Accent2 5 2 3" xfId="1069"/>
    <cellStyle name="20% - Accent2 5 3" xfId="327"/>
    <cellStyle name="20% - Accent2 5 3 2" xfId="1249"/>
    <cellStyle name="20% - Accent2 5 4" xfId="633"/>
    <cellStyle name="20% - Accent2 5 5" xfId="915"/>
    <cellStyle name="20% - Accent2 6" xfId="148"/>
    <cellStyle name="20% - Accent2 6 2" xfId="468"/>
    <cellStyle name="20% - Accent2 6 2 2" xfId="1084"/>
    <cellStyle name="20% - Accent2 6 3" xfId="774"/>
    <cellStyle name="20% - Accent2 6 3 2" xfId="1390"/>
    <cellStyle name="20% - Accent2 6 4" xfId="930"/>
    <cellStyle name="20% - Accent2 7" xfId="179"/>
    <cellStyle name="20% - Accent2 7 2" xfId="359"/>
    <cellStyle name="20% - Accent2 7 2 2" xfId="1281"/>
    <cellStyle name="20% - Accent2 7 3" xfId="665"/>
    <cellStyle name="20% - Accent2 7 4" xfId="961"/>
    <cellStyle name="20% - Accent2 8" xfId="194"/>
    <cellStyle name="20% - Accent2 8 2" xfId="805"/>
    <cellStyle name="20% - Accent2 8 2 2" xfId="1421"/>
    <cellStyle name="20% - Accent2 8 3" xfId="980"/>
    <cellStyle name="20% - Accent2 9" xfId="500"/>
    <cellStyle name="20% - Accent2 9 2" xfId="1116"/>
    <cellStyle name="20% - Accent3" xfId="34" builtinId="38" customBuiltin="1"/>
    <cellStyle name="20% - Accent3 10" xfId="823"/>
    <cellStyle name="20% - Accent3 2" xfId="57"/>
    <cellStyle name="20% - Accent3 2 2" xfId="88"/>
    <cellStyle name="20% - Accent3 2 2 2" xfId="408"/>
    <cellStyle name="20% - Accent3 2 2 2 2" xfId="714"/>
    <cellStyle name="20% - Accent3 2 2 2 2 2" xfId="1330"/>
    <cellStyle name="20% - Accent3 2 2 2 3" xfId="1024"/>
    <cellStyle name="20% - Accent3 2 2 3" xfId="293"/>
    <cellStyle name="20% - Accent3 2 2 3 2" xfId="1215"/>
    <cellStyle name="20% - Accent3 2 2 4" xfId="599"/>
    <cellStyle name="20% - Accent3 2 2 5" xfId="870"/>
    <cellStyle name="20% - Accent3 2 3" xfId="120"/>
    <cellStyle name="20% - Accent3 2 3 2" xfId="440"/>
    <cellStyle name="20% - Accent3 2 3 2 2" xfId="746"/>
    <cellStyle name="20% - Accent3 2 3 2 2 2" xfId="1362"/>
    <cellStyle name="20% - Accent3 2 3 2 3" xfId="1056"/>
    <cellStyle name="20% - Accent3 2 3 3" xfId="313"/>
    <cellStyle name="20% - Accent3 2 3 3 2" xfId="1235"/>
    <cellStyle name="20% - Accent3 2 3 4" xfId="619"/>
    <cellStyle name="20% - Accent3 2 3 5" xfId="902"/>
    <cellStyle name="20% - Accent3 2 4" xfId="166"/>
    <cellStyle name="20% - Accent3 2 4 2" xfId="486"/>
    <cellStyle name="20% - Accent3 2 4 2 2" xfId="792"/>
    <cellStyle name="20% - Accent3 2 4 2 2 2" xfId="1408"/>
    <cellStyle name="20% - Accent3 2 4 2 3" xfId="1102"/>
    <cellStyle name="20% - Accent3 2 4 3" xfId="262"/>
    <cellStyle name="20% - Accent3 2 4 3 2" xfId="1184"/>
    <cellStyle name="20% - Accent3 2 4 4" xfId="568"/>
    <cellStyle name="20% - Accent3 2 4 5" xfId="948"/>
    <cellStyle name="20% - Accent3 2 5" xfId="345"/>
    <cellStyle name="20% - Accent3 2 5 2" xfId="651"/>
    <cellStyle name="20% - Accent3 2 5 2 2" xfId="1267"/>
    <cellStyle name="20% - Accent3 2 5 3" xfId="993"/>
    <cellStyle name="20% - Accent3 2 6" xfId="377"/>
    <cellStyle name="20% - Accent3 2 6 2" xfId="683"/>
    <cellStyle name="20% - Accent3 2 6 3" xfId="1299"/>
    <cellStyle name="20% - Accent3 2 7" xfId="229"/>
    <cellStyle name="20% - Accent3 2 7 2" xfId="1151"/>
    <cellStyle name="20% - Accent3 2 8" xfId="535"/>
    <cellStyle name="20% - Accent3 2 9" xfId="839"/>
    <cellStyle name="20% - Accent3 3" xfId="72"/>
    <cellStyle name="20% - Accent3 3 2" xfId="277"/>
    <cellStyle name="20% - Accent3 3 2 2" xfId="583"/>
    <cellStyle name="20% - Accent3 3 2 2 2" xfId="1199"/>
    <cellStyle name="20% - Accent3 3 2 3" xfId="1008"/>
    <cellStyle name="20% - Accent3 3 3" xfId="392"/>
    <cellStyle name="20% - Accent3 3 3 2" xfId="698"/>
    <cellStyle name="20% - Accent3 3 3 3" xfId="1314"/>
    <cellStyle name="20% - Accent3 3 4" xfId="213"/>
    <cellStyle name="20% - Accent3 3 4 2" xfId="1135"/>
    <cellStyle name="20% - Accent3 3 5" xfId="519"/>
    <cellStyle name="20% - Accent3 3 6" xfId="854"/>
    <cellStyle name="20% - Accent3 4" xfId="104"/>
    <cellStyle name="20% - Accent3 4 2" xfId="424"/>
    <cellStyle name="20% - Accent3 4 2 2" xfId="730"/>
    <cellStyle name="20% - Accent3 4 2 2 2" xfId="1346"/>
    <cellStyle name="20% - Accent3 4 2 3" xfId="1040"/>
    <cellStyle name="20% - Accent3 4 3" xfId="246"/>
    <cellStyle name="20% - Accent3 4 3 2" xfId="1168"/>
    <cellStyle name="20% - Accent3 4 4" xfId="552"/>
    <cellStyle name="20% - Accent3 4 5" xfId="886"/>
    <cellStyle name="20% - Accent3 5" xfId="135"/>
    <cellStyle name="20% - Accent3 5 2" xfId="455"/>
    <cellStyle name="20% - Accent3 5 2 2" xfId="761"/>
    <cellStyle name="20% - Accent3 5 2 2 2" xfId="1377"/>
    <cellStyle name="20% - Accent3 5 2 3" xfId="1071"/>
    <cellStyle name="20% - Accent3 5 3" xfId="329"/>
    <cellStyle name="20% - Accent3 5 3 2" xfId="1251"/>
    <cellStyle name="20% - Accent3 5 4" xfId="635"/>
    <cellStyle name="20% - Accent3 5 5" xfId="917"/>
    <cellStyle name="20% - Accent3 6" xfId="150"/>
    <cellStyle name="20% - Accent3 6 2" xfId="470"/>
    <cellStyle name="20% - Accent3 6 2 2" xfId="1086"/>
    <cellStyle name="20% - Accent3 6 3" xfId="776"/>
    <cellStyle name="20% - Accent3 6 3 2" xfId="1392"/>
    <cellStyle name="20% - Accent3 6 4" xfId="932"/>
    <cellStyle name="20% - Accent3 7" xfId="181"/>
    <cellStyle name="20% - Accent3 7 2" xfId="361"/>
    <cellStyle name="20% - Accent3 7 2 2" xfId="1283"/>
    <cellStyle name="20% - Accent3 7 3" xfId="667"/>
    <cellStyle name="20% - Accent3 7 4" xfId="963"/>
    <cellStyle name="20% - Accent3 8" xfId="196"/>
    <cellStyle name="20% - Accent3 8 2" xfId="807"/>
    <cellStyle name="20% - Accent3 8 2 2" xfId="1423"/>
    <cellStyle name="20% - Accent3 8 3" xfId="981"/>
    <cellStyle name="20% - Accent3 9" xfId="502"/>
    <cellStyle name="20% - Accent3 9 2" xfId="1118"/>
    <cellStyle name="20% - Accent4" xfId="38" builtinId="42" customBuiltin="1"/>
    <cellStyle name="20% - Accent4 10" xfId="825"/>
    <cellStyle name="20% - Accent4 2" xfId="59"/>
    <cellStyle name="20% - Accent4 2 2" xfId="90"/>
    <cellStyle name="20% - Accent4 2 2 2" xfId="410"/>
    <cellStyle name="20% - Accent4 2 2 2 2" xfId="716"/>
    <cellStyle name="20% - Accent4 2 2 2 2 2" xfId="1332"/>
    <cellStyle name="20% - Accent4 2 2 2 3" xfId="1026"/>
    <cellStyle name="20% - Accent4 2 2 3" xfId="295"/>
    <cellStyle name="20% - Accent4 2 2 3 2" xfId="1217"/>
    <cellStyle name="20% - Accent4 2 2 4" xfId="601"/>
    <cellStyle name="20% - Accent4 2 2 5" xfId="872"/>
    <cellStyle name="20% - Accent4 2 3" xfId="122"/>
    <cellStyle name="20% - Accent4 2 3 2" xfId="442"/>
    <cellStyle name="20% - Accent4 2 3 2 2" xfId="748"/>
    <cellStyle name="20% - Accent4 2 3 2 2 2" xfId="1364"/>
    <cellStyle name="20% - Accent4 2 3 2 3" xfId="1058"/>
    <cellStyle name="20% - Accent4 2 3 3" xfId="315"/>
    <cellStyle name="20% - Accent4 2 3 3 2" xfId="1237"/>
    <cellStyle name="20% - Accent4 2 3 4" xfId="621"/>
    <cellStyle name="20% - Accent4 2 3 5" xfId="904"/>
    <cellStyle name="20% - Accent4 2 4" xfId="168"/>
    <cellStyle name="20% - Accent4 2 4 2" xfId="488"/>
    <cellStyle name="20% - Accent4 2 4 2 2" xfId="794"/>
    <cellStyle name="20% - Accent4 2 4 2 2 2" xfId="1410"/>
    <cellStyle name="20% - Accent4 2 4 2 3" xfId="1104"/>
    <cellStyle name="20% - Accent4 2 4 3" xfId="264"/>
    <cellStyle name="20% - Accent4 2 4 3 2" xfId="1186"/>
    <cellStyle name="20% - Accent4 2 4 4" xfId="570"/>
    <cellStyle name="20% - Accent4 2 4 5" xfId="950"/>
    <cellStyle name="20% - Accent4 2 5" xfId="347"/>
    <cellStyle name="20% - Accent4 2 5 2" xfId="653"/>
    <cellStyle name="20% - Accent4 2 5 2 2" xfId="1269"/>
    <cellStyle name="20% - Accent4 2 5 3" xfId="995"/>
    <cellStyle name="20% - Accent4 2 6" xfId="379"/>
    <cellStyle name="20% - Accent4 2 6 2" xfId="685"/>
    <cellStyle name="20% - Accent4 2 6 3" xfId="1301"/>
    <cellStyle name="20% - Accent4 2 7" xfId="231"/>
    <cellStyle name="20% - Accent4 2 7 2" xfId="1153"/>
    <cellStyle name="20% - Accent4 2 8" xfId="537"/>
    <cellStyle name="20% - Accent4 2 9" xfId="841"/>
    <cellStyle name="20% - Accent4 3" xfId="74"/>
    <cellStyle name="20% - Accent4 3 2" xfId="279"/>
    <cellStyle name="20% - Accent4 3 2 2" xfId="585"/>
    <cellStyle name="20% - Accent4 3 2 2 2" xfId="1201"/>
    <cellStyle name="20% - Accent4 3 2 3" xfId="1010"/>
    <cellStyle name="20% - Accent4 3 3" xfId="394"/>
    <cellStyle name="20% - Accent4 3 3 2" xfId="700"/>
    <cellStyle name="20% - Accent4 3 3 3" xfId="1316"/>
    <cellStyle name="20% - Accent4 3 4" xfId="215"/>
    <cellStyle name="20% - Accent4 3 4 2" xfId="1137"/>
    <cellStyle name="20% - Accent4 3 5" xfId="521"/>
    <cellStyle name="20% - Accent4 3 6" xfId="856"/>
    <cellStyle name="20% - Accent4 4" xfId="106"/>
    <cellStyle name="20% - Accent4 4 2" xfId="426"/>
    <cellStyle name="20% - Accent4 4 2 2" xfId="732"/>
    <cellStyle name="20% - Accent4 4 2 2 2" xfId="1348"/>
    <cellStyle name="20% - Accent4 4 2 3" xfId="1042"/>
    <cellStyle name="20% - Accent4 4 3" xfId="248"/>
    <cellStyle name="20% - Accent4 4 3 2" xfId="1170"/>
    <cellStyle name="20% - Accent4 4 4" xfId="554"/>
    <cellStyle name="20% - Accent4 4 5" xfId="888"/>
    <cellStyle name="20% - Accent4 5" xfId="137"/>
    <cellStyle name="20% - Accent4 5 2" xfId="457"/>
    <cellStyle name="20% - Accent4 5 2 2" xfId="763"/>
    <cellStyle name="20% - Accent4 5 2 2 2" xfId="1379"/>
    <cellStyle name="20% - Accent4 5 2 3" xfId="1073"/>
    <cellStyle name="20% - Accent4 5 3" xfId="331"/>
    <cellStyle name="20% - Accent4 5 3 2" xfId="1253"/>
    <cellStyle name="20% - Accent4 5 4" xfId="637"/>
    <cellStyle name="20% - Accent4 5 5" xfId="919"/>
    <cellStyle name="20% - Accent4 6" xfId="152"/>
    <cellStyle name="20% - Accent4 6 2" xfId="472"/>
    <cellStyle name="20% - Accent4 6 2 2" xfId="1088"/>
    <cellStyle name="20% - Accent4 6 3" xfId="778"/>
    <cellStyle name="20% - Accent4 6 3 2" xfId="1394"/>
    <cellStyle name="20% - Accent4 6 4" xfId="934"/>
    <cellStyle name="20% - Accent4 7" xfId="183"/>
    <cellStyle name="20% - Accent4 7 2" xfId="363"/>
    <cellStyle name="20% - Accent4 7 2 2" xfId="1285"/>
    <cellStyle name="20% - Accent4 7 3" xfId="669"/>
    <cellStyle name="20% - Accent4 7 4" xfId="965"/>
    <cellStyle name="20% - Accent4 8" xfId="198"/>
    <cellStyle name="20% - Accent4 8 2" xfId="809"/>
    <cellStyle name="20% - Accent4 8 2 2" xfId="1425"/>
    <cellStyle name="20% - Accent4 8 3" xfId="972"/>
    <cellStyle name="20% - Accent4 9" xfId="504"/>
    <cellStyle name="20% - Accent4 9 2" xfId="1120"/>
    <cellStyle name="20% - Accent5" xfId="42" builtinId="46" customBuiltin="1"/>
    <cellStyle name="20% - Accent5 10" xfId="827"/>
    <cellStyle name="20% - Accent5 2" xfId="61"/>
    <cellStyle name="20% - Accent5 2 2" xfId="92"/>
    <cellStyle name="20% - Accent5 2 2 2" xfId="412"/>
    <cellStyle name="20% - Accent5 2 2 2 2" xfId="718"/>
    <cellStyle name="20% - Accent5 2 2 2 2 2" xfId="1334"/>
    <cellStyle name="20% - Accent5 2 2 2 3" xfId="1028"/>
    <cellStyle name="20% - Accent5 2 2 3" xfId="297"/>
    <cellStyle name="20% - Accent5 2 2 3 2" xfId="1219"/>
    <cellStyle name="20% - Accent5 2 2 4" xfId="603"/>
    <cellStyle name="20% - Accent5 2 2 5" xfId="874"/>
    <cellStyle name="20% - Accent5 2 3" xfId="124"/>
    <cellStyle name="20% - Accent5 2 3 2" xfId="444"/>
    <cellStyle name="20% - Accent5 2 3 2 2" xfId="750"/>
    <cellStyle name="20% - Accent5 2 3 2 2 2" xfId="1366"/>
    <cellStyle name="20% - Accent5 2 3 2 3" xfId="1060"/>
    <cellStyle name="20% - Accent5 2 3 3" xfId="317"/>
    <cellStyle name="20% - Accent5 2 3 3 2" xfId="1239"/>
    <cellStyle name="20% - Accent5 2 3 4" xfId="623"/>
    <cellStyle name="20% - Accent5 2 3 5" xfId="906"/>
    <cellStyle name="20% - Accent5 2 4" xfId="170"/>
    <cellStyle name="20% - Accent5 2 4 2" xfId="490"/>
    <cellStyle name="20% - Accent5 2 4 2 2" xfId="796"/>
    <cellStyle name="20% - Accent5 2 4 2 2 2" xfId="1412"/>
    <cellStyle name="20% - Accent5 2 4 2 3" xfId="1106"/>
    <cellStyle name="20% - Accent5 2 4 3" xfId="266"/>
    <cellStyle name="20% - Accent5 2 4 3 2" xfId="1188"/>
    <cellStyle name="20% - Accent5 2 4 4" xfId="572"/>
    <cellStyle name="20% - Accent5 2 4 5" xfId="952"/>
    <cellStyle name="20% - Accent5 2 5" xfId="349"/>
    <cellStyle name="20% - Accent5 2 5 2" xfId="655"/>
    <cellStyle name="20% - Accent5 2 5 2 2" xfId="1271"/>
    <cellStyle name="20% - Accent5 2 5 3" xfId="997"/>
    <cellStyle name="20% - Accent5 2 6" xfId="381"/>
    <cellStyle name="20% - Accent5 2 6 2" xfId="687"/>
    <cellStyle name="20% - Accent5 2 6 3" xfId="1303"/>
    <cellStyle name="20% - Accent5 2 7" xfId="233"/>
    <cellStyle name="20% - Accent5 2 7 2" xfId="1155"/>
    <cellStyle name="20% - Accent5 2 8" xfId="539"/>
    <cellStyle name="20% - Accent5 2 9" xfId="843"/>
    <cellStyle name="20% - Accent5 3" xfId="76"/>
    <cellStyle name="20% - Accent5 3 2" xfId="281"/>
    <cellStyle name="20% - Accent5 3 2 2" xfId="587"/>
    <cellStyle name="20% - Accent5 3 2 2 2" xfId="1203"/>
    <cellStyle name="20% - Accent5 3 2 3" xfId="1012"/>
    <cellStyle name="20% - Accent5 3 3" xfId="396"/>
    <cellStyle name="20% - Accent5 3 3 2" xfId="702"/>
    <cellStyle name="20% - Accent5 3 3 3" xfId="1318"/>
    <cellStyle name="20% - Accent5 3 4" xfId="217"/>
    <cellStyle name="20% - Accent5 3 4 2" xfId="1139"/>
    <cellStyle name="20% - Accent5 3 5" xfId="523"/>
    <cellStyle name="20% - Accent5 3 6" xfId="858"/>
    <cellStyle name="20% - Accent5 4" xfId="108"/>
    <cellStyle name="20% - Accent5 4 2" xfId="428"/>
    <cellStyle name="20% - Accent5 4 2 2" xfId="734"/>
    <cellStyle name="20% - Accent5 4 2 2 2" xfId="1350"/>
    <cellStyle name="20% - Accent5 4 2 3" xfId="1044"/>
    <cellStyle name="20% - Accent5 4 3" xfId="250"/>
    <cellStyle name="20% - Accent5 4 3 2" xfId="1172"/>
    <cellStyle name="20% - Accent5 4 4" xfId="556"/>
    <cellStyle name="20% - Accent5 4 5" xfId="890"/>
    <cellStyle name="20% - Accent5 5" xfId="139"/>
    <cellStyle name="20% - Accent5 5 2" xfId="459"/>
    <cellStyle name="20% - Accent5 5 2 2" xfId="765"/>
    <cellStyle name="20% - Accent5 5 2 2 2" xfId="1381"/>
    <cellStyle name="20% - Accent5 5 2 3" xfId="1075"/>
    <cellStyle name="20% - Accent5 5 3" xfId="333"/>
    <cellStyle name="20% - Accent5 5 3 2" xfId="1255"/>
    <cellStyle name="20% - Accent5 5 4" xfId="639"/>
    <cellStyle name="20% - Accent5 5 5" xfId="921"/>
    <cellStyle name="20% - Accent5 6" xfId="154"/>
    <cellStyle name="20% - Accent5 6 2" xfId="474"/>
    <cellStyle name="20% - Accent5 6 2 2" xfId="1090"/>
    <cellStyle name="20% - Accent5 6 3" xfId="780"/>
    <cellStyle name="20% - Accent5 6 3 2" xfId="1396"/>
    <cellStyle name="20% - Accent5 6 4" xfId="936"/>
    <cellStyle name="20% - Accent5 7" xfId="185"/>
    <cellStyle name="20% - Accent5 7 2" xfId="365"/>
    <cellStyle name="20% - Accent5 7 2 2" xfId="1287"/>
    <cellStyle name="20% - Accent5 7 3" xfId="671"/>
    <cellStyle name="20% - Accent5 7 4" xfId="967"/>
    <cellStyle name="20% - Accent5 8" xfId="200"/>
    <cellStyle name="20% - Accent5 8 2" xfId="811"/>
    <cellStyle name="20% - Accent5 8 2 2" xfId="1427"/>
    <cellStyle name="20% - Accent5 8 3" xfId="982"/>
    <cellStyle name="20% - Accent5 9" xfId="506"/>
    <cellStyle name="20% - Accent5 9 2" xfId="1122"/>
    <cellStyle name="20% - Accent6" xfId="46" builtinId="50" customBuiltin="1"/>
    <cellStyle name="20% - Accent6 10" xfId="829"/>
    <cellStyle name="20% - Accent6 2" xfId="63"/>
    <cellStyle name="20% - Accent6 2 2" xfId="94"/>
    <cellStyle name="20% - Accent6 2 2 2" xfId="414"/>
    <cellStyle name="20% - Accent6 2 2 2 2" xfId="720"/>
    <cellStyle name="20% - Accent6 2 2 2 2 2" xfId="1336"/>
    <cellStyle name="20% - Accent6 2 2 2 3" xfId="1030"/>
    <cellStyle name="20% - Accent6 2 2 3" xfId="299"/>
    <cellStyle name="20% - Accent6 2 2 3 2" xfId="1221"/>
    <cellStyle name="20% - Accent6 2 2 4" xfId="605"/>
    <cellStyle name="20% - Accent6 2 2 5" xfId="876"/>
    <cellStyle name="20% - Accent6 2 3" xfId="126"/>
    <cellStyle name="20% - Accent6 2 3 2" xfId="446"/>
    <cellStyle name="20% - Accent6 2 3 2 2" xfId="752"/>
    <cellStyle name="20% - Accent6 2 3 2 2 2" xfId="1368"/>
    <cellStyle name="20% - Accent6 2 3 2 3" xfId="1062"/>
    <cellStyle name="20% - Accent6 2 3 3" xfId="319"/>
    <cellStyle name="20% - Accent6 2 3 3 2" xfId="1241"/>
    <cellStyle name="20% - Accent6 2 3 4" xfId="625"/>
    <cellStyle name="20% - Accent6 2 3 5" xfId="908"/>
    <cellStyle name="20% - Accent6 2 4" xfId="172"/>
    <cellStyle name="20% - Accent6 2 4 2" xfId="492"/>
    <cellStyle name="20% - Accent6 2 4 2 2" xfId="798"/>
    <cellStyle name="20% - Accent6 2 4 2 2 2" xfId="1414"/>
    <cellStyle name="20% - Accent6 2 4 2 3" xfId="1108"/>
    <cellStyle name="20% - Accent6 2 4 3" xfId="268"/>
    <cellStyle name="20% - Accent6 2 4 3 2" xfId="1190"/>
    <cellStyle name="20% - Accent6 2 4 4" xfId="574"/>
    <cellStyle name="20% - Accent6 2 4 5" xfId="954"/>
    <cellStyle name="20% - Accent6 2 5" xfId="351"/>
    <cellStyle name="20% - Accent6 2 5 2" xfId="657"/>
    <cellStyle name="20% - Accent6 2 5 2 2" xfId="1273"/>
    <cellStyle name="20% - Accent6 2 5 3" xfId="999"/>
    <cellStyle name="20% - Accent6 2 6" xfId="383"/>
    <cellStyle name="20% - Accent6 2 6 2" xfId="689"/>
    <cellStyle name="20% - Accent6 2 6 3" xfId="1305"/>
    <cellStyle name="20% - Accent6 2 7" xfId="235"/>
    <cellStyle name="20% - Accent6 2 7 2" xfId="1157"/>
    <cellStyle name="20% - Accent6 2 8" xfId="541"/>
    <cellStyle name="20% - Accent6 2 9" xfId="845"/>
    <cellStyle name="20% - Accent6 3" xfId="78"/>
    <cellStyle name="20% - Accent6 3 2" xfId="283"/>
    <cellStyle name="20% - Accent6 3 2 2" xfId="589"/>
    <cellStyle name="20% - Accent6 3 2 2 2" xfId="1205"/>
    <cellStyle name="20% - Accent6 3 2 3" xfId="1014"/>
    <cellStyle name="20% - Accent6 3 3" xfId="398"/>
    <cellStyle name="20% - Accent6 3 3 2" xfId="704"/>
    <cellStyle name="20% - Accent6 3 3 3" xfId="1320"/>
    <cellStyle name="20% - Accent6 3 4" xfId="219"/>
    <cellStyle name="20% - Accent6 3 4 2" xfId="1141"/>
    <cellStyle name="20% - Accent6 3 5" xfId="525"/>
    <cellStyle name="20% - Accent6 3 6" xfId="860"/>
    <cellStyle name="20% - Accent6 4" xfId="110"/>
    <cellStyle name="20% - Accent6 4 2" xfId="430"/>
    <cellStyle name="20% - Accent6 4 2 2" xfId="736"/>
    <cellStyle name="20% - Accent6 4 2 2 2" xfId="1352"/>
    <cellStyle name="20% - Accent6 4 2 3" xfId="1046"/>
    <cellStyle name="20% - Accent6 4 3" xfId="252"/>
    <cellStyle name="20% - Accent6 4 3 2" xfId="1174"/>
    <cellStyle name="20% - Accent6 4 4" xfId="558"/>
    <cellStyle name="20% - Accent6 4 5" xfId="892"/>
    <cellStyle name="20% - Accent6 5" xfId="141"/>
    <cellStyle name="20% - Accent6 5 2" xfId="461"/>
    <cellStyle name="20% - Accent6 5 2 2" xfId="767"/>
    <cellStyle name="20% - Accent6 5 2 2 2" xfId="1383"/>
    <cellStyle name="20% - Accent6 5 2 3" xfId="1077"/>
    <cellStyle name="20% - Accent6 5 3" xfId="335"/>
    <cellStyle name="20% - Accent6 5 3 2" xfId="1257"/>
    <cellStyle name="20% - Accent6 5 4" xfId="641"/>
    <cellStyle name="20% - Accent6 5 5" xfId="923"/>
    <cellStyle name="20% - Accent6 6" xfId="156"/>
    <cellStyle name="20% - Accent6 6 2" xfId="476"/>
    <cellStyle name="20% - Accent6 6 2 2" xfId="1092"/>
    <cellStyle name="20% - Accent6 6 3" xfId="782"/>
    <cellStyle name="20% - Accent6 6 3 2" xfId="1398"/>
    <cellStyle name="20% - Accent6 6 4" xfId="938"/>
    <cellStyle name="20% - Accent6 7" xfId="187"/>
    <cellStyle name="20% - Accent6 7 2" xfId="367"/>
    <cellStyle name="20% - Accent6 7 2 2" xfId="1289"/>
    <cellStyle name="20% - Accent6 7 3" xfId="673"/>
    <cellStyle name="20% - Accent6 7 4" xfId="969"/>
    <cellStyle name="20% - Accent6 8" xfId="202"/>
    <cellStyle name="20% - Accent6 8 2" xfId="813"/>
    <cellStyle name="20% - Accent6 8 2 2" xfId="1429"/>
    <cellStyle name="20% - Accent6 8 3" xfId="975"/>
    <cellStyle name="20% - Accent6 9" xfId="508"/>
    <cellStyle name="20% - Accent6 9 2" xfId="1124"/>
    <cellStyle name="40% - Accent1" xfId="27" builtinId="31" customBuiltin="1"/>
    <cellStyle name="40% - Accent1 10" xfId="819"/>
    <cellStyle name="40% - Accent1 2" xfId="54"/>
    <cellStyle name="40% - Accent1 2 2" xfId="85"/>
    <cellStyle name="40% - Accent1 2 2 2" xfId="405"/>
    <cellStyle name="40% - Accent1 2 2 2 2" xfId="711"/>
    <cellStyle name="40% - Accent1 2 2 2 2 2" xfId="1327"/>
    <cellStyle name="40% - Accent1 2 2 2 3" xfId="1021"/>
    <cellStyle name="40% - Accent1 2 2 3" xfId="290"/>
    <cellStyle name="40% - Accent1 2 2 3 2" xfId="1212"/>
    <cellStyle name="40% - Accent1 2 2 4" xfId="596"/>
    <cellStyle name="40% - Accent1 2 2 5" xfId="867"/>
    <cellStyle name="40% - Accent1 2 3" xfId="117"/>
    <cellStyle name="40% - Accent1 2 3 2" xfId="437"/>
    <cellStyle name="40% - Accent1 2 3 2 2" xfId="743"/>
    <cellStyle name="40% - Accent1 2 3 2 2 2" xfId="1359"/>
    <cellStyle name="40% - Accent1 2 3 2 3" xfId="1053"/>
    <cellStyle name="40% - Accent1 2 3 3" xfId="310"/>
    <cellStyle name="40% - Accent1 2 3 3 2" xfId="1232"/>
    <cellStyle name="40% - Accent1 2 3 4" xfId="616"/>
    <cellStyle name="40% - Accent1 2 3 5" xfId="899"/>
    <cellStyle name="40% - Accent1 2 4" xfId="163"/>
    <cellStyle name="40% - Accent1 2 4 2" xfId="483"/>
    <cellStyle name="40% - Accent1 2 4 2 2" xfId="789"/>
    <cellStyle name="40% - Accent1 2 4 2 2 2" xfId="1405"/>
    <cellStyle name="40% - Accent1 2 4 2 3" xfId="1099"/>
    <cellStyle name="40% - Accent1 2 4 3" xfId="259"/>
    <cellStyle name="40% - Accent1 2 4 3 2" xfId="1181"/>
    <cellStyle name="40% - Accent1 2 4 4" xfId="565"/>
    <cellStyle name="40% - Accent1 2 4 5" xfId="945"/>
    <cellStyle name="40% - Accent1 2 5" xfId="342"/>
    <cellStyle name="40% - Accent1 2 5 2" xfId="648"/>
    <cellStyle name="40% - Accent1 2 5 2 2" xfId="1264"/>
    <cellStyle name="40% - Accent1 2 5 3" xfId="990"/>
    <cellStyle name="40% - Accent1 2 6" xfId="374"/>
    <cellStyle name="40% - Accent1 2 6 2" xfId="680"/>
    <cellStyle name="40% - Accent1 2 6 3" xfId="1296"/>
    <cellStyle name="40% - Accent1 2 7" xfId="226"/>
    <cellStyle name="40% - Accent1 2 7 2" xfId="1148"/>
    <cellStyle name="40% - Accent1 2 8" xfId="532"/>
    <cellStyle name="40% - Accent1 2 9" xfId="836"/>
    <cellStyle name="40% - Accent1 3" xfId="69"/>
    <cellStyle name="40% - Accent1 3 2" xfId="274"/>
    <cellStyle name="40% - Accent1 3 2 2" xfId="580"/>
    <cellStyle name="40% - Accent1 3 2 2 2" xfId="1196"/>
    <cellStyle name="40% - Accent1 3 2 3" xfId="1005"/>
    <cellStyle name="40% - Accent1 3 3" xfId="389"/>
    <cellStyle name="40% - Accent1 3 3 2" xfId="695"/>
    <cellStyle name="40% - Accent1 3 3 3" xfId="1311"/>
    <cellStyle name="40% - Accent1 3 4" xfId="210"/>
    <cellStyle name="40% - Accent1 3 4 2" xfId="1132"/>
    <cellStyle name="40% - Accent1 3 5" xfId="516"/>
    <cellStyle name="40% - Accent1 3 6" xfId="851"/>
    <cellStyle name="40% - Accent1 4" xfId="101"/>
    <cellStyle name="40% - Accent1 4 2" xfId="421"/>
    <cellStyle name="40% - Accent1 4 2 2" xfId="727"/>
    <cellStyle name="40% - Accent1 4 2 2 2" xfId="1343"/>
    <cellStyle name="40% - Accent1 4 2 3" xfId="1037"/>
    <cellStyle name="40% - Accent1 4 3" xfId="243"/>
    <cellStyle name="40% - Accent1 4 3 2" xfId="1165"/>
    <cellStyle name="40% - Accent1 4 4" xfId="549"/>
    <cellStyle name="40% - Accent1 4 5" xfId="883"/>
    <cellStyle name="40% - Accent1 5" xfId="132"/>
    <cellStyle name="40% - Accent1 5 2" xfId="452"/>
    <cellStyle name="40% - Accent1 5 2 2" xfId="758"/>
    <cellStyle name="40% - Accent1 5 2 2 2" xfId="1374"/>
    <cellStyle name="40% - Accent1 5 2 3" xfId="1068"/>
    <cellStyle name="40% - Accent1 5 3" xfId="326"/>
    <cellStyle name="40% - Accent1 5 3 2" xfId="1248"/>
    <cellStyle name="40% - Accent1 5 4" xfId="632"/>
    <cellStyle name="40% - Accent1 5 5" xfId="914"/>
    <cellStyle name="40% - Accent1 6" xfId="147"/>
    <cellStyle name="40% - Accent1 6 2" xfId="467"/>
    <cellStyle name="40% - Accent1 6 2 2" xfId="1083"/>
    <cellStyle name="40% - Accent1 6 3" xfId="773"/>
    <cellStyle name="40% - Accent1 6 3 2" xfId="1389"/>
    <cellStyle name="40% - Accent1 6 4" xfId="929"/>
    <cellStyle name="40% - Accent1 7" xfId="178"/>
    <cellStyle name="40% - Accent1 7 2" xfId="358"/>
    <cellStyle name="40% - Accent1 7 2 2" xfId="1280"/>
    <cellStyle name="40% - Accent1 7 3" xfId="664"/>
    <cellStyle name="40% - Accent1 7 4" xfId="960"/>
    <cellStyle name="40% - Accent1 8" xfId="193"/>
    <cellStyle name="40% - Accent1 8 2" xfId="804"/>
    <cellStyle name="40% - Accent1 8 2 2" xfId="1420"/>
    <cellStyle name="40% - Accent1 8 3" xfId="974"/>
    <cellStyle name="40% - Accent1 9" xfId="499"/>
    <cellStyle name="40% - Accent1 9 2" xfId="1115"/>
    <cellStyle name="40% - Accent2" xfId="31" builtinId="35" customBuiltin="1"/>
    <cellStyle name="40% - Accent2 10" xfId="821"/>
    <cellStyle name="40% - Accent2 2" xfId="56"/>
    <cellStyle name="40% - Accent2 2 2" xfId="87"/>
    <cellStyle name="40% - Accent2 2 2 2" xfId="407"/>
    <cellStyle name="40% - Accent2 2 2 2 2" xfId="713"/>
    <cellStyle name="40% - Accent2 2 2 2 2 2" xfId="1329"/>
    <cellStyle name="40% - Accent2 2 2 2 3" xfId="1023"/>
    <cellStyle name="40% - Accent2 2 2 3" xfId="292"/>
    <cellStyle name="40% - Accent2 2 2 3 2" xfId="1214"/>
    <cellStyle name="40% - Accent2 2 2 4" xfId="598"/>
    <cellStyle name="40% - Accent2 2 2 5" xfId="869"/>
    <cellStyle name="40% - Accent2 2 3" xfId="119"/>
    <cellStyle name="40% - Accent2 2 3 2" xfId="439"/>
    <cellStyle name="40% - Accent2 2 3 2 2" xfId="745"/>
    <cellStyle name="40% - Accent2 2 3 2 2 2" xfId="1361"/>
    <cellStyle name="40% - Accent2 2 3 2 3" xfId="1055"/>
    <cellStyle name="40% - Accent2 2 3 3" xfId="312"/>
    <cellStyle name="40% - Accent2 2 3 3 2" xfId="1234"/>
    <cellStyle name="40% - Accent2 2 3 4" xfId="618"/>
    <cellStyle name="40% - Accent2 2 3 5" xfId="901"/>
    <cellStyle name="40% - Accent2 2 4" xfId="165"/>
    <cellStyle name="40% - Accent2 2 4 2" xfId="485"/>
    <cellStyle name="40% - Accent2 2 4 2 2" xfId="791"/>
    <cellStyle name="40% - Accent2 2 4 2 2 2" xfId="1407"/>
    <cellStyle name="40% - Accent2 2 4 2 3" xfId="1101"/>
    <cellStyle name="40% - Accent2 2 4 3" xfId="261"/>
    <cellStyle name="40% - Accent2 2 4 3 2" xfId="1183"/>
    <cellStyle name="40% - Accent2 2 4 4" xfId="567"/>
    <cellStyle name="40% - Accent2 2 4 5" xfId="947"/>
    <cellStyle name="40% - Accent2 2 5" xfId="344"/>
    <cellStyle name="40% - Accent2 2 5 2" xfId="650"/>
    <cellStyle name="40% - Accent2 2 5 2 2" xfId="1266"/>
    <cellStyle name="40% - Accent2 2 5 3" xfId="992"/>
    <cellStyle name="40% - Accent2 2 6" xfId="376"/>
    <cellStyle name="40% - Accent2 2 6 2" xfId="682"/>
    <cellStyle name="40% - Accent2 2 6 3" xfId="1298"/>
    <cellStyle name="40% - Accent2 2 7" xfId="228"/>
    <cellStyle name="40% - Accent2 2 7 2" xfId="1150"/>
    <cellStyle name="40% - Accent2 2 8" xfId="534"/>
    <cellStyle name="40% - Accent2 2 9" xfId="838"/>
    <cellStyle name="40% - Accent2 3" xfId="71"/>
    <cellStyle name="40% - Accent2 3 2" xfId="276"/>
    <cellStyle name="40% - Accent2 3 2 2" xfId="582"/>
    <cellStyle name="40% - Accent2 3 2 2 2" xfId="1198"/>
    <cellStyle name="40% - Accent2 3 2 3" xfId="1007"/>
    <cellStyle name="40% - Accent2 3 3" xfId="391"/>
    <cellStyle name="40% - Accent2 3 3 2" xfId="697"/>
    <cellStyle name="40% - Accent2 3 3 3" xfId="1313"/>
    <cellStyle name="40% - Accent2 3 4" xfId="212"/>
    <cellStyle name="40% - Accent2 3 4 2" xfId="1134"/>
    <cellStyle name="40% - Accent2 3 5" xfId="518"/>
    <cellStyle name="40% - Accent2 3 6" xfId="853"/>
    <cellStyle name="40% - Accent2 4" xfId="103"/>
    <cellStyle name="40% - Accent2 4 2" xfId="423"/>
    <cellStyle name="40% - Accent2 4 2 2" xfId="729"/>
    <cellStyle name="40% - Accent2 4 2 2 2" xfId="1345"/>
    <cellStyle name="40% - Accent2 4 2 3" xfId="1039"/>
    <cellStyle name="40% - Accent2 4 3" xfId="245"/>
    <cellStyle name="40% - Accent2 4 3 2" xfId="1167"/>
    <cellStyle name="40% - Accent2 4 4" xfId="551"/>
    <cellStyle name="40% - Accent2 4 5" xfId="885"/>
    <cellStyle name="40% - Accent2 5" xfId="134"/>
    <cellStyle name="40% - Accent2 5 2" xfId="454"/>
    <cellStyle name="40% - Accent2 5 2 2" xfId="760"/>
    <cellStyle name="40% - Accent2 5 2 2 2" xfId="1376"/>
    <cellStyle name="40% - Accent2 5 2 3" xfId="1070"/>
    <cellStyle name="40% - Accent2 5 3" xfId="328"/>
    <cellStyle name="40% - Accent2 5 3 2" xfId="1250"/>
    <cellStyle name="40% - Accent2 5 4" xfId="634"/>
    <cellStyle name="40% - Accent2 5 5" xfId="916"/>
    <cellStyle name="40% - Accent2 6" xfId="149"/>
    <cellStyle name="40% - Accent2 6 2" xfId="469"/>
    <cellStyle name="40% - Accent2 6 2 2" xfId="1085"/>
    <cellStyle name="40% - Accent2 6 3" xfId="775"/>
    <cellStyle name="40% - Accent2 6 3 2" xfId="1391"/>
    <cellStyle name="40% - Accent2 6 4" xfId="931"/>
    <cellStyle name="40% - Accent2 7" xfId="180"/>
    <cellStyle name="40% - Accent2 7 2" xfId="360"/>
    <cellStyle name="40% - Accent2 7 2 2" xfId="1282"/>
    <cellStyle name="40% - Accent2 7 3" xfId="666"/>
    <cellStyle name="40% - Accent2 7 4" xfId="962"/>
    <cellStyle name="40% - Accent2 8" xfId="195"/>
    <cellStyle name="40% - Accent2 8 2" xfId="806"/>
    <cellStyle name="40% - Accent2 8 2 2" xfId="1422"/>
    <cellStyle name="40% - Accent2 8 3" xfId="977"/>
    <cellStyle name="40% - Accent2 9" xfId="501"/>
    <cellStyle name="40% - Accent2 9 2" xfId="1117"/>
    <cellStyle name="40% - Accent3" xfId="35" builtinId="39" customBuiltin="1"/>
    <cellStyle name="40% - Accent3 10" xfId="824"/>
    <cellStyle name="40% - Accent3 2" xfId="58"/>
    <cellStyle name="40% - Accent3 2 2" xfId="89"/>
    <cellStyle name="40% - Accent3 2 2 2" xfId="409"/>
    <cellStyle name="40% - Accent3 2 2 2 2" xfId="715"/>
    <cellStyle name="40% - Accent3 2 2 2 2 2" xfId="1331"/>
    <cellStyle name="40% - Accent3 2 2 2 3" xfId="1025"/>
    <cellStyle name="40% - Accent3 2 2 3" xfId="294"/>
    <cellStyle name="40% - Accent3 2 2 3 2" xfId="1216"/>
    <cellStyle name="40% - Accent3 2 2 4" xfId="600"/>
    <cellStyle name="40% - Accent3 2 2 5" xfId="871"/>
    <cellStyle name="40% - Accent3 2 3" xfId="121"/>
    <cellStyle name="40% - Accent3 2 3 2" xfId="441"/>
    <cellStyle name="40% - Accent3 2 3 2 2" xfId="747"/>
    <cellStyle name="40% - Accent3 2 3 2 2 2" xfId="1363"/>
    <cellStyle name="40% - Accent3 2 3 2 3" xfId="1057"/>
    <cellStyle name="40% - Accent3 2 3 3" xfId="314"/>
    <cellStyle name="40% - Accent3 2 3 3 2" xfId="1236"/>
    <cellStyle name="40% - Accent3 2 3 4" xfId="620"/>
    <cellStyle name="40% - Accent3 2 3 5" xfId="903"/>
    <cellStyle name="40% - Accent3 2 4" xfId="167"/>
    <cellStyle name="40% - Accent3 2 4 2" xfId="487"/>
    <cellStyle name="40% - Accent3 2 4 2 2" xfId="793"/>
    <cellStyle name="40% - Accent3 2 4 2 2 2" xfId="1409"/>
    <cellStyle name="40% - Accent3 2 4 2 3" xfId="1103"/>
    <cellStyle name="40% - Accent3 2 4 3" xfId="263"/>
    <cellStyle name="40% - Accent3 2 4 3 2" xfId="1185"/>
    <cellStyle name="40% - Accent3 2 4 4" xfId="569"/>
    <cellStyle name="40% - Accent3 2 4 5" xfId="949"/>
    <cellStyle name="40% - Accent3 2 5" xfId="346"/>
    <cellStyle name="40% - Accent3 2 5 2" xfId="652"/>
    <cellStyle name="40% - Accent3 2 5 2 2" xfId="1268"/>
    <cellStyle name="40% - Accent3 2 5 3" xfId="994"/>
    <cellStyle name="40% - Accent3 2 6" xfId="378"/>
    <cellStyle name="40% - Accent3 2 6 2" xfId="684"/>
    <cellStyle name="40% - Accent3 2 6 3" xfId="1300"/>
    <cellStyle name="40% - Accent3 2 7" xfId="230"/>
    <cellStyle name="40% - Accent3 2 7 2" xfId="1152"/>
    <cellStyle name="40% - Accent3 2 8" xfId="536"/>
    <cellStyle name="40% - Accent3 2 9" xfId="840"/>
    <cellStyle name="40% - Accent3 3" xfId="73"/>
    <cellStyle name="40% - Accent3 3 2" xfId="278"/>
    <cellStyle name="40% - Accent3 3 2 2" xfId="584"/>
    <cellStyle name="40% - Accent3 3 2 2 2" xfId="1200"/>
    <cellStyle name="40% - Accent3 3 2 3" xfId="1009"/>
    <cellStyle name="40% - Accent3 3 3" xfId="393"/>
    <cellStyle name="40% - Accent3 3 3 2" xfId="699"/>
    <cellStyle name="40% - Accent3 3 3 3" xfId="1315"/>
    <cellStyle name="40% - Accent3 3 4" xfId="214"/>
    <cellStyle name="40% - Accent3 3 4 2" xfId="1136"/>
    <cellStyle name="40% - Accent3 3 5" xfId="520"/>
    <cellStyle name="40% - Accent3 3 6" xfId="855"/>
    <cellStyle name="40% - Accent3 4" xfId="105"/>
    <cellStyle name="40% - Accent3 4 2" xfId="425"/>
    <cellStyle name="40% - Accent3 4 2 2" xfId="731"/>
    <cellStyle name="40% - Accent3 4 2 2 2" xfId="1347"/>
    <cellStyle name="40% - Accent3 4 2 3" xfId="1041"/>
    <cellStyle name="40% - Accent3 4 3" xfId="247"/>
    <cellStyle name="40% - Accent3 4 3 2" xfId="1169"/>
    <cellStyle name="40% - Accent3 4 4" xfId="553"/>
    <cellStyle name="40% - Accent3 4 5" xfId="887"/>
    <cellStyle name="40% - Accent3 5" xfId="136"/>
    <cellStyle name="40% - Accent3 5 2" xfId="456"/>
    <cellStyle name="40% - Accent3 5 2 2" xfId="762"/>
    <cellStyle name="40% - Accent3 5 2 2 2" xfId="1378"/>
    <cellStyle name="40% - Accent3 5 2 3" xfId="1072"/>
    <cellStyle name="40% - Accent3 5 3" xfId="330"/>
    <cellStyle name="40% - Accent3 5 3 2" xfId="1252"/>
    <cellStyle name="40% - Accent3 5 4" xfId="636"/>
    <cellStyle name="40% - Accent3 5 5" xfId="918"/>
    <cellStyle name="40% - Accent3 6" xfId="151"/>
    <cellStyle name="40% - Accent3 6 2" xfId="471"/>
    <cellStyle name="40% - Accent3 6 2 2" xfId="1087"/>
    <cellStyle name="40% - Accent3 6 3" xfId="777"/>
    <cellStyle name="40% - Accent3 6 3 2" xfId="1393"/>
    <cellStyle name="40% - Accent3 6 4" xfId="933"/>
    <cellStyle name="40% - Accent3 7" xfId="182"/>
    <cellStyle name="40% - Accent3 7 2" xfId="362"/>
    <cellStyle name="40% - Accent3 7 2 2" xfId="1284"/>
    <cellStyle name="40% - Accent3 7 3" xfId="668"/>
    <cellStyle name="40% - Accent3 7 4" xfId="964"/>
    <cellStyle name="40% - Accent3 8" xfId="197"/>
    <cellStyle name="40% - Accent3 8 2" xfId="808"/>
    <cellStyle name="40% - Accent3 8 2 2" xfId="1424"/>
    <cellStyle name="40% - Accent3 8 3" xfId="822"/>
    <cellStyle name="40% - Accent3 9" xfId="503"/>
    <cellStyle name="40% - Accent3 9 2" xfId="1119"/>
    <cellStyle name="40% - Accent4" xfId="39" builtinId="43" customBuiltin="1"/>
    <cellStyle name="40% - Accent4 10" xfId="826"/>
    <cellStyle name="40% - Accent4 2" xfId="60"/>
    <cellStyle name="40% - Accent4 2 2" xfId="91"/>
    <cellStyle name="40% - Accent4 2 2 2" xfId="411"/>
    <cellStyle name="40% - Accent4 2 2 2 2" xfId="717"/>
    <cellStyle name="40% - Accent4 2 2 2 2 2" xfId="1333"/>
    <cellStyle name="40% - Accent4 2 2 2 3" xfId="1027"/>
    <cellStyle name="40% - Accent4 2 2 3" xfId="296"/>
    <cellStyle name="40% - Accent4 2 2 3 2" xfId="1218"/>
    <cellStyle name="40% - Accent4 2 2 4" xfId="602"/>
    <cellStyle name="40% - Accent4 2 2 5" xfId="873"/>
    <cellStyle name="40% - Accent4 2 3" xfId="123"/>
    <cellStyle name="40% - Accent4 2 3 2" xfId="443"/>
    <cellStyle name="40% - Accent4 2 3 2 2" xfId="749"/>
    <cellStyle name="40% - Accent4 2 3 2 2 2" xfId="1365"/>
    <cellStyle name="40% - Accent4 2 3 2 3" xfId="1059"/>
    <cellStyle name="40% - Accent4 2 3 3" xfId="316"/>
    <cellStyle name="40% - Accent4 2 3 3 2" xfId="1238"/>
    <cellStyle name="40% - Accent4 2 3 4" xfId="622"/>
    <cellStyle name="40% - Accent4 2 3 5" xfId="905"/>
    <cellStyle name="40% - Accent4 2 4" xfId="169"/>
    <cellStyle name="40% - Accent4 2 4 2" xfId="489"/>
    <cellStyle name="40% - Accent4 2 4 2 2" xfId="795"/>
    <cellStyle name="40% - Accent4 2 4 2 2 2" xfId="1411"/>
    <cellStyle name="40% - Accent4 2 4 2 3" xfId="1105"/>
    <cellStyle name="40% - Accent4 2 4 3" xfId="265"/>
    <cellStyle name="40% - Accent4 2 4 3 2" xfId="1187"/>
    <cellStyle name="40% - Accent4 2 4 4" xfId="571"/>
    <cellStyle name="40% - Accent4 2 4 5" xfId="951"/>
    <cellStyle name="40% - Accent4 2 5" xfId="348"/>
    <cellStyle name="40% - Accent4 2 5 2" xfId="654"/>
    <cellStyle name="40% - Accent4 2 5 2 2" xfId="1270"/>
    <cellStyle name="40% - Accent4 2 5 3" xfId="996"/>
    <cellStyle name="40% - Accent4 2 6" xfId="380"/>
    <cellStyle name="40% - Accent4 2 6 2" xfId="686"/>
    <cellStyle name="40% - Accent4 2 6 3" xfId="1302"/>
    <cellStyle name="40% - Accent4 2 7" xfId="232"/>
    <cellStyle name="40% - Accent4 2 7 2" xfId="1154"/>
    <cellStyle name="40% - Accent4 2 8" xfId="538"/>
    <cellStyle name="40% - Accent4 2 9" xfId="842"/>
    <cellStyle name="40% - Accent4 3" xfId="75"/>
    <cellStyle name="40% - Accent4 3 2" xfId="280"/>
    <cellStyle name="40% - Accent4 3 2 2" xfId="586"/>
    <cellStyle name="40% - Accent4 3 2 2 2" xfId="1202"/>
    <cellStyle name="40% - Accent4 3 2 3" xfId="1011"/>
    <cellStyle name="40% - Accent4 3 3" xfId="395"/>
    <cellStyle name="40% - Accent4 3 3 2" xfId="701"/>
    <cellStyle name="40% - Accent4 3 3 3" xfId="1317"/>
    <cellStyle name="40% - Accent4 3 4" xfId="216"/>
    <cellStyle name="40% - Accent4 3 4 2" xfId="1138"/>
    <cellStyle name="40% - Accent4 3 5" xfId="522"/>
    <cellStyle name="40% - Accent4 3 6" xfId="857"/>
    <cellStyle name="40% - Accent4 4" xfId="107"/>
    <cellStyle name="40% - Accent4 4 2" xfId="427"/>
    <cellStyle name="40% - Accent4 4 2 2" xfId="733"/>
    <cellStyle name="40% - Accent4 4 2 2 2" xfId="1349"/>
    <cellStyle name="40% - Accent4 4 2 3" xfId="1043"/>
    <cellStyle name="40% - Accent4 4 3" xfId="249"/>
    <cellStyle name="40% - Accent4 4 3 2" xfId="1171"/>
    <cellStyle name="40% - Accent4 4 4" xfId="555"/>
    <cellStyle name="40% - Accent4 4 5" xfId="889"/>
    <cellStyle name="40% - Accent4 5" xfId="138"/>
    <cellStyle name="40% - Accent4 5 2" xfId="458"/>
    <cellStyle name="40% - Accent4 5 2 2" xfId="764"/>
    <cellStyle name="40% - Accent4 5 2 2 2" xfId="1380"/>
    <cellStyle name="40% - Accent4 5 2 3" xfId="1074"/>
    <cellStyle name="40% - Accent4 5 3" xfId="332"/>
    <cellStyle name="40% - Accent4 5 3 2" xfId="1254"/>
    <cellStyle name="40% - Accent4 5 4" xfId="638"/>
    <cellStyle name="40% - Accent4 5 5" xfId="920"/>
    <cellStyle name="40% - Accent4 6" xfId="153"/>
    <cellStyle name="40% - Accent4 6 2" xfId="473"/>
    <cellStyle name="40% - Accent4 6 2 2" xfId="1089"/>
    <cellStyle name="40% - Accent4 6 3" xfId="779"/>
    <cellStyle name="40% - Accent4 6 3 2" xfId="1395"/>
    <cellStyle name="40% - Accent4 6 4" xfId="935"/>
    <cellStyle name="40% - Accent4 7" xfId="184"/>
    <cellStyle name="40% - Accent4 7 2" xfId="364"/>
    <cellStyle name="40% - Accent4 7 2 2" xfId="1286"/>
    <cellStyle name="40% - Accent4 7 3" xfId="670"/>
    <cellStyle name="40% - Accent4 7 4" xfId="966"/>
    <cellStyle name="40% - Accent4 8" xfId="199"/>
    <cellStyle name="40% - Accent4 8 2" xfId="810"/>
    <cellStyle name="40% - Accent4 8 2 2" xfId="1426"/>
    <cellStyle name="40% - Accent4 8 3" xfId="978"/>
    <cellStyle name="40% - Accent4 9" xfId="505"/>
    <cellStyle name="40% - Accent4 9 2" xfId="1121"/>
    <cellStyle name="40% - Accent5" xfId="43" builtinId="47" customBuiltin="1"/>
    <cellStyle name="40% - Accent5 10" xfId="828"/>
    <cellStyle name="40% - Accent5 2" xfId="62"/>
    <cellStyle name="40% - Accent5 2 2" xfId="93"/>
    <cellStyle name="40% - Accent5 2 2 2" xfId="413"/>
    <cellStyle name="40% - Accent5 2 2 2 2" xfId="719"/>
    <cellStyle name="40% - Accent5 2 2 2 2 2" xfId="1335"/>
    <cellStyle name="40% - Accent5 2 2 2 3" xfId="1029"/>
    <cellStyle name="40% - Accent5 2 2 3" xfId="298"/>
    <cellStyle name="40% - Accent5 2 2 3 2" xfId="1220"/>
    <cellStyle name="40% - Accent5 2 2 4" xfId="604"/>
    <cellStyle name="40% - Accent5 2 2 5" xfId="875"/>
    <cellStyle name="40% - Accent5 2 3" xfId="125"/>
    <cellStyle name="40% - Accent5 2 3 2" xfId="445"/>
    <cellStyle name="40% - Accent5 2 3 2 2" xfId="751"/>
    <cellStyle name="40% - Accent5 2 3 2 2 2" xfId="1367"/>
    <cellStyle name="40% - Accent5 2 3 2 3" xfId="1061"/>
    <cellStyle name="40% - Accent5 2 3 3" xfId="318"/>
    <cellStyle name="40% - Accent5 2 3 3 2" xfId="1240"/>
    <cellStyle name="40% - Accent5 2 3 4" xfId="624"/>
    <cellStyle name="40% - Accent5 2 3 5" xfId="907"/>
    <cellStyle name="40% - Accent5 2 4" xfId="171"/>
    <cellStyle name="40% - Accent5 2 4 2" xfId="491"/>
    <cellStyle name="40% - Accent5 2 4 2 2" xfId="797"/>
    <cellStyle name="40% - Accent5 2 4 2 2 2" xfId="1413"/>
    <cellStyle name="40% - Accent5 2 4 2 3" xfId="1107"/>
    <cellStyle name="40% - Accent5 2 4 3" xfId="267"/>
    <cellStyle name="40% - Accent5 2 4 3 2" xfId="1189"/>
    <cellStyle name="40% - Accent5 2 4 4" xfId="573"/>
    <cellStyle name="40% - Accent5 2 4 5" xfId="953"/>
    <cellStyle name="40% - Accent5 2 5" xfId="350"/>
    <cellStyle name="40% - Accent5 2 5 2" xfId="656"/>
    <cellStyle name="40% - Accent5 2 5 2 2" xfId="1272"/>
    <cellStyle name="40% - Accent5 2 5 3" xfId="998"/>
    <cellStyle name="40% - Accent5 2 6" xfId="382"/>
    <cellStyle name="40% - Accent5 2 6 2" xfId="688"/>
    <cellStyle name="40% - Accent5 2 6 3" xfId="1304"/>
    <cellStyle name="40% - Accent5 2 7" xfId="234"/>
    <cellStyle name="40% - Accent5 2 7 2" xfId="1156"/>
    <cellStyle name="40% - Accent5 2 8" xfId="540"/>
    <cellStyle name="40% - Accent5 2 9" xfId="844"/>
    <cellStyle name="40% - Accent5 3" xfId="77"/>
    <cellStyle name="40% - Accent5 3 2" xfId="282"/>
    <cellStyle name="40% - Accent5 3 2 2" xfId="588"/>
    <cellStyle name="40% - Accent5 3 2 2 2" xfId="1204"/>
    <cellStyle name="40% - Accent5 3 2 3" xfId="1013"/>
    <cellStyle name="40% - Accent5 3 3" xfId="397"/>
    <cellStyle name="40% - Accent5 3 3 2" xfId="703"/>
    <cellStyle name="40% - Accent5 3 3 3" xfId="1319"/>
    <cellStyle name="40% - Accent5 3 4" xfId="218"/>
    <cellStyle name="40% - Accent5 3 4 2" xfId="1140"/>
    <cellStyle name="40% - Accent5 3 5" xfId="524"/>
    <cellStyle name="40% - Accent5 3 6" xfId="859"/>
    <cellStyle name="40% - Accent5 4" xfId="109"/>
    <cellStyle name="40% - Accent5 4 2" xfId="429"/>
    <cellStyle name="40% - Accent5 4 2 2" xfId="735"/>
    <cellStyle name="40% - Accent5 4 2 2 2" xfId="1351"/>
    <cellStyle name="40% - Accent5 4 2 3" xfId="1045"/>
    <cellStyle name="40% - Accent5 4 3" xfId="251"/>
    <cellStyle name="40% - Accent5 4 3 2" xfId="1173"/>
    <cellStyle name="40% - Accent5 4 4" xfId="557"/>
    <cellStyle name="40% - Accent5 4 5" xfId="891"/>
    <cellStyle name="40% - Accent5 5" xfId="140"/>
    <cellStyle name="40% - Accent5 5 2" xfId="460"/>
    <cellStyle name="40% - Accent5 5 2 2" xfId="766"/>
    <cellStyle name="40% - Accent5 5 2 2 2" xfId="1382"/>
    <cellStyle name="40% - Accent5 5 2 3" xfId="1076"/>
    <cellStyle name="40% - Accent5 5 3" xfId="334"/>
    <cellStyle name="40% - Accent5 5 3 2" xfId="1256"/>
    <cellStyle name="40% - Accent5 5 4" xfId="640"/>
    <cellStyle name="40% - Accent5 5 5" xfId="922"/>
    <cellStyle name="40% - Accent5 6" xfId="155"/>
    <cellStyle name="40% - Accent5 6 2" xfId="475"/>
    <cellStyle name="40% - Accent5 6 2 2" xfId="1091"/>
    <cellStyle name="40% - Accent5 6 3" xfId="781"/>
    <cellStyle name="40% - Accent5 6 3 2" xfId="1397"/>
    <cellStyle name="40% - Accent5 6 4" xfId="937"/>
    <cellStyle name="40% - Accent5 7" xfId="186"/>
    <cellStyle name="40% - Accent5 7 2" xfId="366"/>
    <cellStyle name="40% - Accent5 7 2 2" xfId="1288"/>
    <cellStyle name="40% - Accent5 7 3" xfId="672"/>
    <cellStyle name="40% - Accent5 7 4" xfId="968"/>
    <cellStyle name="40% - Accent5 8" xfId="201"/>
    <cellStyle name="40% - Accent5 8 2" xfId="812"/>
    <cellStyle name="40% - Accent5 8 2 2" xfId="1428"/>
    <cellStyle name="40% - Accent5 8 3" xfId="971"/>
    <cellStyle name="40% - Accent5 9" xfId="507"/>
    <cellStyle name="40% - Accent5 9 2" xfId="1123"/>
    <cellStyle name="40% - Accent6" xfId="47" builtinId="51" customBuiltin="1"/>
    <cellStyle name="40% - Accent6 10" xfId="830"/>
    <cellStyle name="40% - Accent6 2" xfId="64"/>
    <cellStyle name="40% - Accent6 2 2" xfId="95"/>
    <cellStyle name="40% - Accent6 2 2 2" xfId="415"/>
    <cellStyle name="40% - Accent6 2 2 2 2" xfId="721"/>
    <cellStyle name="40% - Accent6 2 2 2 2 2" xfId="1337"/>
    <cellStyle name="40% - Accent6 2 2 2 3" xfId="1031"/>
    <cellStyle name="40% - Accent6 2 2 3" xfId="300"/>
    <cellStyle name="40% - Accent6 2 2 3 2" xfId="1222"/>
    <cellStyle name="40% - Accent6 2 2 4" xfId="606"/>
    <cellStyle name="40% - Accent6 2 2 5" xfId="877"/>
    <cellStyle name="40% - Accent6 2 3" xfId="127"/>
    <cellStyle name="40% - Accent6 2 3 2" xfId="447"/>
    <cellStyle name="40% - Accent6 2 3 2 2" xfId="753"/>
    <cellStyle name="40% - Accent6 2 3 2 2 2" xfId="1369"/>
    <cellStyle name="40% - Accent6 2 3 2 3" xfId="1063"/>
    <cellStyle name="40% - Accent6 2 3 3" xfId="320"/>
    <cellStyle name="40% - Accent6 2 3 3 2" xfId="1242"/>
    <cellStyle name="40% - Accent6 2 3 4" xfId="626"/>
    <cellStyle name="40% - Accent6 2 3 5" xfId="909"/>
    <cellStyle name="40% - Accent6 2 4" xfId="173"/>
    <cellStyle name="40% - Accent6 2 4 2" xfId="493"/>
    <cellStyle name="40% - Accent6 2 4 2 2" xfId="799"/>
    <cellStyle name="40% - Accent6 2 4 2 2 2" xfId="1415"/>
    <cellStyle name="40% - Accent6 2 4 2 3" xfId="1109"/>
    <cellStyle name="40% - Accent6 2 4 3" xfId="269"/>
    <cellStyle name="40% - Accent6 2 4 3 2" xfId="1191"/>
    <cellStyle name="40% - Accent6 2 4 4" xfId="575"/>
    <cellStyle name="40% - Accent6 2 4 5" xfId="955"/>
    <cellStyle name="40% - Accent6 2 5" xfId="352"/>
    <cellStyle name="40% - Accent6 2 5 2" xfId="658"/>
    <cellStyle name="40% - Accent6 2 5 2 2" xfId="1274"/>
    <cellStyle name="40% - Accent6 2 5 3" xfId="1000"/>
    <cellStyle name="40% - Accent6 2 6" xfId="384"/>
    <cellStyle name="40% - Accent6 2 6 2" xfId="690"/>
    <cellStyle name="40% - Accent6 2 6 3" xfId="1306"/>
    <cellStyle name="40% - Accent6 2 7" xfId="236"/>
    <cellStyle name="40% - Accent6 2 7 2" xfId="1158"/>
    <cellStyle name="40% - Accent6 2 8" xfId="542"/>
    <cellStyle name="40% - Accent6 2 9" xfId="846"/>
    <cellStyle name="40% - Accent6 3" xfId="79"/>
    <cellStyle name="40% - Accent6 3 2" xfId="284"/>
    <cellStyle name="40% - Accent6 3 2 2" xfId="590"/>
    <cellStyle name="40% - Accent6 3 2 2 2" xfId="1206"/>
    <cellStyle name="40% - Accent6 3 2 3" xfId="1015"/>
    <cellStyle name="40% - Accent6 3 3" xfId="399"/>
    <cellStyle name="40% - Accent6 3 3 2" xfId="705"/>
    <cellStyle name="40% - Accent6 3 3 3" xfId="1321"/>
    <cellStyle name="40% - Accent6 3 4" xfId="220"/>
    <cellStyle name="40% - Accent6 3 4 2" xfId="1142"/>
    <cellStyle name="40% - Accent6 3 5" xfId="526"/>
    <cellStyle name="40% - Accent6 3 6" xfId="861"/>
    <cellStyle name="40% - Accent6 4" xfId="111"/>
    <cellStyle name="40% - Accent6 4 2" xfId="431"/>
    <cellStyle name="40% - Accent6 4 2 2" xfId="737"/>
    <cellStyle name="40% - Accent6 4 2 2 2" xfId="1353"/>
    <cellStyle name="40% - Accent6 4 2 3" xfId="1047"/>
    <cellStyle name="40% - Accent6 4 3" xfId="253"/>
    <cellStyle name="40% - Accent6 4 3 2" xfId="1175"/>
    <cellStyle name="40% - Accent6 4 4" xfId="559"/>
    <cellStyle name="40% - Accent6 4 5" xfId="893"/>
    <cellStyle name="40% - Accent6 5" xfId="142"/>
    <cellStyle name="40% - Accent6 5 2" xfId="462"/>
    <cellStyle name="40% - Accent6 5 2 2" xfId="768"/>
    <cellStyle name="40% - Accent6 5 2 2 2" xfId="1384"/>
    <cellStyle name="40% - Accent6 5 2 3" xfId="1078"/>
    <cellStyle name="40% - Accent6 5 3" xfId="336"/>
    <cellStyle name="40% - Accent6 5 3 2" xfId="1258"/>
    <cellStyle name="40% - Accent6 5 4" xfId="642"/>
    <cellStyle name="40% - Accent6 5 5" xfId="924"/>
    <cellStyle name="40% - Accent6 6" xfId="157"/>
    <cellStyle name="40% - Accent6 6 2" xfId="477"/>
    <cellStyle name="40% - Accent6 6 2 2" xfId="1093"/>
    <cellStyle name="40% - Accent6 6 3" xfId="783"/>
    <cellStyle name="40% - Accent6 6 3 2" xfId="1399"/>
    <cellStyle name="40% - Accent6 6 4" xfId="939"/>
    <cellStyle name="40% - Accent6 7" xfId="188"/>
    <cellStyle name="40% - Accent6 7 2" xfId="368"/>
    <cellStyle name="40% - Accent6 7 2 2" xfId="1290"/>
    <cellStyle name="40% - Accent6 7 3" xfId="674"/>
    <cellStyle name="40% - Accent6 7 4" xfId="970"/>
    <cellStyle name="40% - Accent6 8" xfId="203"/>
    <cellStyle name="40% - Accent6 8 2" xfId="814"/>
    <cellStyle name="40% - Accent6 8 2 2" xfId="1430"/>
    <cellStyle name="40% - Accent6 8 3" xfId="984"/>
    <cellStyle name="40% - Accent6 9" xfId="509"/>
    <cellStyle name="40% - Accent6 9 2" xfId="1125"/>
    <cellStyle name="60% - Accent1" xfId="28" builtinId="32" customBuiltin="1"/>
    <cellStyle name="60% - Accent2" xfId="32" builtinId="36" customBuiltin="1"/>
    <cellStyle name="60% - Accent3" xfId="36" builtinId="40" customBuiltin="1"/>
    <cellStyle name="60% - Accent4" xfId="40" builtinId="44" customBuiltin="1"/>
    <cellStyle name="60% - Accent5" xfId="44" builtinId="48" customBuiltin="1"/>
    <cellStyle name="60% - Accent6" xfId="48" builtinId="52" customBuiltin="1"/>
    <cellStyle name="Accent1" xfId="25" builtinId="29" customBuiltin="1"/>
    <cellStyle name="Accent2" xfId="29" builtinId="33" customBuiltin="1"/>
    <cellStyle name="Accent3" xfId="33" builtinId="37" customBuiltin="1"/>
    <cellStyle name="Accent4" xfId="37" builtinId="41" customBuiltin="1"/>
    <cellStyle name="Accent5" xfId="41" builtinId="45" customBuiltin="1"/>
    <cellStyle name="Accent6" xfId="45" builtinId="49" customBuiltin="1"/>
    <cellStyle name="Bad" xfId="15" builtinId="27" customBuiltin="1"/>
    <cellStyle name="Calculation" xfId="19" builtinId="22" customBuiltin="1"/>
    <cellStyle name="Check Cell" xfId="21" builtinId="23" customBuiltin="1"/>
    <cellStyle name="Explanatory Text" xfId="23" builtinId="53" customBuilti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Good" xfId="14" builtinId="26" customBuiltin="1"/>
    <cellStyle name="Heading 1" xfId="10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Input" xfId="17" builtinId="20" customBuiltin="1"/>
    <cellStyle name="Linked Cell" xfId="20" builtinId="24" customBuiltin="1"/>
    <cellStyle name="Neutral" xfId="16" builtinId="28" customBuiltin="1"/>
    <cellStyle name="Normal" xfId="0" builtinId="0"/>
    <cellStyle name="Normal 2" xfId="1"/>
    <cellStyle name="Normal 2 2" xfId="7"/>
    <cellStyle name="Normal 2 3" xfId="4"/>
    <cellStyle name="Normal 3" xfId="2"/>
    <cellStyle name="Normal 3 10" xfId="815"/>
    <cellStyle name="Normal 3 2" xfId="8"/>
    <cellStyle name="Normal 3 2 10" xfId="817"/>
    <cellStyle name="Normal 3 2 2" xfId="96"/>
    <cellStyle name="Normal 3 2 2 2" xfId="128"/>
    <cellStyle name="Normal 3 2 2 2 2" xfId="448"/>
    <cellStyle name="Normal 3 2 2 2 2 2" xfId="754"/>
    <cellStyle name="Normal 3 2 2 2 2 2 2" xfId="1370"/>
    <cellStyle name="Normal 3 2 2 2 2 3" xfId="1064"/>
    <cellStyle name="Normal 3 2 2 2 3" xfId="321"/>
    <cellStyle name="Normal 3 2 2 2 3 2" xfId="1243"/>
    <cellStyle name="Normal 3 2 2 2 4" xfId="627"/>
    <cellStyle name="Normal 3 2 2 2 5" xfId="910"/>
    <cellStyle name="Normal 3 2 2 3" xfId="174"/>
    <cellStyle name="Normal 3 2 2 3 2" xfId="494"/>
    <cellStyle name="Normal 3 2 2 3 2 2" xfId="800"/>
    <cellStyle name="Normal 3 2 2 3 2 2 2" xfId="1416"/>
    <cellStyle name="Normal 3 2 2 3 2 3" xfId="1110"/>
    <cellStyle name="Normal 3 2 2 3 3" xfId="301"/>
    <cellStyle name="Normal 3 2 2 3 3 2" xfId="1223"/>
    <cellStyle name="Normal 3 2 2 3 4" xfId="607"/>
    <cellStyle name="Normal 3 2 2 3 5" xfId="956"/>
    <cellStyle name="Normal 3 2 2 4" xfId="353"/>
    <cellStyle name="Normal 3 2 2 4 2" xfId="659"/>
    <cellStyle name="Normal 3 2 2 4 2 2" xfId="1275"/>
    <cellStyle name="Normal 3 2 2 4 3" xfId="1032"/>
    <cellStyle name="Normal 3 2 2 5" xfId="416"/>
    <cellStyle name="Normal 3 2 2 5 2" xfId="722"/>
    <cellStyle name="Normal 3 2 2 5 3" xfId="1338"/>
    <cellStyle name="Normal 3 2 2 6" xfId="208"/>
    <cellStyle name="Normal 3 2 2 6 2" xfId="1130"/>
    <cellStyle name="Normal 3 2 2 7" xfId="514"/>
    <cellStyle name="Normal 3 2 2 8" xfId="878"/>
    <cellStyle name="Normal 3 2 3" xfId="67"/>
    <cellStyle name="Normal 3 2 3 2" xfId="387"/>
    <cellStyle name="Normal 3 2 3 2 2" xfId="693"/>
    <cellStyle name="Normal 3 2 3 2 2 2" xfId="1309"/>
    <cellStyle name="Normal 3 2 3 2 3" xfId="1003"/>
    <cellStyle name="Normal 3 2 3 3" xfId="272"/>
    <cellStyle name="Normal 3 2 3 3 2" xfId="1194"/>
    <cellStyle name="Normal 3 2 3 4" xfId="578"/>
    <cellStyle name="Normal 3 2 3 5" xfId="849"/>
    <cellStyle name="Normal 3 2 4" xfId="99"/>
    <cellStyle name="Normal 3 2 4 2" xfId="419"/>
    <cellStyle name="Normal 3 2 4 2 2" xfId="725"/>
    <cellStyle name="Normal 3 2 4 2 2 2" xfId="1341"/>
    <cellStyle name="Normal 3 2 4 2 3" xfId="1035"/>
    <cellStyle name="Normal 3 2 4 3" xfId="304"/>
    <cellStyle name="Normal 3 2 4 3 2" xfId="1226"/>
    <cellStyle name="Normal 3 2 4 4" xfId="610"/>
    <cellStyle name="Normal 3 2 4 5" xfId="881"/>
    <cellStyle name="Normal 3 2 5" xfId="145"/>
    <cellStyle name="Normal 3 2 5 2" xfId="465"/>
    <cellStyle name="Normal 3 2 5 2 2" xfId="771"/>
    <cellStyle name="Normal 3 2 5 2 2 2" xfId="1387"/>
    <cellStyle name="Normal 3 2 5 2 3" xfId="1081"/>
    <cellStyle name="Normal 3 2 5 3" xfId="238"/>
    <cellStyle name="Normal 3 2 5 3 2" xfId="1160"/>
    <cellStyle name="Normal 3 2 5 4" xfId="544"/>
    <cellStyle name="Normal 3 2 5 5" xfId="927"/>
    <cellStyle name="Normal 3 2 6" xfId="324"/>
    <cellStyle name="Normal 3 2 6 2" xfId="630"/>
    <cellStyle name="Normal 3 2 6 2 2" xfId="1246"/>
    <cellStyle name="Normal 3 2 6 3" xfId="979"/>
    <cellStyle name="Normal 3 2 7" xfId="356"/>
    <cellStyle name="Normal 3 2 7 2" xfId="662"/>
    <cellStyle name="Normal 3 2 7 3" xfId="1278"/>
    <cellStyle name="Normal 3 2 8" xfId="191"/>
    <cellStyle name="Normal 3 2 8 2" xfId="1113"/>
    <cellStyle name="Normal 3 2 9" xfId="497"/>
    <cellStyle name="Normal 3 3" xfId="65"/>
    <cellStyle name="Normal 3 3 2" xfId="270"/>
    <cellStyle name="Normal 3 3 2 2" xfId="576"/>
    <cellStyle name="Normal 3 3 2 2 2" xfId="1192"/>
    <cellStyle name="Normal 3 3 2 3" xfId="1001"/>
    <cellStyle name="Normal 3 3 3" xfId="385"/>
    <cellStyle name="Normal 3 3 3 2" xfId="691"/>
    <cellStyle name="Normal 3 3 3 3" xfId="1307"/>
    <cellStyle name="Normal 3 3 4" xfId="206"/>
    <cellStyle name="Normal 3 3 4 2" xfId="1128"/>
    <cellStyle name="Normal 3 3 5" xfId="512"/>
    <cellStyle name="Normal 3 3 6" xfId="847"/>
    <cellStyle name="Normal 3 4" xfId="97"/>
    <cellStyle name="Normal 3 4 2" xfId="417"/>
    <cellStyle name="Normal 3 4 2 2" xfId="723"/>
    <cellStyle name="Normal 3 4 2 2 2" xfId="1339"/>
    <cellStyle name="Normal 3 4 2 3" xfId="1033"/>
    <cellStyle name="Normal 3 4 3" xfId="302"/>
    <cellStyle name="Normal 3 4 3 2" xfId="1224"/>
    <cellStyle name="Normal 3 4 4" xfId="608"/>
    <cellStyle name="Normal 3 4 5" xfId="879"/>
    <cellStyle name="Normal 3 5" xfId="143"/>
    <cellStyle name="Normal 3 5 2" xfId="463"/>
    <cellStyle name="Normal 3 5 2 2" xfId="769"/>
    <cellStyle name="Normal 3 5 2 2 2" xfId="1385"/>
    <cellStyle name="Normal 3 5 2 3" xfId="1079"/>
    <cellStyle name="Normal 3 5 3" xfId="239"/>
    <cellStyle name="Normal 3 5 3 2" xfId="1161"/>
    <cellStyle name="Normal 3 5 4" xfId="545"/>
    <cellStyle name="Normal 3 5 5" xfId="925"/>
    <cellStyle name="Normal 3 6" xfId="322"/>
    <cellStyle name="Normal 3 6 2" xfId="628"/>
    <cellStyle name="Normal 3 6 2 2" xfId="1244"/>
    <cellStyle name="Normal 3 6 3" xfId="973"/>
    <cellStyle name="Normal 3 7" xfId="354"/>
    <cellStyle name="Normal 3 7 2" xfId="660"/>
    <cellStyle name="Normal 3 7 3" xfId="1276"/>
    <cellStyle name="Normal 3 8" xfId="189"/>
    <cellStyle name="Normal 3 8 2" xfId="1111"/>
    <cellStyle name="Normal 3 9" xfId="495"/>
    <cellStyle name="Normal 4" xfId="6"/>
    <cellStyle name="Normal 5" xfId="3"/>
    <cellStyle name="Normal 5 2" xfId="66"/>
    <cellStyle name="Normal 5 2 2" xfId="271"/>
    <cellStyle name="Normal 5 2 2 2" xfId="577"/>
    <cellStyle name="Normal 5 2 2 2 2" xfId="1193"/>
    <cellStyle name="Normal 5 2 2 3" xfId="1002"/>
    <cellStyle name="Normal 5 2 3" xfId="386"/>
    <cellStyle name="Normal 5 2 3 2" xfId="692"/>
    <cellStyle name="Normal 5 2 3 3" xfId="1308"/>
    <cellStyle name="Normal 5 2 4" xfId="207"/>
    <cellStyle name="Normal 5 2 4 2" xfId="1129"/>
    <cellStyle name="Normal 5 2 5" xfId="513"/>
    <cellStyle name="Normal 5 2 6" xfId="848"/>
    <cellStyle name="Normal 5 3" xfId="98"/>
    <cellStyle name="Normal 5 3 2" xfId="418"/>
    <cellStyle name="Normal 5 3 2 2" xfId="724"/>
    <cellStyle name="Normal 5 3 2 2 2" xfId="1340"/>
    <cellStyle name="Normal 5 3 2 3" xfId="1034"/>
    <cellStyle name="Normal 5 3 3" xfId="303"/>
    <cellStyle name="Normal 5 3 3 2" xfId="1225"/>
    <cellStyle name="Normal 5 3 4" xfId="609"/>
    <cellStyle name="Normal 5 3 5" xfId="880"/>
    <cellStyle name="Normal 5 4" xfId="144"/>
    <cellStyle name="Normal 5 4 2" xfId="464"/>
    <cellStyle name="Normal 5 4 2 2" xfId="770"/>
    <cellStyle name="Normal 5 4 2 2 2" xfId="1386"/>
    <cellStyle name="Normal 5 4 2 3" xfId="1080"/>
    <cellStyle name="Normal 5 4 3" xfId="240"/>
    <cellStyle name="Normal 5 4 3 2" xfId="1162"/>
    <cellStyle name="Normal 5 4 4" xfId="546"/>
    <cellStyle name="Normal 5 4 5" xfId="926"/>
    <cellStyle name="Normal 5 5" xfId="323"/>
    <cellStyle name="Normal 5 5 2" xfId="629"/>
    <cellStyle name="Normal 5 5 2 2" xfId="1245"/>
    <cellStyle name="Normal 5 5 3" xfId="976"/>
    <cellStyle name="Normal 5 6" xfId="355"/>
    <cellStyle name="Normal 5 6 2" xfId="661"/>
    <cellStyle name="Normal 5 6 3" xfId="1277"/>
    <cellStyle name="Normal 5 7" xfId="190"/>
    <cellStyle name="Normal 5 7 2" xfId="1112"/>
    <cellStyle name="Normal 5 8" xfId="496"/>
    <cellStyle name="Normal 5 9" xfId="816"/>
    <cellStyle name="Normal 6" xfId="49"/>
    <cellStyle name="Normal 6 2" xfId="80"/>
    <cellStyle name="Normal 6 2 2" xfId="285"/>
    <cellStyle name="Normal 6 2 2 2" xfId="591"/>
    <cellStyle name="Normal 6 2 2 2 2" xfId="1207"/>
    <cellStyle name="Normal 6 2 2 3" xfId="1016"/>
    <cellStyle name="Normal 6 2 3" xfId="400"/>
    <cellStyle name="Normal 6 2 3 2" xfId="706"/>
    <cellStyle name="Normal 6 2 3 3" xfId="1322"/>
    <cellStyle name="Normal 6 2 4" xfId="221"/>
    <cellStyle name="Normal 6 2 4 2" xfId="1143"/>
    <cellStyle name="Normal 6 2 5" xfId="527"/>
    <cellStyle name="Normal 6 2 6" xfId="862"/>
    <cellStyle name="Normal 6 3" xfId="112"/>
    <cellStyle name="Normal 6 3 2" xfId="432"/>
    <cellStyle name="Normal 6 3 2 2" xfId="738"/>
    <cellStyle name="Normal 6 3 2 2 2" xfId="1354"/>
    <cellStyle name="Normal 6 3 2 3" xfId="1048"/>
    <cellStyle name="Normal 6 3 3" xfId="305"/>
    <cellStyle name="Normal 6 3 3 2" xfId="1227"/>
    <cellStyle name="Normal 6 3 4" xfId="611"/>
    <cellStyle name="Normal 6 3 5" xfId="894"/>
    <cellStyle name="Normal 6 4" xfId="158"/>
    <cellStyle name="Normal 6 4 2" xfId="478"/>
    <cellStyle name="Normal 6 4 2 2" xfId="784"/>
    <cellStyle name="Normal 6 4 2 2 2" xfId="1400"/>
    <cellStyle name="Normal 6 4 2 3" xfId="1094"/>
    <cellStyle name="Normal 6 4 3" xfId="254"/>
    <cellStyle name="Normal 6 4 3 2" xfId="1176"/>
    <cellStyle name="Normal 6 4 4" xfId="560"/>
    <cellStyle name="Normal 6 4 5" xfId="940"/>
    <cellStyle name="Normal 6 5" xfId="337"/>
    <cellStyle name="Normal 6 5 2" xfId="643"/>
    <cellStyle name="Normal 6 5 2 2" xfId="1259"/>
    <cellStyle name="Normal 6 5 3" xfId="985"/>
    <cellStyle name="Normal 6 6" xfId="369"/>
    <cellStyle name="Normal 6 6 2" xfId="675"/>
    <cellStyle name="Normal 6 6 3" xfId="1291"/>
    <cellStyle name="Normal 6 7" xfId="204"/>
    <cellStyle name="Normal 6 7 2" xfId="1126"/>
    <cellStyle name="Normal 6 8" xfId="510"/>
    <cellStyle name="Normal 6 9" xfId="831"/>
    <cellStyle name="Normal 7" xfId="51"/>
    <cellStyle name="Normal 7 2" xfId="82"/>
    <cellStyle name="Normal 7 2 2" xfId="402"/>
    <cellStyle name="Normal 7 2 2 2" xfId="708"/>
    <cellStyle name="Normal 7 2 2 2 2" xfId="1324"/>
    <cellStyle name="Normal 7 2 2 3" xfId="1018"/>
    <cellStyle name="Normal 7 2 3" xfId="287"/>
    <cellStyle name="Normal 7 2 3 2" xfId="1209"/>
    <cellStyle name="Normal 7 2 4" xfId="593"/>
    <cellStyle name="Normal 7 2 5" xfId="864"/>
    <cellStyle name="Normal 7 3" xfId="114"/>
    <cellStyle name="Normal 7 3 2" xfId="434"/>
    <cellStyle name="Normal 7 3 2 2" xfId="740"/>
    <cellStyle name="Normal 7 3 2 2 2" xfId="1356"/>
    <cellStyle name="Normal 7 3 2 3" xfId="1050"/>
    <cellStyle name="Normal 7 3 3" xfId="307"/>
    <cellStyle name="Normal 7 3 3 2" xfId="1229"/>
    <cellStyle name="Normal 7 3 4" xfId="613"/>
    <cellStyle name="Normal 7 3 5" xfId="896"/>
    <cellStyle name="Normal 7 4" xfId="160"/>
    <cellStyle name="Normal 7 4 2" xfId="480"/>
    <cellStyle name="Normal 7 4 2 2" xfId="786"/>
    <cellStyle name="Normal 7 4 2 2 2" xfId="1402"/>
    <cellStyle name="Normal 7 4 2 3" xfId="1096"/>
    <cellStyle name="Normal 7 4 3" xfId="256"/>
    <cellStyle name="Normal 7 4 3 2" xfId="1178"/>
    <cellStyle name="Normal 7 4 4" xfId="562"/>
    <cellStyle name="Normal 7 4 5" xfId="942"/>
    <cellStyle name="Normal 7 5" xfId="339"/>
    <cellStyle name="Normal 7 5 2" xfId="645"/>
    <cellStyle name="Normal 7 5 2 2" xfId="1261"/>
    <cellStyle name="Normal 7 5 3" xfId="987"/>
    <cellStyle name="Normal 7 6" xfId="371"/>
    <cellStyle name="Normal 7 6 2" xfId="677"/>
    <cellStyle name="Normal 7 6 3" xfId="1293"/>
    <cellStyle name="Normal 7 7" xfId="223"/>
    <cellStyle name="Normal 7 7 2" xfId="1145"/>
    <cellStyle name="Normal 7 8" xfId="529"/>
    <cellStyle name="Normal 7 9" xfId="833"/>
    <cellStyle name="Normal 8" xfId="129"/>
    <cellStyle name="Normal 8 2" xfId="449"/>
    <cellStyle name="Normal 8 2 2" xfId="755"/>
    <cellStyle name="Normal 8 2 2 2" xfId="1371"/>
    <cellStyle name="Normal 8 2 3" xfId="1065"/>
    <cellStyle name="Normal 8 3" xfId="237"/>
    <cellStyle name="Normal 8 3 2" xfId="1159"/>
    <cellStyle name="Normal 8 4" xfId="543"/>
    <cellStyle name="Normal 8 5" xfId="911"/>
    <cellStyle name="Normal 9" xfId="175"/>
    <cellStyle name="Normal 9 2" xfId="801"/>
    <cellStyle name="Normal 9 2 2" xfId="1417"/>
    <cellStyle name="Normal 9 3" xfId="957"/>
    <cellStyle name="Note 2" xfId="50"/>
    <cellStyle name="Note 2 2" xfId="81"/>
    <cellStyle name="Note 2 2 2" xfId="286"/>
    <cellStyle name="Note 2 2 2 2" xfId="592"/>
    <cellStyle name="Note 2 2 2 2 2" xfId="1208"/>
    <cellStyle name="Note 2 2 2 3" xfId="1017"/>
    <cellStyle name="Note 2 2 3" xfId="401"/>
    <cellStyle name="Note 2 2 3 2" xfId="707"/>
    <cellStyle name="Note 2 2 3 3" xfId="1323"/>
    <cellStyle name="Note 2 2 4" xfId="222"/>
    <cellStyle name="Note 2 2 4 2" xfId="1144"/>
    <cellStyle name="Note 2 2 5" xfId="528"/>
    <cellStyle name="Note 2 2 6" xfId="863"/>
    <cellStyle name="Note 2 3" xfId="113"/>
    <cellStyle name="Note 2 3 2" xfId="433"/>
    <cellStyle name="Note 2 3 2 2" xfId="739"/>
    <cellStyle name="Note 2 3 2 2 2" xfId="1355"/>
    <cellStyle name="Note 2 3 2 3" xfId="1049"/>
    <cellStyle name="Note 2 3 3" xfId="306"/>
    <cellStyle name="Note 2 3 3 2" xfId="1228"/>
    <cellStyle name="Note 2 3 4" xfId="612"/>
    <cellStyle name="Note 2 3 5" xfId="895"/>
    <cellStyle name="Note 2 4" xfId="159"/>
    <cellStyle name="Note 2 4 2" xfId="479"/>
    <cellStyle name="Note 2 4 2 2" xfId="785"/>
    <cellStyle name="Note 2 4 2 2 2" xfId="1401"/>
    <cellStyle name="Note 2 4 2 3" xfId="1095"/>
    <cellStyle name="Note 2 4 3" xfId="255"/>
    <cellStyle name="Note 2 4 3 2" xfId="1177"/>
    <cellStyle name="Note 2 4 4" xfId="561"/>
    <cellStyle name="Note 2 4 5" xfId="941"/>
    <cellStyle name="Note 2 5" xfId="338"/>
    <cellStyle name="Note 2 5 2" xfId="644"/>
    <cellStyle name="Note 2 5 2 2" xfId="1260"/>
    <cellStyle name="Note 2 5 3" xfId="986"/>
    <cellStyle name="Note 2 6" xfId="370"/>
    <cellStyle name="Note 2 6 2" xfId="676"/>
    <cellStyle name="Note 2 6 3" xfId="1292"/>
    <cellStyle name="Note 2 7" xfId="205"/>
    <cellStyle name="Note 2 7 2" xfId="1127"/>
    <cellStyle name="Note 2 8" xfId="511"/>
    <cellStyle name="Note 2 9" xfId="832"/>
    <cellStyle name="Note 3" xfId="52"/>
    <cellStyle name="Note 3 2" xfId="83"/>
    <cellStyle name="Note 3 2 2" xfId="403"/>
    <cellStyle name="Note 3 2 2 2" xfId="709"/>
    <cellStyle name="Note 3 2 2 2 2" xfId="1325"/>
    <cellStyle name="Note 3 2 2 3" xfId="1019"/>
    <cellStyle name="Note 3 2 3" xfId="288"/>
    <cellStyle name="Note 3 2 3 2" xfId="1210"/>
    <cellStyle name="Note 3 2 4" xfId="594"/>
    <cellStyle name="Note 3 2 5" xfId="865"/>
    <cellStyle name="Note 3 3" xfId="115"/>
    <cellStyle name="Note 3 3 2" xfId="435"/>
    <cellStyle name="Note 3 3 2 2" xfId="741"/>
    <cellStyle name="Note 3 3 2 2 2" xfId="1357"/>
    <cellStyle name="Note 3 3 2 3" xfId="1051"/>
    <cellStyle name="Note 3 3 3" xfId="308"/>
    <cellStyle name="Note 3 3 3 2" xfId="1230"/>
    <cellStyle name="Note 3 3 4" xfId="614"/>
    <cellStyle name="Note 3 3 5" xfId="897"/>
    <cellStyle name="Note 3 4" xfId="161"/>
    <cellStyle name="Note 3 4 2" xfId="481"/>
    <cellStyle name="Note 3 4 2 2" xfId="787"/>
    <cellStyle name="Note 3 4 2 2 2" xfId="1403"/>
    <cellStyle name="Note 3 4 2 3" xfId="1097"/>
    <cellStyle name="Note 3 4 3" xfId="257"/>
    <cellStyle name="Note 3 4 3 2" xfId="1179"/>
    <cellStyle name="Note 3 4 4" xfId="563"/>
    <cellStyle name="Note 3 4 5" xfId="943"/>
    <cellStyle name="Note 3 5" xfId="340"/>
    <cellStyle name="Note 3 5 2" xfId="646"/>
    <cellStyle name="Note 3 5 2 2" xfId="1262"/>
    <cellStyle name="Note 3 5 3" xfId="988"/>
    <cellStyle name="Note 3 6" xfId="372"/>
    <cellStyle name="Note 3 6 2" xfId="678"/>
    <cellStyle name="Note 3 6 3" xfId="1294"/>
    <cellStyle name="Note 3 7" xfId="224"/>
    <cellStyle name="Note 3 7 2" xfId="1146"/>
    <cellStyle name="Note 3 8" xfId="530"/>
    <cellStyle name="Note 3 9" xfId="834"/>
    <cellStyle name="Note 4" xfId="130"/>
    <cellStyle name="Note 4 2" xfId="450"/>
    <cellStyle name="Note 4 2 2" xfId="756"/>
    <cellStyle name="Note 4 2 2 2" xfId="1372"/>
    <cellStyle name="Note 4 2 3" xfId="1066"/>
    <cellStyle name="Note 4 3" xfId="241"/>
    <cellStyle name="Note 4 3 2" xfId="1163"/>
    <cellStyle name="Note 4 4" xfId="547"/>
    <cellStyle name="Note 4 5" xfId="912"/>
    <cellStyle name="Note 5" xfId="176"/>
    <cellStyle name="Note 5 2" xfId="802"/>
    <cellStyle name="Note 5 2 2" xfId="1418"/>
    <cellStyle name="Note 5 3" xfId="958"/>
    <cellStyle name="Output" xfId="18" builtinId="21" customBuiltin="1"/>
    <cellStyle name="Percent" xfId="1495" builtinId="5"/>
    <cellStyle name="Percent 2" xfId="5"/>
    <cellStyle name="Title" xfId="9" builtinId="15" customBuiltin="1"/>
    <cellStyle name="Total" xfId="24" builtinId="25" customBuiltin="1"/>
    <cellStyle name="Warning Text" xfId="22" builtinId="11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7CE"/>
      <color rgb="FF9C0006"/>
      <color rgb="FFFF9BA7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Custom 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9BBB59"/>
      </a:accent1>
      <a:accent2>
        <a:srgbClr val="C0504D"/>
      </a:accent2>
      <a:accent3>
        <a:srgbClr val="4F81BD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4"/>
  <sheetViews>
    <sheetView tabSelected="1" workbookViewId="0">
      <selection activeCell="F25" sqref="F25"/>
    </sheetView>
  </sheetViews>
  <sheetFormatPr defaultColWidth="9" defaultRowHeight="12" x14ac:dyDescent="0.2"/>
  <cols>
    <col min="1" max="1" width="4.125" style="1" customWidth="1"/>
    <col min="2" max="2" width="33.5" style="1" customWidth="1"/>
    <col min="3" max="3" width="12.5" style="1" bestFit="1" customWidth="1"/>
    <col min="4" max="5" width="9" style="1"/>
    <col min="6" max="6" width="34" style="1" bestFit="1" customWidth="1"/>
    <col min="7" max="7" width="12.5" style="1" bestFit="1" customWidth="1"/>
    <col min="8" max="9" width="8.875" style="1" customWidth="1"/>
    <col min="10" max="16384" width="9" style="1"/>
  </cols>
  <sheetData>
    <row r="1" spans="1:12" ht="12" customHeight="1" x14ac:dyDescent="0.25">
      <c r="A1" s="1" t="s">
        <v>13</v>
      </c>
      <c r="H1"/>
      <c r="I1"/>
      <c r="J1"/>
      <c r="K1"/>
      <c r="L1"/>
    </row>
    <row r="2" spans="1:12" ht="12" customHeight="1" x14ac:dyDescent="0.25">
      <c r="E2" s="5" t="s">
        <v>1</v>
      </c>
      <c r="F2" s="5" t="s">
        <v>58</v>
      </c>
      <c r="H2"/>
      <c r="I2"/>
      <c r="J2"/>
      <c r="K2"/>
      <c r="L2"/>
    </row>
    <row r="3" spans="1:12" ht="12" customHeight="1" x14ac:dyDescent="0.25">
      <c r="E3" s="5" t="s">
        <v>2</v>
      </c>
      <c r="F3" s="5" t="s">
        <v>45</v>
      </c>
      <c r="H3"/>
      <c r="I3"/>
      <c r="J3"/>
      <c r="K3"/>
      <c r="L3"/>
    </row>
    <row r="4" spans="1:12" ht="12" customHeight="1" x14ac:dyDescent="0.25">
      <c r="H4"/>
      <c r="I4"/>
      <c r="J4"/>
      <c r="K4"/>
      <c r="L4"/>
    </row>
    <row r="5" spans="1:12" ht="12" customHeight="1" x14ac:dyDescent="0.25">
      <c r="E5" s="5"/>
      <c r="H5"/>
      <c r="I5"/>
      <c r="J5"/>
      <c r="K5"/>
      <c r="L5"/>
    </row>
    <row r="6" spans="1:12" s="11" customFormat="1" ht="12" customHeight="1" x14ac:dyDescent="0.25">
      <c r="E6" s="5"/>
      <c r="F6"/>
      <c r="G6"/>
      <c r="H6"/>
      <c r="I6"/>
      <c r="J6"/>
    </row>
    <row r="7" spans="1:12" s="11" customFormat="1" ht="12" customHeight="1" x14ac:dyDescent="0.25">
      <c r="B7" s="5" t="s">
        <v>44</v>
      </c>
      <c r="E7" s="5"/>
      <c r="F7"/>
      <c r="G7"/>
      <c r="H7"/>
      <c r="I7"/>
      <c r="J7"/>
    </row>
    <row r="8" spans="1:12" s="11" customFormat="1" ht="12" customHeight="1" thickBot="1" x14ac:dyDescent="0.3">
      <c r="E8" s="5"/>
      <c r="F8"/>
      <c r="G8"/>
      <c r="H8"/>
      <c r="I8"/>
      <c r="J8"/>
    </row>
    <row r="9" spans="1:12" s="11" customFormat="1" ht="12" customHeight="1" x14ac:dyDescent="0.25">
      <c r="B9" s="1"/>
      <c r="C9" s="38" t="s">
        <v>41</v>
      </c>
      <c r="E9" s="5"/>
      <c r="F9" s="3"/>
      <c r="G9" s="26"/>
      <c r="H9"/>
      <c r="I9"/>
      <c r="J9"/>
    </row>
    <row r="10" spans="1:12" s="11" customFormat="1" ht="12" customHeight="1" thickBot="1" x14ac:dyDescent="0.3">
      <c r="B10" s="1"/>
      <c r="C10" s="39" t="s">
        <v>51</v>
      </c>
      <c r="E10" s="5"/>
      <c r="F10" s="3"/>
      <c r="G10" s="24"/>
      <c r="H10"/>
      <c r="I10"/>
      <c r="J10"/>
    </row>
    <row r="11" spans="1:12" s="11" customFormat="1" ht="12" customHeight="1" x14ac:dyDescent="0.25">
      <c r="B11" s="8" t="s">
        <v>37</v>
      </c>
      <c r="C11" s="41">
        <f>'AI-SCC_FFIBC'!$F$31</f>
        <v>0.56894303253920286</v>
      </c>
      <c r="E11" s="5"/>
      <c r="F11" s="3"/>
      <c r="G11" s="25"/>
      <c r="H11"/>
      <c r="I11"/>
      <c r="J11"/>
    </row>
    <row r="12" spans="1:12" s="11" customFormat="1" ht="12" customHeight="1" x14ac:dyDescent="0.25">
      <c r="B12" s="9" t="s">
        <v>38</v>
      </c>
      <c r="C12" s="42">
        <f>'AI-SCC_FFIBC'!$F$32</f>
        <v>0.55381944444444442</v>
      </c>
      <c r="E12" s="5"/>
      <c r="F12" s="3"/>
      <c r="G12" s="25"/>
      <c r="H12"/>
      <c r="I12"/>
      <c r="J12"/>
    </row>
    <row r="13" spans="1:12" s="11" customFormat="1" ht="12" customHeight="1" x14ac:dyDescent="0.25">
      <c r="B13" s="9" t="s">
        <v>7</v>
      </c>
      <c r="C13" s="42">
        <f>'AI-SCC_FFIBC'!$F$33</f>
        <v>1</v>
      </c>
      <c r="E13" s="5"/>
      <c r="F13" s="3"/>
      <c r="G13" s="25"/>
      <c r="H13"/>
      <c r="I13"/>
      <c r="J13"/>
    </row>
    <row r="14" spans="1:12" ht="12" customHeight="1" x14ac:dyDescent="0.25">
      <c r="B14" s="9" t="s">
        <v>17</v>
      </c>
      <c r="C14" s="42">
        <f>'AI-SCC_FFIBC'!$F$34</f>
        <v>0</v>
      </c>
      <c r="F14" s="3"/>
      <c r="G14" s="25"/>
      <c r="H14"/>
      <c r="I14"/>
      <c r="J14"/>
    </row>
    <row r="15" spans="1:12" ht="12" customHeight="1" x14ac:dyDescent="0.25">
      <c r="B15" s="9" t="s">
        <v>39</v>
      </c>
      <c r="C15" s="42">
        <f>'AI-SCC_FFIBC'!$F$35</f>
        <v>0.5653792313565793</v>
      </c>
      <c r="F15" s="3"/>
      <c r="G15" s="25"/>
      <c r="H15"/>
      <c r="I15"/>
      <c r="J15"/>
    </row>
    <row r="16" spans="1:12" ht="12" customHeight="1" x14ac:dyDescent="0.25">
      <c r="B16" s="9" t="s">
        <v>40</v>
      </c>
      <c r="C16" s="42">
        <f>'AI-SCC_FFIBC'!$F$36</f>
        <v>0.55729166666666663</v>
      </c>
      <c r="F16" s="3"/>
      <c r="G16" s="25"/>
      <c r="H16"/>
      <c r="I16"/>
      <c r="J16"/>
    </row>
    <row r="17" spans="2:10" ht="12" customHeight="1" x14ac:dyDescent="0.25">
      <c r="B17" s="9" t="s">
        <v>12</v>
      </c>
      <c r="C17" s="42">
        <f>'AI-SCC_FFIBC'!$F$37</f>
        <v>0.38850687622789781</v>
      </c>
      <c r="F17" s="3"/>
      <c r="G17" s="25"/>
      <c r="H17"/>
      <c r="I17"/>
      <c r="J17"/>
    </row>
    <row r="18" spans="2:10" ht="12" customHeight="1" thickBot="1" x14ac:dyDescent="0.3">
      <c r="B18" s="10" t="s">
        <v>16</v>
      </c>
      <c r="C18" s="43">
        <f>'AI-SCC_FFIBC'!$F$38</f>
        <v>1</v>
      </c>
      <c r="F18" s="3"/>
      <c r="G18" s="25"/>
      <c r="H18"/>
      <c r="I18"/>
      <c r="J18"/>
    </row>
    <row r="19" spans="2:10" s="11" customFormat="1" ht="12" customHeight="1" thickBot="1" x14ac:dyDescent="0.3">
      <c r="B19" s="4" t="s">
        <v>57</v>
      </c>
      <c r="C19" s="40">
        <f>'AI-SCC_FFIBC'!$F$39</f>
        <v>0.56076748840498081</v>
      </c>
      <c r="E19" s="1"/>
      <c r="F19" s="3"/>
      <c r="G19" s="25"/>
      <c r="H19"/>
      <c r="I19"/>
      <c r="J19"/>
    </row>
    <row r="20" spans="2:10" s="11" customFormat="1" ht="12" customHeight="1" thickBot="1" x14ac:dyDescent="0.3">
      <c r="B20" s="1"/>
      <c r="C20" s="1"/>
      <c r="E20" s="1"/>
      <c r="F20" s="3"/>
      <c r="G20" s="3"/>
      <c r="H20"/>
      <c r="I20"/>
      <c r="J20"/>
    </row>
    <row r="21" spans="2:10" s="11" customFormat="1" ht="12" customHeight="1" x14ac:dyDescent="0.25">
      <c r="B21" s="1"/>
      <c r="C21" s="38" t="s">
        <v>42</v>
      </c>
      <c r="F21" s="3"/>
      <c r="G21" s="26"/>
      <c r="H21"/>
      <c r="I21"/>
      <c r="J21"/>
    </row>
    <row r="22" spans="2:10" s="11" customFormat="1" ht="12" customHeight="1" thickBot="1" x14ac:dyDescent="0.3">
      <c r="B22" s="1"/>
      <c r="C22" s="39" t="s">
        <v>51</v>
      </c>
      <c r="F22" s="3"/>
      <c r="G22" s="24"/>
      <c r="H22"/>
      <c r="I22"/>
      <c r="J22"/>
    </row>
    <row r="23" spans="2:10" ht="12" customHeight="1" x14ac:dyDescent="0.25">
      <c r="B23" s="8" t="s">
        <v>37</v>
      </c>
      <c r="C23" s="41">
        <f>'RA-SCC_FFIBC'!$F$31</f>
        <v>0.7452723998199009</v>
      </c>
      <c r="E23" s="11"/>
      <c r="F23" s="3"/>
      <c r="G23" s="25"/>
      <c r="H23"/>
      <c r="I23"/>
      <c r="J23"/>
    </row>
    <row r="24" spans="2:10" s="11" customFormat="1" ht="12" customHeight="1" x14ac:dyDescent="0.25">
      <c r="B24" s="9" t="s">
        <v>38</v>
      </c>
      <c r="C24" s="42">
        <f>'RA-SCC_FFIBC'!$F$32</f>
        <v>0.99459459459459454</v>
      </c>
      <c r="F24" s="3"/>
      <c r="G24" s="25"/>
      <c r="H24"/>
      <c r="I24"/>
      <c r="J24"/>
    </row>
    <row r="25" spans="2:10" s="11" customFormat="1" ht="12" customHeight="1" x14ac:dyDescent="0.25">
      <c r="B25" s="9" t="s">
        <v>7</v>
      </c>
      <c r="C25" s="42">
        <f>'RA-SCC_FFIBC'!$F$33</f>
        <v>0</v>
      </c>
      <c r="F25" s="3"/>
      <c r="G25" s="25"/>
      <c r="H25"/>
      <c r="I25"/>
      <c r="J25"/>
    </row>
    <row r="26" spans="2:10" ht="12" customHeight="1" x14ac:dyDescent="0.25">
      <c r="B26" s="9" t="s">
        <v>17</v>
      </c>
      <c r="C26" s="42">
        <f>'RA-SCC_FFIBC'!$F$34</f>
        <v>0</v>
      </c>
      <c r="E26" s="11"/>
      <c r="F26" s="3"/>
      <c r="G26" s="25"/>
      <c r="H26"/>
      <c r="I26"/>
      <c r="J26"/>
    </row>
    <row r="27" spans="2:10" ht="12" customHeight="1" x14ac:dyDescent="0.25">
      <c r="B27" s="9" t="s">
        <v>39</v>
      </c>
      <c r="C27" s="42">
        <f>'RA-SCC_FFIBC'!$F$35</f>
        <v>0.74277684092186624</v>
      </c>
      <c r="F27" s="3"/>
      <c r="G27" s="25"/>
      <c r="H27"/>
      <c r="I27"/>
      <c r="J27"/>
    </row>
    <row r="28" spans="2:10" ht="12" customHeight="1" x14ac:dyDescent="0.25">
      <c r="B28" s="9" t="s">
        <v>40</v>
      </c>
      <c r="C28" s="42">
        <f>'RA-SCC_FFIBC'!$F$36</f>
        <v>0.98858294157152449</v>
      </c>
      <c r="F28" s="3"/>
      <c r="G28" s="25"/>
      <c r="H28"/>
      <c r="I28"/>
      <c r="J28"/>
    </row>
    <row r="29" spans="2:10" ht="12" customHeight="1" x14ac:dyDescent="0.25">
      <c r="B29" s="9" t="s">
        <v>12</v>
      </c>
      <c r="C29" s="42">
        <f>'RA-SCC_FFIBC'!$F$37</f>
        <v>0.94339622641509435</v>
      </c>
      <c r="F29" s="3"/>
      <c r="G29" s="25"/>
      <c r="H29"/>
      <c r="I29"/>
      <c r="J29"/>
    </row>
    <row r="30" spans="2:10" ht="12" customHeight="1" thickBot="1" x14ac:dyDescent="0.3">
      <c r="B30" s="10" t="s">
        <v>16</v>
      </c>
      <c r="C30" s="43">
        <f>'RA-SCC_FFIBC'!$F$38</f>
        <v>0</v>
      </c>
      <c r="F30" s="3"/>
      <c r="G30" s="25"/>
      <c r="H30"/>
      <c r="I30"/>
      <c r="J30"/>
    </row>
    <row r="31" spans="2:10" s="11" customFormat="1" ht="12" customHeight="1" thickBot="1" x14ac:dyDescent="0.3">
      <c r="B31" s="10" t="s">
        <v>57</v>
      </c>
      <c r="C31" s="40">
        <f>'RA-SCC_FFIBC'!$F$39</f>
        <v>0.78192347859109468</v>
      </c>
      <c r="E31" s="1"/>
      <c r="F31" s="3"/>
      <c r="G31" s="25"/>
      <c r="H31"/>
      <c r="I31"/>
      <c r="J31"/>
    </row>
    <row r="32" spans="2:10" s="11" customFormat="1" ht="12" customHeight="1" thickBot="1" x14ac:dyDescent="0.3">
      <c r="B32" s="1"/>
      <c r="C32" s="1"/>
      <c r="E32" s="1"/>
      <c r="F32" s="3"/>
      <c r="G32" s="3"/>
      <c r="H32"/>
      <c r="I32"/>
      <c r="J32"/>
    </row>
    <row r="33" spans="2:10" s="11" customFormat="1" ht="12" customHeight="1" x14ac:dyDescent="0.25">
      <c r="B33" s="1"/>
      <c r="C33" s="38" t="s">
        <v>43</v>
      </c>
      <c r="E33" s="1"/>
      <c r="F33" s="3"/>
      <c r="G33" s="26"/>
      <c r="H33"/>
      <c r="I33"/>
      <c r="J33"/>
    </row>
    <row r="34" spans="2:10" s="11" customFormat="1" ht="12" customHeight="1" thickBot="1" x14ac:dyDescent="0.3">
      <c r="B34" s="1"/>
      <c r="C34" s="39" t="s">
        <v>51</v>
      </c>
      <c r="E34" s="1"/>
      <c r="F34" s="3"/>
      <c r="G34" s="24"/>
      <c r="H34"/>
      <c r="I34"/>
      <c r="J34"/>
    </row>
    <row r="35" spans="2:10" ht="12" customHeight="1" x14ac:dyDescent="0.25">
      <c r="B35" s="8" t="s">
        <v>37</v>
      </c>
      <c r="C35" s="41">
        <f>'LB-SCC_FFIBC'!$F$31</f>
        <v>0.82425742574257421</v>
      </c>
      <c r="F35" s="3"/>
      <c r="G35" s="25"/>
      <c r="H35"/>
      <c r="I35"/>
      <c r="J35"/>
    </row>
    <row r="36" spans="2:10" s="11" customFormat="1" ht="12" customHeight="1" x14ac:dyDescent="0.25">
      <c r="B36" s="9" t="s">
        <v>38</v>
      </c>
      <c r="C36" s="42">
        <f>'LB-SCC_FFIBC'!$F$32</f>
        <v>0.99555555555555564</v>
      </c>
      <c r="F36" s="3"/>
      <c r="G36" s="25"/>
      <c r="H36"/>
      <c r="I36"/>
      <c r="J36"/>
    </row>
    <row r="37" spans="2:10" s="11" customFormat="1" ht="12" customHeight="1" x14ac:dyDescent="0.25">
      <c r="B37" s="9" t="s">
        <v>7</v>
      </c>
      <c r="C37" s="42">
        <f>'LB-SCC_FFIBC'!$F$33</f>
        <v>0</v>
      </c>
      <c r="F37" s="3"/>
      <c r="G37" s="25"/>
      <c r="H37"/>
      <c r="I37"/>
      <c r="J37"/>
    </row>
    <row r="38" spans="2:10" ht="12" customHeight="1" x14ac:dyDescent="0.25">
      <c r="B38" s="9" t="s">
        <v>17</v>
      </c>
      <c r="C38" s="42">
        <f>'LB-SCC_FFIBC'!$F$34</f>
        <v>0</v>
      </c>
      <c r="F38" s="3"/>
      <c r="G38" s="25"/>
      <c r="H38"/>
      <c r="I38"/>
      <c r="J38"/>
    </row>
    <row r="39" spans="2:10" ht="12" customHeight="1" x14ac:dyDescent="0.25">
      <c r="B39" s="9" t="s">
        <v>39</v>
      </c>
      <c r="C39" s="42">
        <f>'LB-SCC_FFIBC'!$F$35</f>
        <v>0.84002006018054165</v>
      </c>
      <c r="E39" s="3"/>
      <c r="F39" s="3"/>
      <c r="G39" s="25"/>
      <c r="H39"/>
      <c r="I39"/>
      <c r="J39"/>
    </row>
    <row r="40" spans="2:10" ht="12" customHeight="1" x14ac:dyDescent="0.25">
      <c r="B40" s="9" t="s">
        <v>40</v>
      </c>
      <c r="C40" s="42">
        <f>'LB-SCC_FFIBC'!$F$36</f>
        <v>0.99334811529933487</v>
      </c>
      <c r="F40" s="3"/>
      <c r="G40" s="25"/>
      <c r="H40"/>
      <c r="I40"/>
      <c r="J40"/>
    </row>
    <row r="41" spans="2:10" ht="12" customHeight="1" x14ac:dyDescent="0.25">
      <c r="B41" s="9" t="s">
        <v>12</v>
      </c>
      <c r="C41" s="42">
        <f>'LB-SCC_FFIBC'!$F$37</f>
        <v>1</v>
      </c>
      <c r="F41" s="3"/>
      <c r="G41" s="25"/>
      <c r="H41"/>
      <c r="I41"/>
      <c r="J41"/>
    </row>
    <row r="42" spans="2:10" ht="12" customHeight="1" thickBot="1" x14ac:dyDescent="0.3">
      <c r="B42" s="10" t="s">
        <v>16</v>
      </c>
      <c r="C42" s="43">
        <f>'LB-SCC_FFIBC'!$F$38</f>
        <v>0</v>
      </c>
      <c r="F42" s="3"/>
      <c r="G42" s="25"/>
      <c r="H42"/>
      <c r="I42"/>
      <c r="J42"/>
    </row>
    <row r="43" spans="2:10" ht="12.75" thickBot="1" x14ac:dyDescent="0.25">
      <c r="B43" s="10" t="s">
        <v>57</v>
      </c>
      <c r="C43" s="40">
        <f>'LB-SCC_FFIBC'!$F$39</f>
        <v>0.86823304487824515</v>
      </c>
      <c r="F43" s="3"/>
      <c r="G43" s="25"/>
    </row>
    <row r="44" spans="2:10" x14ac:dyDescent="0.2">
      <c r="F44" s="3"/>
      <c r="G44" s="3"/>
    </row>
  </sheetData>
  <phoneticPr fontId="12" type="noConversion"/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61"/>
  <sheetViews>
    <sheetView workbookViewId="0">
      <selection activeCell="J25" sqref="J25"/>
    </sheetView>
  </sheetViews>
  <sheetFormatPr defaultColWidth="10.875" defaultRowHeight="14.25" x14ac:dyDescent="0.2"/>
  <cols>
    <col min="1" max="1" width="37" style="19" bestFit="1" customWidth="1"/>
    <col min="2" max="2" width="36.625" style="1" customWidth="1"/>
    <col min="3" max="16384" width="10.875" style="1"/>
  </cols>
  <sheetData>
    <row r="1" spans="1:9" s="3" customFormat="1" ht="15" customHeight="1" thickBot="1" x14ac:dyDescent="0.3">
      <c r="A1" s="16"/>
      <c r="C1" s="32" t="s">
        <v>48</v>
      </c>
      <c r="D1" s="46" t="s">
        <v>49</v>
      </c>
      <c r="E1" s="47"/>
      <c r="F1" s="48"/>
      <c r="G1" s="3" t="s">
        <v>54</v>
      </c>
      <c r="H1" s="3" t="s">
        <v>55</v>
      </c>
      <c r="I1" s="3" t="s">
        <v>53</v>
      </c>
    </row>
    <row r="2" spans="1:9" ht="15" customHeight="1" thickBot="1" x14ac:dyDescent="0.3">
      <c r="A2" s="17"/>
      <c r="B2" s="3"/>
      <c r="C2" s="44" t="s">
        <v>50</v>
      </c>
      <c r="D2" s="45"/>
      <c r="E2" s="3" t="s">
        <v>51</v>
      </c>
      <c r="F2" s="31" t="s">
        <v>52</v>
      </c>
    </row>
    <row r="3" spans="1:9" ht="15" customHeight="1" x14ac:dyDescent="0.25">
      <c r="A3" s="18" t="s">
        <v>3</v>
      </c>
      <c r="B3" s="12" t="s">
        <v>18</v>
      </c>
      <c r="C3" s="8">
        <v>2304</v>
      </c>
      <c r="D3" s="8">
        <v>1001</v>
      </c>
      <c r="E3" s="8">
        <f>C3-D3</f>
        <v>1303</v>
      </c>
      <c r="F3" s="27">
        <f>IF(E3=0,0,E3/C3)</f>
        <v>0.56553819444444442</v>
      </c>
    </row>
    <row r="4" spans="1:9" s="11" customFormat="1" ht="15" customHeight="1" x14ac:dyDescent="0.2">
      <c r="A4" s="19"/>
      <c r="B4" s="51" t="s">
        <v>19</v>
      </c>
      <c r="C4" s="50">
        <v>4608</v>
      </c>
      <c r="D4" s="50">
        <v>2135</v>
      </c>
      <c r="E4" s="50">
        <f t="shared" ref="E4:E19" si="0">C4-D4</f>
        <v>2473</v>
      </c>
      <c r="F4" s="52">
        <f t="shared" ref="F4:F19" si="1">IF(E4=0,0,E4/C4)</f>
        <v>0.53667534722222221</v>
      </c>
    </row>
    <row r="5" spans="1:9" s="11" customFormat="1" ht="15" customHeight="1" x14ac:dyDescent="0.2">
      <c r="A5" s="19"/>
      <c r="B5" s="51" t="s">
        <v>20</v>
      </c>
      <c r="C5" s="50">
        <v>4608</v>
      </c>
      <c r="D5" s="50">
        <v>1426</v>
      </c>
      <c r="E5" s="50">
        <f t="shared" si="0"/>
        <v>3182</v>
      </c>
      <c r="F5" s="52">
        <f t="shared" si="1"/>
        <v>0.69053819444444442</v>
      </c>
    </row>
    <row r="6" spans="1:9" ht="15" customHeight="1" thickBot="1" x14ac:dyDescent="0.25">
      <c r="B6" s="15" t="s">
        <v>46</v>
      </c>
      <c r="C6" s="10">
        <v>4608</v>
      </c>
      <c r="D6" s="10">
        <v>2240</v>
      </c>
      <c r="E6" s="10">
        <f t="shared" si="0"/>
        <v>2368</v>
      </c>
      <c r="F6" s="29">
        <f t="shared" si="1"/>
        <v>0.51388888888888884</v>
      </c>
    </row>
    <row r="7" spans="1:9" ht="15" customHeight="1" x14ac:dyDescent="0.25">
      <c r="A7" s="18" t="s">
        <v>4</v>
      </c>
      <c r="B7" s="12" t="s">
        <v>21</v>
      </c>
      <c r="C7" s="8">
        <v>2304</v>
      </c>
      <c r="D7" s="8">
        <v>668</v>
      </c>
      <c r="E7" s="8">
        <f t="shared" si="0"/>
        <v>1636</v>
      </c>
      <c r="F7" s="27">
        <f t="shared" si="1"/>
        <v>0.71006944444444442</v>
      </c>
    </row>
    <row r="8" spans="1:9" ht="15" customHeight="1" x14ac:dyDescent="0.2">
      <c r="B8" s="53" t="s">
        <v>22</v>
      </c>
      <c r="C8" s="50">
        <v>4608</v>
      </c>
      <c r="D8" s="50">
        <v>2094</v>
      </c>
      <c r="E8" s="50">
        <f t="shared" si="0"/>
        <v>2514</v>
      </c>
      <c r="F8" s="52">
        <f t="shared" si="1"/>
        <v>0.54557291666666663</v>
      </c>
    </row>
    <row r="9" spans="1:9" ht="15" customHeight="1" x14ac:dyDescent="0.2">
      <c r="B9" s="13" t="s">
        <v>23</v>
      </c>
      <c r="C9" s="9">
        <v>4608</v>
      </c>
      <c r="D9" s="9">
        <v>2240</v>
      </c>
      <c r="E9" s="9">
        <f t="shared" si="0"/>
        <v>2368</v>
      </c>
      <c r="F9" s="28">
        <f t="shared" si="1"/>
        <v>0.51388888888888884</v>
      </c>
    </row>
    <row r="10" spans="1:9" s="7" customFormat="1" ht="15" customHeight="1" thickBot="1" x14ac:dyDescent="0.25">
      <c r="A10" s="19"/>
      <c r="B10" s="54" t="s">
        <v>24</v>
      </c>
      <c r="C10" s="55">
        <v>3791</v>
      </c>
      <c r="D10" s="55">
        <v>1748</v>
      </c>
      <c r="E10" s="55">
        <f t="shared" si="0"/>
        <v>2043</v>
      </c>
      <c r="F10" s="56">
        <f t="shared" si="1"/>
        <v>0.53890793985755736</v>
      </c>
    </row>
    <row r="11" spans="1:9" s="7" customFormat="1" ht="15" customHeight="1" x14ac:dyDescent="0.25">
      <c r="A11" s="18" t="s">
        <v>5</v>
      </c>
      <c r="B11" s="12" t="s">
        <v>25</v>
      </c>
      <c r="C11" s="8">
        <v>2304</v>
      </c>
      <c r="D11" s="8">
        <v>1020</v>
      </c>
      <c r="E11" s="8">
        <f t="shared" si="0"/>
        <v>1284</v>
      </c>
      <c r="F11" s="27">
        <f t="shared" si="1"/>
        <v>0.55729166666666663</v>
      </c>
    </row>
    <row r="12" spans="1:9" ht="15" customHeight="1" thickBot="1" x14ac:dyDescent="0.25">
      <c r="B12" s="54" t="s">
        <v>26</v>
      </c>
      <c r="C12" s="55">
        <v>2304</v>
      </c>
      <c r="D12" s="55">
        <v>1084</v>
      </c>
      <c r="E12" s="55">
        <f t="shared" si="0"/>
        <v>1220</v>
      </c>
      <c r="F12" s="56">
        <f t="shared" si="1"/>
        <v>0.52951388888888884</v>
      </c>
    </row>
    <row r="13" spans="1:9" ht="15" customHeight="1" thickBot="1" x14ac:dyDescent="0.3">
      <c r="A13" s="18" t="s">
        <v>6</v>
      </c>
      <c r="B13" s="49" t="s">
        <v>27</v>
      </c>
      <c r="C13" s="6">
        <v>4608</v>
      </c>
      <c r="D13" s="6">
        <v>2008</v>
      </c>
      <c r="E13" s="6">
        <f t="shared" si="0"/>
        <v>2600</v>
      </c>
      <c r="F13" s="35">
        <f t="shared" si="1"/>
        <v>0.56423611111111116</v>
      </c>
    </row>
    <row r="14" spans="1:9" ht="15" customHeight="1" thickBot="1" x14ac:dyDescent="0.3">
      <c r="A14" s="18" t="s">
        <v>7</v>
      </c>
      <c r="B14" s="13" t="s">
        <v>28</v>
      </c>
      <c r="C14" s="9">
        <v>78</v>
      </c>
      <c r="D14" s="9">
        <v>0</v>
      </c>
      <c r="E14" s="9">
        <f t="shared" si="0"/>
        <v>78</v>
      </c>
      <c r="F14" s="28">
        <f t="shared" si="1"/>
        <v>1</v>
      </c>
    </row>
    <row r="15" spans="1:9" s="11" customFormat="1" ht="15" customHeight="1" x14ac:dyDescent="0.25">
      <c r="A15" s="18" t="s">
        <v>17</v>
      </c>
      <c r="B15" s="12" t="s">
        <v>14</v>
      </c>
      <c r="C15" s="8">
        <v>0</v>
      </c>
      <c r="D15" s="8">
        <v>0</v>
      </c>
      <c r="E15" s="8">
        <f t="shared" si="0"/>
        <v>0</v>
      </c>
      <c r="F15" s="27">
        <f t="shared" si="1"/>
        <v>0</v>
      </c>
    </row>
    <row r="16" spans="1:9" s="11" customFormat="1" ht="15" customHeight="1" thickBot="1" x14ac:dyDescent="0.25">
      <c r="A16" s="19"/>
      <c r="B16" s="54" t="s">
        <v>15</v>
      </c>
      <c r="C16" s="55">
        <v>0</v>
      </c>
      <c r="D16" s="55">
        <v>0</v>
      </c>
      <c r="E16" s="55">
        <f t="shared" si="0"/>
        <v>0</v>
      </c>
      <c r="F16" s="56">
        <f t="shared" si="1"/>
        <v>0</v>
      </c>
    </row>
    <row r="17" spans="1:6" ht="15" customHeight="1" x14ac:dyDescent="0.25">
      <c r="A17" s="18" t="s">
        <v>8</v>
      </c>
      <c r="B17" s="12" t="s">
        <v>29</v>
      </c>
      <c r="C17" s="8">
        <v>2304</v>
      </c>
      <c r="D17" s="8">
        <v>1082</v>
      </c>
      <c r="E17" s="8">
        <f t="shared" si="0"/>
        <v>1222</v>
      </c>
      <c r="F17" s="27">
        <f t="shared" si="1"/>
        <v>0.53038194444444442</v>
      </c>
    </row>
    <row r="18" spans="1:6" s="11" customFormat="1" ht="15" customHeight="1" x14ac:dyDescent="0.2">
      <c r="A18" s="19"/>
      <c r="B18" s="53" t="s">
        <v>30</v>
      </c>
      <c r="C18" s="50">
        <v>4608</v>
      </c>
      <c r="D18" s="50">
        <v>2240</v>
      </c>
      <c r="E18" s="50">
        <f t="shared" si="0"/>
        <v>2368</v>
      </c>
      <c r="F18" s="52">
        <f t="shared" si="1"/>
        <v>0.51388888888888884</v>
      </c>
    </row>
    <row r="19" spans="1:6" s="11" customFormat="1" ht="15" customHeight="1" x14ac:dyDescent="0.2">
      <c r="A19" s="19"/>
      <c r="B19" s="14" t="s">
        <v>31</v>
      </c>
      <c r="C19" s="9">
        <v>4608</v>
      </c>
      <c r="D19" s="9">
        <v>1593</v>
      </c>
      <c r="E19" s="9">
        <f t="shared" si="0"/>
        <v>3015</v>
      </c>
      <c r="F19" s="28">
        <f t="shared" si="1"/>
        <v>0.654296875</v>
      </c>
    </row>
    <row r="20" spans="1:6" ht="15" customHeight="1" thickBot="1" x14ac:dyDescent="0.25">
      <c r="B20" s="57" t="s">
        <v>47</v>
      </c>
      <c r="C20" s="55">
        <v>4608</v>
      </c>
      <c r="D20" s="55">
        <v>2240</v>
      </c>
      <c r="E20" s="55">
        <f t="shared" ref="E20:E30" si="2">C20-D20</f>
        <v>2368</v>
      </c>
      <c r="F20" s="56">
        <f t="shared" ref="F20:F30" si="3">IF(E20=0,0,E20/C20)</f>
        <v>0.51388888888888884</v>
      </c>
    </row>
    <row r="21" spans="1:6" ht="15" customHeight="1" x14ac:dyDescent="0.25">
      <c r="A21" s="18" t="s">
        <v>9</v>
      </c>
      <c r="B21" s="22" t="s">
        <v>32</v>
      </c>
      <c r="C21" s="8">
        <v>2304</v>
      </c>
      <c r="D21" s="8">
        <v>645</v>
      </c>
      <c r="E21" s="8">
        <f t="shared" si="2"/>
        <v>1659</v>
      </c>
      <c r="F21" s="27">
        <f t="shared" si="3"/>
        <v>0.72005208333333337</v>
      </c>
    </row>
    <row r="22" spans="1:6" ht="15" customHeight="1" x14ac:dyDescent="0.2">
      <c r="B22" s="58" t="s">
        <v>33</v>
      </c>
      <c r="C22" s="50">
        <v>4608</v>
      </c>
      <c r="D22" s="50">
        <v>1949</v>
      </c>
      <c r="E22" s="50">
        <f t="shared" si="2"/>
        <v>2659</v>
      </c>
      <c r="F22" s="52">
        <f t="shared" si="3"/>
        <v>0.57703993055555558</v>
      </c>
    </row>
    <row r="23" spans="1:6" ht="15" customHeight="1" x14ac:dyDescent="0.2">
      <c r="B23" s="13" t="s">
        <v>34</v>
      </c>
      <c r="C23" s="9">
        <v>4608</v>
      </c>
      <c r="D23" s="9">
        <v>2189</v>
      </c>
      <c r="E23" s="9">
        <f t="shared" si="2"/>
        <v>2419</v>
      </c>
      <c r="F23" s="28">
        <f t="shared" si="3"/>
        <v>0.52495659722222221</v>
      </c>
    </row>
    <row r="24" spans="1:6" ht="15" customHeight="1" thickBot="1" x14ac:dyDescent="0.25">
      <c r="B24" s="54" t="s">
        <v>35</v>
      </c>
      <c r="C24" s="55">
        <v>3784</v>
      </c>
      <c r="D24" s="55">
        <v>1723</v>
      </c>
      <c r="E24" s="55">
        <f t="shared" si="2"/>
        <v>2061</v>
      </c>
      <c r="F24" s="56">
        <f t="shared" si="3"/>
        <v>0.54466173361522197</v>
      </c>
    </row>
    <row r="25" spans="1:6" s="7" customFormat="1" ht="15" customHeight="1" x14ac:dyDescent="0.25">
      <c r="A25" s="18" t="s">
        <v>10</v>
      </c>
      <c r="B25" s="59" t="s">
        <v>25</v>
      </c>
      <c r="C25" s="60">
        <v>2304</v>
      </c>
      <c r="D25" s="60">
        <v>994</v>
      </c>
      <c r="E25" s="60">
        <f t="shared" si="2"/>
        <v>1310</v>
      </c>
      <c r="F25" s="61">
        <f t="shared" si="3"/>
        <v>0.56857638888888884</v>
      </c>
    </row>
    <row r="26" spans="1:6" ht="15" customHeight="1" thickBot="1" x14ac:dyDescent="0.25">
      <c r="B26" s="15" t="s">
        <v>26</v>
      </c>
      <c r="C26" s="10">
        <v>2304</v>
      </c>
      <c r="D26" s="10">
        <v>1058</v>
      </c>
      <c r="E26" s="10">
        <f t="shared" si="2"/>
        <v>1246</v>
      </c>
      <c r="F26" s="29">
        <f t="shared" si="3"/>
        <v>0.54079861111111116</v>
      </c>
    </row>
    <row r="27" spans="1:6" ht="15" customHeight="1" thickBot="1" x14ac:dyDescent="0.3">
      <c r="A27" s="18" t="s">
        <v>11</v>
      </c>
      <c r="B27" s="12" t="s">
        <v>27</v>
      </c>
      <c r="C27" s="8">
        <v>4608</v>
      </c>
      <c r="D27" s="8">
        <v>2028</v>
      </c>
      <c r="E27" s="8">
        <f t="shared" si="2"/>
        <v>2580</v>
      </c>
      <c r="F27" s="27">
        <f t="shared" si="3"/>
        <v>0.55989583333333337</v>
      </c>
    </row>
    <row r="28" spans="1:6" ht="15" customHeight="1" thickBot="1" x14ac:dyDescent="0.3">
      <c r="A28" s="18" t="s">
        <v>12</v>
      </c>
      <c r="B28" s="12" t="s">
        <v>36</v>
      </c>
      <c r="C28" s="8">
        <v>2036</v>
      </c>
      <c r="D28" s="8">
        <v>1245</v>
      </c>
      <c r="E28" s="8">
        <f t="shared" si="2"/>
        <v>791</v>
      </c>
      <c r="F28" s="27">
        <f t="shared" si="3"/>
        <v>0.38850687622789781</v>
      </c>
    </row>
    <row r="29" spans="1:6" s="11" customFormat="1" ht="15" customHeight="1" x14ac:dyDescent="0.25">
      <c r="A29" s="62" t="s">
        <v>16</v>
      </c>
      <c r="B29" s="59" t="s">
        <v>14</v>
      </c>
      <c r="C29" s="60">
        <v>0</v>
      </c>
      <c r="D29" s="60">
        <v>0</v>
      </c>
      <c r="E29" s="60">
        <f t="shared" si="2"/>
        <v>0</v>
      </c>
      <c r="F29" s="61">
        <f t="shared" si="3"/>
        <v>0</v>
      </c>
    </row>
    <row r="30" spans="1:6" s="11" customFormat="1" ht="15" customHeight="1" thickBot="1" x14ac:dyDescent="0.25">
      <c r="A30" s="63"/>
      <c r="B30" s="54" t="s">
        <v>15</v>
      </c>
      <c r="C30" s="55">
        <v>24</v>
      </c>
      <c r="D30" s="55">
        <v>0</v>
      </c>
      <c r="E30" s="55">
        <f t="shared" si="2"/>
        <v>24</v>
      </c>
      <c r="F30" s="56">
        <f t="shared" si="3"/>
        <v>1</v>
      </c>
    </row>
    <row r="31" spans="1:6" ht="15" customHeight="1" x14ac:dyDescent="0.2">
      <c r="A31" s="20"/>
      <c r="B31" s="2" t="str">
        <f>Summary!B11</f>
        <v>RGB, text &amp; graphics with motion, 1080p &amp; 720p</v>
      </c>
      <c r="C31" s="23">
        <f>AVERAGE(C3:C10)</f>
        <v>3929.875</v>
      </c>
      <c r="D31" s="23">
        <f>AVERAGE(D3:D10)</f>
        <v>1694</v>
      </c>
      <c r="E31" s="23">
        <f>C31-D31</f>
        <v>2235.875</v>
      </c>
      <c r="F31" s="28">
        <f>IF(C31=0, 0, E31/C31)</f>
        <v>0.56894303253920286</v>
      </c>
    </row>
    <row r="32" spans="1:6" ht="15" customHeight="1" x14ac:dyDescent="0.2">
      <c r="A32" s="20"/>
      <c r="B32" s="2" t="str">
        <f>Summary!B12</f>
        <v>RGB, mixed content, 1440p &amp; 1080p</v>
      </c>
      <c r="C32" s="23">
        <f>AVERAGE(C11:C13)</f>
        <v>3072</v>
      </c>
      <c r="D32" s="23">
        <f>AVERAGE(D11:D13)</f>
        <v>1370.6666666666667</v>
      </c>
      <c r="E32" s="23">
        <f t="shared" ref="E32:E38" si="4">C32-D32</f>
        <v>1701.3333333333333</v>
      </c>
      <c r="F32" s="28">
        <f t="shared" ref="F32:F38" si="5">IF(C32=0, 0, E32/C32)</f>
        <v>0.55381944444444442</v>
      </c>
    </row>
    <row r="33" spans="1:9" ht="15" customHeight="1" x14ac:dyDescent="0.2">
      <c r="A33" s="21"/>
      <c r="B33" s="2" t="str">
        <f>Summary!B13</f>
        <v>RGB, Animation, 720p</v>
      </c>
      <c r="C33" s="23">
        <f>AVERAGE(C14:C14)</f>
        <v>78</v>
      </c>
      <c r="D33" s="23">
        <f>AVERAGE(D14:D14)</f>
        <v>0</v>
      </c>
      <c r="E33" s="23">
        <f t="shared" si="4"/>
        <v>78</v>
      </c>
      <c r="F33" s="28">
        <f t="shared" si="5"/>
        <v>1</v>
      </c>
    </row>
    <row r="34" spans="1:9" s="11" customFormat="1" ht="15" customHeight="1" x14ac:dyDescent="0.2">
      <c r="A34" s="21"/>
      <c r="B34" s="2" t="str">
        <f>Summary!B14</f>
        <v>RGB, camera captured, 1080p</v>
      </c>
      <c r="C34" s="23">
        <f>AVERAGE(C15:C16)</f>
        <v>0</v>
      </c>
      <c r="D34" s="23">
        <f>AVERAGE(D15:D16)</f>
        <v>0</v>
      </c>
      <c r="E34" s="23">
        <f t="shared" si="4"/>
        <v>0</v>
      </c>
      <c r="F34" s="28">
        <f t="shared" si="5"/>
        <v>0</v>
      </c>
    </row>
    <row r="35" spans="1:9" ht="15" customHeight="1" x14ac:dyDescent="0.2">
      <c r="A35" s="21"/>
      <c r="B35" s="2" t="str">
        <f>Summary!B15</f>
        <v>YUV, text &amp; graphics with motion, 1080p &amp; 720p</v>
      </c>
      <c r="C35" s="23">
        <f>AVERAGE(C17:C24)</f>
        <v>3929</v>
      </c>
      <c r="D35" s="23">
        <f>AVERAGE(D17:D24)</f>
        <v>1707.625</v>
      </c>
      <c r="E35" s="23">
        <f t="shared" si="4"/>
        <v>2221.375</v>
      </c>
      <c r="F35" s="28">
        <f t="shared" si="5"/>
        <v>0.5653792313565793</v>
      </c>
    </row>
    <row r="36" spans="1:9" ht="15" customHeight="1" x14ac:dyDescent="0.2">
      <c r="A36" s="21"/>
      <c r="B36" s="2" t="str">
        <f>Summary!B16</f>
        <v>YUV, mixed content, 1440p &amp; 1080p</v>
      </c>
      <c r="C36" s="23">
        <f>AVERAGE(C25:C27)</f>
        <v>3072</v>
      </c>
      <c r="D36" s="23">
        <f>AVERAGE(D25:D27)</f>
        <v>1360</v>
      </c>
      <c r="E36" s="23">
        <f t="shared" si="4"/>
        <v>1712</v>
      </c>
      <c r="F36" s="28">
        <f t="shared" si="5"/>
        <v>0.55729166666666663</v>
      </c>
    </row>
    <row r="37" spans="1:9" s="3" customFormat="1" ht="15" customHeight="1" x14ac:dyDescent="0.2">
      <c r="A37" s="21"/>
      <c r="B37" s="2" t="str">
        <f>Summary!B17</f>
        <v>YUV, Animation, 720p</v>
      </c>
      <c r="C37" s="23">
        <f>AVERAGE(C28:C28)</f>
        <v>2036</v>
      </c>
      <c r="D37" s="23">
        <f>AVERAGE(D28:D28)</f>
        <v>1245</v>
      </c>
      <c r="E37" s="23">
        <f t="shared" si="4"/>
        <v>791</v>
      </c>
      <c r="F37" s="28">
        <f t="shared" si="5"/>
        <v>0.38850687622789781</v>
      </c>
    </row>
    <row r="38" spans="1:9" s="11" customFormat="1" ht="15" customHeight="1" thickBot="1" x14ac:dyDescent="0.25">
      <c r="A38" s="21"/>
      <c r="B38" s="2" t="str">
        <f>Summary!B18</f>
        <v>YUV, camera captured, 1080p</v>
      </c>
      <c r="C38" s="30">
        <f>AVERAGE(C29:C30)</f>
        <v>12</v>
      </c>
      <c r="D38" s="30">
        <f>AVERAGE(D29:D30)</f>
        <v>0</v>
      </c>
      <c r="E38" s="30">
        <f t="shared" si="4"/>
        <v>12</v>
      </c>
      <c r="F38" s="29">
        <f t="shared" si="5"/>
        <v>1</v>
      </c>
    </row>
    <row r="39" spans="1:9" ht="15" customHeight="1" thickBot="1" x14ac:dyDescent="0.25">
      <c r="A39" s="20"/>
      <c r="B39" s="6" t="s">
        <v>0</v>
      </c>
      <c r="C39" s="33">
        <f>AVERAGE(C3:C30)</f>
        <v>2980.0357142857142</v>
      </c>
      <c r="D39" s="34">
        <f>AVERAGE(D3:D30)</f>
        <v>1308.9285714285713</v>
      </c>
      <c r="E39" s="34">
        <f>C39-D39</f>
        <v>1671.1071428571429</v>
      </c>
      <c r="F39" s="35">
        <f>IF(C39=0, 0, E39/C39)</f>
        <v>0.56076748840498081</v>
      </c>
      <c r="G39" s="36">
        <v>128</v>
      </c>
      <c r="H39" s="37">
        <f>G39*8*3</f>
        <v>3072</v>
      </c>
      <c r="I39" s="37">
        <f>H39*F39</f>
        <v>1722.6777243801012</v>
      </c>
    </row>
    <row r="40" spans="1:9" ht="15" customHeight="1" x14ac:dyDescent="0.2">
      <c r="A40" s="16"/>
      <c r="B40" s="11"/>
    </row>
    <row r="41" spans="1:9" x14ac:dyDescent="0.2">
      <c r="A41" s="16"/>
      <c r="B41" s="3"/>
    </row>
    <row r="42" spans="1:9" x14ac:dyDescent="0.2">
      <c r="A42" s="17"/>
      <c r="B42" s="3"/>
    </row>
    <row r="43" spans="1:9" ht="12" x14ac:dyDescent="0.2">
      <c r="A43" s="1"/>
    </row>
    <row r="48" spans="1:9" ht="12" x14ac:dyDescent="0.2">
      <c r="A48" s="1"/>
    </row>
    <row r="49" spans="1:1" ht="12" x14ac:dyDescent="0.2">
      <c r="A49" s="1"/>
    </row>
    <row r="50" spans="1:1" ht="12" x14ac:dyDescent="0.2">
      <c r="A50" s="1"/>
    </row>
    <row r="51" spans="1:1" ht="12" x14ac:dyDescent="0.2">
      <c r="A51" s="1"/>
    </row>
    <row r="52" spans="1:1" ht="12" x14ac:dyDescent="0.2">
      <c r="A52" s="1"/>
    </row>
    <row r="53" spans="1:1" ht="12" x14ac:dyDescent="0.2">
      <c r="A53" s="1"/>
    </row>
    <row r="54" spans="1:1" ht="12" x14ac:dyDescent="0.2">
      <c r="A54" s="1"/>
    </row>
    <row r="55" spans="1:1" ht="12" x14ac:dyDescent="0.2">
      <c r="A55" s="1"/>
    </row>
    <row r="56" spans="1:1" ht="12" x14ac:dyDescent="0.2">
      <c r="A56" s="1"/>
    </row>
    <row r="57" spans="1:1" ht="12" x14ac:dyDescent="0.2">
      <c r="A57" s="1"/>
    </row>
    <row r="58" spans="1:1" ht="12" x14ac:dyDescent="0.2">
      <c r="A58" s="1"/>
    </row>
    <row r="59" spans="1:1" ht="12" x14ac:dyDescent="0.2">
      <c r="A59" s="1"/>
    </row>
    <row r="60" spans="1:1" ht="12" x14ac:dyDescent="0.2">
      <c r="A60" s="1"/>
    </row>
    <row r="61" spans="1:1" ht="12" x14ac:dyDescent="0.2">
      <c r="A61" s="1"/>
    </row>
  </sheetData>
  <mergeCells count="2">
    <mergeCell ref="C2:D2"/>
    <mergeCell ref="D1:F1"/>
  </mergeCells>
  <phoneticPr fontId="12" type="noConversion"/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45"/>
  <sheetViews>
    <sheetView workbookViewId="0">
      <selection activeCell="C3" sqref="C3:D30"/>
    </sheetView>
  </sheetViews>
  <sheetFormatPr defaultColWidth="10.875" defaultRowHeight="14.25" x14ac:dyDescent="0.2"/>
  <cols>
    <col min="1" max="1" width="37" style="19" bestFit="1" customWidth="1"/>
    <col min="2" max="2" width="36.625" style="11" customWidth="1"/>
    <col min="3" max="3" width="7.875" style="11" customWidth="1"/>
    <col min="4" max="16384" width="10.875" style="11"/>
  </cols>
  <sheetData>
    <row r="1" spans="1:9" s="3" customFormat="1" ht="15" customHeight="1" thickBot="1" x14ac:dyDescent="0.3">
      <c r="A1" s="16"/>
      <c r="C1" s="32" t="s">
        <v>48</v>
      </c>
      <c r="D1" s="46" t="s">
        <v>49</v>
      </c>
      <c r="E1" s="47"/>
      <c r="F1" s="48"/>
      <c r="G1" s="3" t="s">
        <v>54</v>
      </c>
      <c r="H1" s="3" t="s">
        <v>55</v>
      </c>
      <c r="I1" s="3" t="s">
        <v>53</v>
      </c>
    </row>
    <row r="2" spans="1:9" ht="15" customHeight="1" thickBot="1" x14ac:dyDescent="0.3">
      <c r="A2" s="17"/>
      <c r="B2" s="3"/>
      <c r="C2" s="44" t="s">
        <v>50</v>
      </c>
      <c r="D2" s="45"/>
      <c r="E2" s="3" t="s">
        <v>51</v>
      </c>
      <c r="F2" s="31" t="s">
        <v>52</v>
      </c>
    </row>
    <row r="3" spans="1:9" ht="15" customHeight="1" x14ac:dyDescent="0.25">
      <c r="A3" s="18" t="s">
        <v>3</v>
      </c>
      <c r="B3" s="12" t="s">
        <v>18</v>
      </c>
      <c r="C3" s="8">
        <v>640</v>
      </c>
      <c r="D3" s="8">
        <v>236</v>
      </c>
      <c r="E3" s="8">
        <f>C3-D3</f>
        <v>404</v>
      </c>
      <c r="F3" s="27">
        <f>IF(E3=0,0,E3/C3)</f>
        <v>0.63124999999999998</v>
      </c>
    </row>
    <row r="4" spans="1:9" ht="15" customHeight="1" x14ac:dyDescent="0.2">
      <c r="B4" s="51" t="s">
        <v>19</v>
      </c>
      <c r="C4" s="50">
        <v>704</v>
      </c>
      <c r="D4" s="50">
        <v>0</v>
      </c>
      <c r="E4" s="50">
        <f t="shared" ref="E4:E30" si="0">C4-D4</f>
        <v>704</v>
      </c>
      <c r="F4" s="52">
        <f t="shared" ref="F4:F30" si="1">IF(E4=0,0,E4/C4)</f>
        <v>1</v>
      </c>
    </row>
    <row r="5" spans="1:9" ht="15" customHeight="1" x14ac:dyDescent="0.2">
      <c r="B5" s="51" t="s">
        <v>20</v>
      </c>
      <c r="C5" s="50">
        <v>718</v>
      </c>
      <c r="D5" s="50">
        <v>14</v>
      </c>
      <c r="E5" s="50">
        <f t="shared" si="0"/>
        <v>704</v>
      </c>
      <c r="F5" s="52">
        <f t="shared" si="1"/>
        <v>0.98050139275766013</v>
      </c>
    </row>
    <row r="6" spans="1:9" ht="15" customHeight="1" thickBot="1" x14ac:dyDescent="0.25">
      <c r="B6" s="15" t="s">
        <v>46</v>
      </c>
      <c r="C6" s="10">
        <v>704</v>
      </c>
      <c r="D6" s="10">
        <v>0</v>
      </c>
      <c r="E6" s="10">
        <f t="shared" si="0"/>
        <v>704</v>
      </c>
      <c r="F6" s="29">
        <f t="shared" si="1"/>
        <v>1</v>
      </c>
    </row>
    <row r="7" spans="1:9" ht="15" customHeight="1" x14ac:dyDescent="0.25">
      <c r="A7" s="18" t="s">
        <v>4</v>
      </c>
      <c r="B7" s="12" t="s">
        <v>21</v>
      </c>
      <c r="C7" s="8">
        <v>734</v>
      </c>
      <c r="D7" s="8">
        <v>30</v>
      </c>
      <c r="E7" s="8">
        <f t="shared" si="0"/>
        <v>704</v>
      </c>
      <c r="F7" s="27">
        <f t="shared" si="1"/>
        <v>0.95912806539509532</v>
      </c>
    </row>
    <row r="8" spans="1:9" ht="15" customHeight="1" x14ac:dyDescent="0.2">
      <c r="B8" s="53" t="s">
        <v>22</v>
      </c>
      <c r="C8" s="50">
        <v>833</v>
      </c>
      <c r="D8" s="50">
        <v>129</v>
      </c>
      <c r="E8" s="50">
        <f t="shared" si="0"/>
        <v>704</v>
      </c>
      <c r="F8" s="52">
        <f t="shared" si="1"/>
        <v>0.84513805522208885</v>
      </c>
    </row>
    <row r="9" spans="1:9" ht="15" customHeight="1" x14ac:dyDescent="0.2">
      <c r="B9" s="13" t="s">
        <v>23</v>
      </c>
      <c r="C9" s="9">
        <v>1271</v>
      </c>
      <c r="D9" s="9">
        <v>567</v>
      </c>
      <c r="E9" s="9">
        <f t="shared" si="0"/>
        <v>704</v>
      </c>
      <c r="F9" s="28">
        <f t="shared" si="1"/>
        <v>0.55389457120377661</v>
      </c>
    </row>
    <row r="10" spans="1:9" ht="15" customHeight="1" thickBot="1" x14ac:dyDescent="0.25">
      <c r="B10" s="54" t="s">
        <v>24</v>
      </c>
      <c r="C10" s="55">
        <v>3280</v>
      </c>
      <c r="D10" s="55">
        <v>1287</v>
      </c>
      <c r="E10" s="55">
        <f t="shared" si="0"/>
        <v>1993</v>
      </c>
      <c r="F10" s="56">
        <f t="shared" si="1"/>
        <v>0.60762195121951224</v>
      </c>
    </row>
    <row r="11" spans="1:9" ht="15" customHeight="1" x14ac:dyDescent="0.25">
      <c r="A11" s="18" t="s">
        <v>5</v>
      </c>
      <c r="B11" s="12" t="s">
        <v>25</v>
      </c>
      <c r="C11" s="8">
        <v>392</v>
      </c>
      <c r="D11" s="8">
        <v>8</v>
      </c>
      <c r="E11" s="8">
        <f t="shared" si="0"/>
        <v>384</v>
      </c>
      <c r="F11" s="27">
        <f t="shared" si="1"/>
        <v>0.97959183673469385</v>
      </c>
    </row>
    <row r="12" spans="1:9" ht="15" customHeight="1" thickBot="1" x14ac:dyDescent="0.25">
      <c r="B12" s="54" t="s">
        <v>26</v>
      </c>
      <c r="C12" s="55">
        <v>384</v>
      </c>
      <c r="D12" s="55">
        <v>0</v>
      </c>
      <c r="E12" s="55">
        <f t="shared" si="0"/>
        <v>384</v>
      </c>
      <c r="F12" s="56">
        <f t="shared" si="1"/>
        <v>1</v>
      </c>
    </row>
    <row r="13" spans="1:9" ht="15" customHeight="1" thickBot="1" x14ac:dyDescent="0.3">
      <c r="A13" s="18" t="s">
        <v>6</v>
      </c>
      <c r="B13" s="49" t="s">
        <v>27</v>
      </c>
      <c r="C13" s="6">
        <v>704</v>
      </c>
      <c r="D13" s="6">
        <v>0</v>
      </c>
      <c r="E13" s="6">
        <f t="shared" si="0"/>
        <v>704</v>
      </c>
      <c r="F13" s="35">
        <f t="shared" si="1"/>
        <v>1</v>
      </c>
    </row>
    <row r="14" spans="1:9" ht="15" customHeight="1" thickBot="1" x14ac:dyDescent="0.3">
      <c r="A14" s="18" t="s">
        <v>7</v>
      </c>
      <c r="B14" s="13" t="s">
        <v>28</v>
      </c>
      <c r="C14" s="9">
        <v>0</v>
      </c>
      <c r="D14" s="9">
        <v>0</v>
      </c>
      <c r="E14" s="9">
        <f t="shared" si="0"/>
        <v>0</v>
      </c>
      <c r="F14" s="28">
        <f t="shared" si="1"/>
        <v>0</v>
      </c>
    </row>
    <row r="15" spans="1:9" ht="15" customHeight="1" x14ac:dyDescent="0.25">
      <c r="A15" s="18" t="s">
        <v>17</v>
      </c>
      <c r="B15" s="12" t="s">
        <v>14</v>
      </c>
      <c r="C15" s="8">
        <v>0</v>
      </c>
      <c r="D15" s="8">
        <v>0</v>
      </c>
      <c r="E15" s="8">
        <f t="shared" si="0"/>
        <v>0</v>
      </c>
      <c r="F15" s="27">
        <f t="shared" si="1"/>
        <v>0</v>
      </c>
    </row>
    <row r="16" spans="1:9" ht="15" customHeight="1" thickBot="1" x14ac:dyDescent="0.25">
      <c r="B16" s="54" t="s">
        <v>15</v>
      </c>
      <c r="C16" s="55">
        <v>0</v>
      </c>
      <c r="D16" s="55">
        <v>0</v>
      </c>
      <c r="E16" s="55">
        <f t="shared" si="0"/>
        <v>0</v>
      </c>
      <c r="F16" s="56">
        <f t="shared" si="1"/>
        <v>0</v>
      </c>
    </row>
    <row r="17" spans="1:6" ht="15" customHeight="1" x14ac:dyDescent="0.25">
      <c r="A17" s="18" t="s">
        <v>8</v>
      </c>
      <c r="B17" s="12" t="s">
        <v>29</v>
      </c>
      <c r="C17" s="8">
        <v>640</v>
      </c>
      <c r="D17" s="8">
        <v>252</v>
      </c>
      <c r="E17" s="8">
        <f t="shared" si="0"/>
        <v>388</v>
      </c>
      <c r="F17" s="27">
        <f t="shared" si="1"/>
        <v>0.60624999999999996</v>
      </c>
    </row>
    <row r="18" spans="1:6" ht="15" customHeight="1" x14ac:dyDescent="0.2">
      <c r="B18" s="53" t="s">
        <v>30</v>
      </c>
      <c r="C18" s="50">
        <v>725</v>
      </c>
      <c r="D18" s="50">
        <v>21</v>
      </c>
      <c r="E18" s="50">
        <f t="shared" si="0"/>
        <v>704</v>
      </c>
      <c r="F18" s="52">
        <f t="shared" si="1"/>
        <v>0.9710344827586207</v>
      </c>
    </row>
    <row r="19" spans="1:6" ht="15" customHeight="1" x14ac:dyDescent="0.2">
      <c r="B19" s="14" t="s">
        <v>31</v>
      </c>
      <c r="C19" s="9">
        <v>834</v>
      </c>
      <c r="D19" s="9">
        <v>130</v>
      </c>
      <c r="E19" s="9">
        <f t="shared" si="0"/>
        <v>704</v>
      </c>
      <c r="F19" s="28">
        <f t="shared" si="1"/>
        <v>0.84412470023980812</v>
      </c>
    </row>
    <row r="20" spans="1:6" ht="15" customHeight="1" thickBot="1" x14ac:dyDescent="0.25">
      <c r="B20" s="57" t="s">
        <v>47</v>
      </c>
      <c r="C20" s="55">
        <v>704</v>
      </c>
      <c r="D20" s="55">
        <v>0</v>
      </c>
      <c r="E20" s="55">
        <f t="shared" si="0"/>
        <v>704</v>
      </c>
      <c r="F20" s="56">
        <f t="shared" si="1"/>
        <v>1</v>
      </c>
    </row>
    <row r="21" spans="1:6" ht="15" customHeight="1" x14ac:dyDescent="0.25">
      <c r="A21" s="18" t="s">
        <v>9</v>
      </c>
      <c r="B21" s="22" t="s">
        <v>32</v>
      </c>
      <c r="C21" s="8">
        <v>739</v>
      </c>
      <c r="D21" s="8">
        <v>35</v>
      </c>
      <c r="E21" s="8">
        <f t="shared" si="0"/>
        <v>704</v>
      </c>
      <c r="F21" s="27">
        <f t="shared" si="1"/>
        <v>0.95263870094722602</v>
      </c>
    </row>
    <row r="22" spans="1:6" ht="15" customHeight="1" x14ac:dyDescent="0.2">
      <c r="B22" s="58" t="s">
        <v>33</v>
      </c>
      <c r="C22" s="50">
        <v>793</v>
      </c>
      <c r="D22" s="50">
        <v>89</v>
      </c>
      <c r="E22" s="50">
        <f t="shared" si="0"/>
        <v>704</v>
      </c>
      <c r="F22" s="52">
        <f t="shared" si="1"/>
        <v>0.8877679697351829</v>
      </c>
    </row>
    <row r="23" spans="1:6" ht="15" customHeight="1" x14ac:dyDescent="0.2">
      <c r="B23" s="13" t="s">
        <v>34</v>
      </c>
      <c r="C23" s="9">
        <v>1142</v>
      </c>
      <c r="D23" s="9">
        <v>438</v>
      </c>
      <c r="E23" s="9">
        <f t="shared" si="0"/>
        <v>704</v>
      </c>
      <c r="F23" s="28">
        <f t="shared" si="1"/>
        <v>0.61646234676007006</v>
      </c>
    </row>
    <row r="24" spans="1:6" ht="15" customHeight="1" thickBot="1" x14ac:dyDescent="0.25">
      <c r="B24" s="54" t="s">
        <v>35</v>
      </c>
      <c r="C24" s="55">
        <v>3318</v>
      </c>
      <c r="D24" s="55">
        <v>1323</v>
      </c>
      <c r="E24" s="55">
        <f t="shared" si="0"/>
        <v>1995</v>
      </c>
      <c r="F24" s="56">
        <f t="shared" si="1"/>
        <v>0.60126582278481011</v>
      </c>
    </row>
    <row r="25" spans="1:6" ht="15" customHeight="1" x14ac:dyDescent="0.25">
      <c r="A25" s="18" t="s">
        <v>10</v>
      </c>
      <c r="B25" s="59" t="s">
        <v>25</v>
      </c>
      <c r="C25" s="60">
        <v>384</v>
      </c>
      <c r="D25" s="60">
        <v>0</v>
      </c>
      <c r="E25" s="60">
        <f t="shared" si="0"/>
        <v>384</v>
      </c>
      <c r="F25" s="61">
        <f t="shared" si="1"/>
        <v>1</v>
      </c>
    </row>
    <row r="26" spans="1:6" ht="15" customHeight="1" thickBot="1" x14ac:dyDescent="0.25">
      <c r="B26" s="15" t="s">
        <v>26</v>
      </c>
      <c r="C26" s="10">
        <v>388</v>
      </c>
      <c r="D26" s="10">
        <v>4</v>
      </c>
      <c r="E26" s="10">
        <f t="shared" si="0"/>
        <v>384</v>
      </c>
      <c r="F26" s="29">
        <f t="shared" si="1"/>
        <v>0.98969072164948457</v>
      </c>
    </row>
    <row r="27" spans="1:6" ht="15" customHeight="1" thickBot="1" x14ac:dyDescent="0.3">
      <c r="A27" s="18" t="s">
        <v>11</v>
      </c>
      <c r="B27" s="12" t="s">
        <v>27</v>
      </c>
      <c r="C27" s="8">
        <v>717</v>
      </c>
      <c r="D27" s="8">
        <v>13</v>
      </c>
      <c r="E27" s="8">
        <f t="shared" si="0"/>
        <v>704</v>
      </c>
      <c r="F27" s="27">
        <f t="shared" si="1"/>
        <v>0.98186889818688983</v>
      </c>
    </row>
    <row r="28" spans="1:6" ht="15" customHeight="1" thickBot="1" x14ac:dyDescent="0.3">
      <c r="A28" s="18" t="s">
        <v>12</v>
      </c>
      <c r="B28" s="12" t="s">
        <v>36</v>
      </c>
      <c r="C28" s="8">
        <v>318</v>
      </c>
      <c r="D28" s="8">
        <v>18</v>
      </c>
      <c r="E28" s="8">
        <f t="shared" si="0"/>
        <v>300</v>
      </c>
      <c r="F28" s="27">
        <f t="shared" si="1"/>
        <v>0.94339622641509435</v>
      </c>
    </row>
    <row r="29" spans="1:6" ht="15" customHeight="1" x14ac:dyDescent="0.25">
      <c r="A29" s="62" t="s">
        <v>16</v>
      </c>
      <c r="B29" s="59" t="s">
        <v>14</v>
      </c>
      <c r="C29" s="60">
        <v>0</v>
      </c>
      <c r="D29" s="60">
        <v>0</v>
      </c>
      <c r="E29" s="60">
        <f t="shared" si="0"/>
        <v>0</v>
      </c>
      <c r="F29" s="61">
        <f t="shared" si="1"/>
        <v>0</v>
      </c>
    </row>
    <row r="30" spans="1:6" ht="15" customHeight="1" thickBot="1" x14ac:dyDescent="0.25">
      <c r="A30" s="63"/>
      <c r="B30" s="54" t="s">
        <v>15</v>
      </c>
      <c r="C30" s="55">
        <v>0</v>
      </c>
      <c r="D30" s="55">
        <v>0</v>
      </c>
      <c r="E30" s="55">
        <f t="shared" si="0"/>
        <v>0</v>
      </c>
      <c r="F30" s="56">
        <f t="shared" si="1"/>
        <v>0</v>
      </c>
    </row>
    <row r="31" spans="1:6" ht="15" customHeight="1" x14ac:dyDescent="0.2">
      <c r="A31" s="20"/>
      <c r="B31" s="2" t="str">
        <f>Summary!B11</f>
        <v>RGB, text &amp; graphics with motion, 1080p &amp; 720p</v>
      </c>
      <c r="C31" s="23">
        <f>AVERAGE(C3:C10)</f>
        <v>1110.5</v>
      </c>
      <c r="D31" s="23">
        <f>AVERAGE(D3:D10)</f>
        <v>282.875</v>
      </c>
      <c r="E31" s="23">
        <f>C31-D31</f>
        <v>827.625</v>
      </c>
      <c r="F31" s="28">
        <f>IF(C31=0, 0, E31/C31)</f>
        <v>0.7452723998199009</v>
      </c>
    </row>
    <row r="32" spans="1:6" ht="15" customHeight="1" x14ac:dyDescent="0.2">
      <c r="A32" s="20"/>
      <c r="B32" s="2" t="str">
        <f>Summary!B12</f>
        <v>RGB, mixed content, 1440p &amp; 1080p</v>
      </c>
      <c r="C32" s="23">
        <f>AVERAGE(C11:C13)</f>
        <v>493.33333333333331</v>
      </c>
      <c r="D32" s="23">
        <f>AVERAGE(D11:D13)</f>
        <v>2.6666666666666665</v>
      </c>
      <c r="E32" s="23">
        <f t="shared" ref="E32:E38" si="2">C32-D32</f>
        <v>490.66666666666663</v>
      </c>
      <c r="F32" s="28">
        <f t="shared" ref="F32:F38" si="3">IF(C32=0, 0, E32/C32)</f>
        <v>0.99459459459459454</v>
      </c>
    </row>
    <row r="33" spans="1:9" ht="15" customHeight="1" x14ac:dyDescent="0.2">
      <c r="A33" s="21"/>
      <c r="B33" s="2" t="str">
        <f>Summary!B13</f>
        <v>RGB, Animation, 720p</v>
      </c>
      <c r="C33" s="23">
        <f>AVERAGE(C14:C14)</f>
        <v>0</v>
      </c>
      <c r="D33" s="23">
        <f>AVERAGE(D14:D14)</f>
        <v>0</v>
      </c>
      <c r="E33" s="23">
        <f t="shared" si="2"/>
        <v>0</v>
      </c>
      <c r="F33" s="28">
        <f t="shared" si="3"/>
        <v>0</v>
      </c>
    </row>
    <row r="34" spans="1:9" ht="15" customHeight="1" x14ac:dyDescent="0.2">
      <c r="A34" s="21"/>
      <c r="B34" s="2" t="str">
        <f>Summary!B14</f>
        <v>RGB, camera captured, 1080p</v>
      </c>
      <c r="C34" s="23">
        <f>AVERAGE(C15:C16)</f>
        <v>0</v>
      </c>
      <c r="D34" s="23">
        <f>AVERAGE(D15:D16)</f>
        <v>0</v>
      </c>
      <c r="E34" s="23">
        <f t="shared" si="2"/>
        <v>0</v>
      </c>
      <c r="F34" s="28">
        <f t="shared" si="3"/>
        <v>0</v>
      </c>
    </row>
    <row r="35" spans="1:9" ht="15" customHeight="1" x14ac:dyDescent="0.2">
      <c r="A35" s="21"/>
      <c r="B35" s="2" t="str">
        <f>Summary!B15</f>
        <v>YUV, text &amp; graphics with motion, 1080p &amp; 720p</v>
      </c>
      <c r="C35" s="23">
        <f>AVERAGE(C17:C24)</f>
        <v>1111.875</v>
      </c>
      <c r="D35" s="23">
        <f>AVERAGE(D17:D24)</f>
        <v>286</v>
      </c>
      <c r="E35" s="23">
        <f t="shared" si="2"/>
        <v>825.875</v>
      </c>
      <c r="F35" s="28">
        <f t="shared" si="3"/>
        <v>0.74277684092186624</v>
      </c>
    </row>
    <row r="36" spans="1:9" ht="15" customHeight="1" x14ac:dyDescent="0.2">
      <c r="A36" s="21"/>
      <c r="B36" s="2" t="str">
        <f>Summary!B16</f>
        <v>YUV, mixed content, 1440p &amp; 1080p</v>
      </c>
      <c r="C36" s="23">
        <f>AVERAGE(C25:C27)</f>
        <v>496.33333333333331</v>
      </c>
      <c r="D36" s="23">
        <f>AVERAGE(D25:D27)</f>
        <v>5.666666666666667</v>
      </c>
      <c r="E36" s="23">
        <f t="shared" si="2"/>
        <v>490.66666666666663</v>
      </c>
      <c r="F36" s="28">
        <f t="shared" si="3"/>
        <v>0.98858294157152449</v>
      </c>
    </row>
    <row r="37" spans="1:9" ht="15" customHeight="1" x14ac:dyDescent="0.2">
      <c r="A37" s="21"/>
      <c r="B37" s="2" t="str">
        <f>Summary!B17</f>
        <v>YUV, Animation, 720p</v>
      </c>
      <c r="C37" s="23">
        <f>AVERAGE(C28:C28)</f>
        <v>318</v>
      </c>
      <c r="D37" s="23">
        <f>AVERAGE(D28:D28)</f>
        <v>18</v>
      </c>
      <c r="E37" s="23">
        <f t="shared" si="2"/>
        <v>300</v>
      </c>
      <c r="F37" s="28">
        <f t="shared" si="3"/>
        <v>0.94339622641509435</v>
      </c>
      <c r="G37" s="3"/>
      <c r="H37" s="3"/>
      <c r="I37" s="3"/>
    </row>
    <row r="38" spans="1:9" ht="15" customHeight="1" thickBot="1" x14ac:dyDescent="0.25">
      <c r="A38" s="21"/>
      <c r="B38" s="2" t="str">
        <f>Summary!B18</f>
        <v>YUV, camera captured, 1080p</v>
      </c>
      <c r="C38" s="30">
        <f>AVERAGE(C29:C30)</f>
        <v>0</v>
      </c>
      <c r="D38" s="30">
        <f>AVERAGE(D29:D30)</f>
        <v>0</v>
      </c>
      <c r="E38" s="30">
        <f t="shared" si="2"/>
        <v>0</v>
      </c>
      <c r="F38" s="29">
        <f t="shared" si="3"/>
        <v>0</v>
      </c>
    </row>
    <row r="39" spans="1:9" ht="15" customHeight="1" thickBot="1" x14ac:dyDescent="0.25">
      <c r="A39" s="20"/>
      <c r="B39" s="6" t="s">
        <v>0</v>
      </c>
      <c r="C39" s="33">
        <f>AVERAGE(C3:C30)</f>
        <v>752.35714285714289</v>
      </c>
      <c r="D39" s="34">
        <f>AVERAGE(D3:D30)</f>
        <v>164.07142857142858</v>
      </c>
      <c r="E39" s="34">
        <f>C39-D39</f>
        <v>588.28571428571433</v>
      </c>
      <c r="F39" s="35">
        <f>IF(C39=0, 0, E39/C39)</f>
        <v>0.78192347859109468</v>
      </c>
      <c r="G39" s="36">
        <v>128</v>
      </c>
      <c r="H39" s="37">
        <f>G39*8*3</f>
        <v>3072</v>
      </c>
      <c r="I39" s="37">
        <f>H39*F39</f>
        <v>2402.0689262318429</v>
      </c>
    </row>
    <row r="40" spans="1:9" ht="15" customHeight="1" x14ac:dyDescent="0.2">
      <c r="A40" s="11"/>
    </row>
    <row r="41" spans="1:9" ht="15" customHeight="1" x14ac:dyDescent="0.2">
      <c r="A41" s="11"/>
    </row>
    <row r="42" spans="1:9" ht="15" customHeight="1" x14ac:dyDescent="0.2">
      <c r="A42" s="11"/>
    </row>
    <row r="43" spans="1:9" ht="15" customHeight="1" x14ac:dyDescent="0.2">
      <c r="A43" s="11"/>
    </row>
    <row r="44" spans="1:9" ht="15" customHeight="1" x14ac:dyDescent="0.2">
      <c r="A44" s="11"/>
    </row>
    <row r="45" spans="1:9" ht="15" customHeight="1" x14ac:dyDescent="0.2">
      <c r="A45" s="11"/>
    </row>
    <row r="46" spans="1:9" ht="15" customHeight="1" x14ac:dyDescent="0.2">
      <c r="A46" s="11"/>
    </row>
    <row r="47" spans="1:9" ht="15" customHeight="1" x14ac:dyDescent="0.2">
      <c r="A47" s="11"/>
    </row>
    <row r="48" spans="1:9" ht="15" customHeight="1" x14ac:dyDescent="0.2">
      <c r="A48" s="11"/>
    </row>
    <row r="49" spans="1:1" ht="15" customHeight="1" x14ac:dyDescent="0.2">
      <c r="A49" s="11"/>
    </row>
    <row r="50" spans="1:1" ht="15" customHeight="1" x14ac:dyDescent="0.2">
      <c r="A50" s="11"/>
    </row>
    <row r="51" spans="1:1" ht="15" customHeight="1" x14ac:dyDescent="0.2">
      <c r="A51" s="11"/>
    </row>
    <row r="52" spans="1:1" ht="15" customHeight="1" x14ac:dyDescent="0.2">
      <c r="A52" s="11"/>
    </row>
    <row r="53" spans="1:1" ht="15" customHeight="1" x14ac:dyDescent="0.2">
      <c r="A53" s="11"/>
    </row>
    <row r="54" spans="1:1" ht="15" customHeight="1" x14ac:dyDescent="0.2">
      <c r="A54" s="11"/>
    </row>
    <row r="55" spans="1:1" ht="15" customHeight="1" x14ac:dyDescent="0.2">
      <c r="A55" s="11"/>
    </row>
    <row r="56" spans="1:1" ht="15" customHeight="1" x14ac:dyDescent="0.2">
      <c r="A56" s="11"/>
    </row>
    <row r="57" spans="1:1" ht="15" customHeight="1" x14ac:dyDescent="0.2">
      <c r="A57" s="11"/>
    </row>
    <row r="58" spans="1:1" ht="15" customHeight="1" x14ac:dyDescent="0.2">
      <c r="A58" s="11"/>
    </row>
    <row r="59" spans="1:1" ht="15" customHeight="1" x14ac:dyDescent="0.2">
      <c r="A59" s="11"/>
    </row>
    <row r="60" spans="1:1" ht="15" customHeight="1" x14ac:dyDescent="0.2">
      <c r="A60" s="11"/>
    </row>
    <row r="61" spans="1:1" ht="15" customHeight="1" x14ac:dyDescent="0.2">
      <c r="A61" s="11"/>
    </row>
    <row r="62" spans="1:1" ht="15" customHeight="1" x14ac:dyDescent="0.2">
      <c r="A62" s="11"/>
    </row>
    <row r="63" spans="1:1" ht="15" customHeight="1" x14ac:dyDescent="0.2">
      <c r="A63" s="11"/>
    </row>
    <row r="64" spans="1:1" ht="15" customHeight="1" x14ac:dyDescent="0.2">
      <c r="A64" s="11"/>
    </row>
    <row r="65" spans="1:1" ht="15" customHeight="1" x14ac:dyDescent="0.2">
      <c r="A65" s="11"/>
    </row>
    <row r="66" spans="1:1" ht="15" customHeight="1" x14ac:dyDescent="0.2">
      <c r="A66" s="11"/>
    </row>
    <row r="67" spans="1:1" ht="15" customHeight="1" x14ac:dyDescent="0.2">
      <c r="A67" s="11"/>
    </row>
    <row r="68" spans="1:1" ht="15" customHeight="1" x14ac:dyDescent="0.2">
      <c r="A68" s="11"/>
    </row>
    <row r="69" spans="1:1" ht="15" customHeight="1" x14ac:dyDescent="0.2">
      <c r="A69" s="11"/>
    </row>
    <row r="70" spans="1:1" ht="15" customHeight="1" x14ac:dyDescent="0.2">
      <c r="A70" s="11"/>
    </row>
    <row r="71" spans="1:1" ht="15" customHeight="1" x14ac:dyDescent="0.2">
      <c r="A71" s="11"/>
    </row>
    <row r="72" spans="1:1" ht="15" customHeight="1" x14ac:dyDescent="0.2">
      <c r="A72" s="11"/>
    </row>
    <row r="73" spans="1:1" ht="15" customHeight="1" x14ac:dyDescent="0.2">
      <c r="A73" s="11"/>
    </row>
    <row r="74" spans="1:1" ht="15" customHeight="1" x14ac:dyDescent="0.2">
      <c r="A74" s="11"/>
    </row>
    <row r="75" spans="1:1" ht="15" customHeight="1" x14ac:dyDescent="0.2">
      <c r="A75" s="11"/>
    </row>
    <row r="76" spans="1:1" ht="15" customHeight="1" x14ac:dyDescent="0.2">
      <c r="A76" s="11"/>
    </row>
    <row r="77" spans="1:1" ht="15" customHeight="1" x14ac:dyDescent="0.2">
      <c r="A77" s="11"/>
    </row>
    <row r="78" spans="1:1" ht="15" customHeight="1" x14ac:dyDescent="0.2">
      <c r="A78" s="11"/>
    </row>
    <row r="79" spans="1:1" ht="15" customHeight="1" x14ac:dyDescent="0.2">
      <c r="A79" s="11"/>
    </row>
    <row r="80" spans="1:1" ht="15" customHeight="1" x14ac:dyDescent="0.2">
      <c r="A80" s="11"/>
    </row>
    <row r="81" spans="1:1" ht="15" customHeight="1" x14ac:dyDescent="0.2">
      <c r="A81" s="11"/>
    </row>
    <row r="82" spans="1:1" ht="15" customHeight="1" x14ac:dyDescent="0.2">
      <c r="A82" s="11"/>
    </row>
    <row r="83" spans="1:1" ht="15" customHeight="1" x14ac:dyDescent="0.2">
      <c r="A83" s="11"/>
    </row>
    <row r="84" spans="1:1" ht="15" customHeight="1" x14ac:dyDescent="0.2">
      <c r="A84" s="11"/>
    </row>
    <row r="85" spans="1:1" ht="15" customHeight="1" x14ac:dyDescent="0.2">
      <c r="A85" s="11"/>
    </row>
    <row r="86" spans="1:1" ht="15" customHeight="1" x14ac:dyDescent="0.2">
      <c r="A86" s="11"/>
    </row>
    <row r="87" spans="1:1" ht="15" customHeight="1" x14ac:dyDescent="0.2">
      <c r="A87" s="11"/>
    </row>
    <row r="88" spans="1:1" ht="15" customHeight="1" x14ac:dyDescent="0.2">
      <c r="A88" s="11"/>
    </row>
    <row r="89" spans="1:1" ht="15" customHeight="1" x14ac:dyDescent="0.2">
      <c r="A89" s="11"/>
    </row>
    <row r="90" spans="1:1" ht="15" customHeight="1" x14ac:dyDescent="0.2">
      <c r="A90" s="11"/>
    </row>
    <row r="91" spans="1:1" ht="15" customHeight="1" x14ac:dyDescent="0.2">
      <c r="A91" s="11"/>
    </row>
    <row r="92" spans="1:1" ht="15" customHeight="1" x14ac:dyDescent="0.2">
      <c r="A92" s="11"/>
    </row>
    <row r="93" spans="1:1" ht="15" customHeight="1" x14ac:dyDescent="0.2">
      <c r="A93" s="11"/>
    </row>
    <row r="94" spans="1:1" ht="15" customHeight="1" x14ac:dyDescent="0.2">
      <c r="A94" s="11"/>
    </row>
    <row r="95" spans="1:1" ht="15" customHeight="1" x14ac:dyDescent="0.2">
      <c r="A95" s="11"/>
    </row>
    <row r="96" spans="1:1" ht="15" customHeight="1" x14ac:dyDescent="0.2">
      <c r="A96" s="11"/>
    </row>
    <row r="97" spans="1:1" ht="15" customHeight="1" x14ac:dyDescent="0.2">
      <c r="A97" s="11"/>
    </row>
    <row r="98" spans="1:1" ht="15" customHeight="1" x14ac:dyDescent="0.2">
      <c r="A98" s="11"/>
    </row>
    <row r="99" spans="1:1" ht="15" customHeight="1" x14ac:dyDescent="0.2">
      <c r="A99" s="11"/>
    </row>
    <row r="100" spans="1:1" ht="15" customHeight="1" x14ac:dyDescent="0.2">
      <c r="A100" s="11"/>
    </row>
    <row r="101" spans="1:1" ht="15" customHeight="1" x14ac:dyDescent="0.2">
      <c r="A101" s="11"/>
    </row>
    <row r="102" spans="1:1" ht="15" customHeight="1" x14ac:dyDescent="0.2">
      <c r="A102" s="11"/>
    </row>
    <row r="103" spans="1:1" ht="15" customHeight="1" x14ac:dyDescent="0.2">
      <c r="A103" s="11"/>
    </row>
    <row r="104" spans="1:1" ht="15" customHeight="1" x14ac:dyDescent="0.2">
      <c r="A104" s="11"/>
    </row>
    <row r="105" spans="1:1" ht="15" customHeight="1" x14ac:dyDescent="0.2">
      <c r="A105" s="11"/>
    </row>
    <row r="106" spans="1:1" ht="15" customHeight="1" x14ac:dyDescent="0.2">
      <c r="A106" s="11"/>
    </row>
    <row r="107" spans="1:1" ht="15" customHeight="1" x14ac:dyDescent="0.2">
      <c r="A107" s="11"/>
    </row>
    <row r="108" spans="1:1" ht="15" customHeight="1" x14ac:dyDescent="0.2">
      <c r="A108" s="11"/>
    </row>
    <row r="109" spans="1:1" ht="15" customHeight="1" x14ac:dyDescent="0.2">
      <c r="A109" s="11"/>
    </row>
    <row r="110" spans="1:1" ht="15" customHeight="1" x14ac:dyDescent="0.2">
      <c r="A110" s="11"/>
    </row>
    <row r="111" spans="1:1" ht="15" customHeight="1" x14ac:dyDescent="0.2">
      <c r="A111" s="11"/>
    </row>
    <row r="112" spans="1:1" ht="15" customHeight="1" x14ac:dyDescent="0.2">
      <c r="A112" s="11"/>
    </row>
    <row r="113" spans="1:4" ht="15" customHeight="1" x14ac:dyDescent="0.2">
      <c r="A113" s="11"/>
      <c r="D113" s="11" t="s">
        <v>56</v>
      </c>
    </row>
    <row r="114" spans="1:4" ht="15" customHeight="1" x14ac:dyDescent="0.2">
      <c r="A114" s="11"/>
    </row>
    <row r="115" spans="1:4" ht="15" customHeight="1" x14ac:dyDescent="0.2">
      <c r="A115" s="11"/>
    </row>
    <row r="116" spans="1:4" ht="15" customHeight="1" x14ac:dyDescent="0.2">
      <c r="A116" s="11"/>
    </row>
    <row r="117" spans="1:4" ht="15" customHeight="1" x14ac:dyDescent="0.2">
      <c r="A117" s="11"/>
    </row>
    <row r="118" spans="1:4" ht="15" customHeight="1" x14ac:dyDescent="0.2">
      <c r="A118" s="11"/>
    </row>
    <row r="119" spans="1:4" ht="15" customHeight="1" x14ac:dyDescent="0.2">
      <c r="A119" s="11"/>
    </row>
    <row r="120" spans="1:4" ht="15" customHeight="1" x14ac:dyDescent="0.2">
      <c r="A120" s="11"/>
    </row>
    <row r="121" spans="1:4" s="3" customFormat="1" ht="15" customHeight="1" x14ac:dyDescent="0.2"/>
    <row r="122" spans="1:4" ht="15" customHeight="1" x14ac:dyDescent="0.2">
      <c r="A122" s="11"/>
    </row>
    <row r="123" spans="1:4" ht="15" customHeight="1" x14ac:dyDescent="0.2">
      <c r="A123" s="11"/>
    </row>
    <row r="124" spans="1:4" ht="15" customHeight="1" x14ac:dyDescent="0.2">
      <c r="A124" s="16"/>
    </row>
    <row r="125" spans="1:4" x14ac:dyDescent="0.2">
      <c r="A125" s="16"/>
      <c r="B125" s="3"/>
    </row>
    <row r="126" spans="1:4" x14ac:dyDescent="0.2">
      <c r="A126" s="17"/>
      <c r="B126" s="3"/>
    </row>
    <row r="127" spans="1:4" ht="12" x14ac:dyDescent="0.2">
      <c r="A127" s="11"/>
    </row>
    <row r="132" spans="1:1" ht="12" x14ac:dyDescent="0.2">
      <c r="A132" s="11"/>
    </row>
    <row r="133" spans="1:1" ht="12" x14ac:dyDescent="0.2">
      <c r="A133" s="11"/>
    </row>
    <row r="134" spans="1:1" ht="12" x14ac:dyDescent="0.2">
      <c r="A134" s="11"/>
    </row>
    <row r="135" spans="1:1" ht="12" x14ac:dyDescent="0.2">
      <c r="A135" s="11"/>
    </row>
    <row r="136" spans="1:1" ht="12" x14ac:dyDescent="0.2">
      <c r="A136" s="11"/>
    </row>
    <row r="137" spans="1:1" ht="12" x14ac:dyDescent="0.2">
      <c r="A137" s="11"/>
    </row>
    <row r="138" spans="1:1" ht="12" x14ac:dyDescent="0.2">
      <c r="A138" s="11"/>
    </row>
    <row r="139" spans="1:1" ht="12" x14ac:dyDescent="0.2">
      <c r="A139" s="11"/>
    </row>
    <row r="140" spans="1:1" ht="12" x14ac:dyDescent="0.2">
      <c r="A140" s="11"/>
    </row>
    <row r="141" spans="1:1" ht="12" x14ac:dyDescent="0.2">
      <c r="A141" s="11"/>
    </row>
    <row r="142" spans="1:1" ht="12" x14ac:dyDescent="0.2">
      <c r="A142" s="11"/>
    </row>
    <row r="143" spans="1:1" ht="12" x14ac:dyDescent="0.2">
      <c r="A143" s="11"/>
    </row>
    <row r="144" spans="1:1" ht="12" x14ac:dyDescent="0.2">
      <c r="A144" s="11"/>
    </row>
    <row r="145" spans="1:1" ht="12" x14ac:dyDescent="0.2">
      <c r="A145" s="11"/>
    </row>
  </sheetData>
  <mergeCells count="2">
    <mergeCell ref="D1:F1"/>
    <mergeCell ref="C2:D2"/>
  </mergeCells>
  <conditionalFormatting sqref="Q3:S114">
    <cfRule type="expression" dxfId="7" priority="1" stopIfTrue="1">
      <formula>#REF!&lt;Q3</formula>
    </cfRule>
    <cfRule type="expression" dxfId="6" priority="2">
      <formula>#REF!-Q3&gt;0.5</formula>
    </cfRule>
  </conditionalFormatting>
  <conditionalFormatting sqref="U3:W114">
    <cfRule type="expression" dxfId="5" priority="3" stopIfTrue="1">
      <formula>C3&lt;U3</formula>
    </cfRule>
    <cfRule type="expression" dxfId="4" priority="4">
      <formula>C3-U3&gt;0.5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45"/>
  <sheetViews>
    <sheetView workbookViewId="0">
      <selection activeCell="C3" sqref="C3:D30"/>
    </sheetView>
  </sheetViews>
  <sheetFormatPr defaultColWidth="10.875" defaultRowHeight="14.25" x14ac:dyDescent="0.2"/>
  <cols>
    <col min="1" max="1" width="37" style="19" bestFit="1" customWidth="1"/>
    <col min="2" max="2" width="36.625" style="11" customWidth="1"/>
    <col min="3" max="3" width="7.875" style="11" customWidth="1"/>
    <col min="4" max="16384" width="10.875" style="11"/>
  </cols>
  <sheetData>
    <row r="1" spans="1:9" s="3" customFormat="1" ht="15" customHeight="1" thickBot="1" x14ac:dyDescent="0.3">
      <c r="A1" s="16"/>
      <c r="C1" s="32" t="s">
        <v>48</v>
      </c>
      <c r="D1" s="46" t="s">
        <v>49</v>
      </c>
      <c r="E1" s="47"/>
      <c r="F1" s="48"/>
      <c r="G1" s="3" t="s">
        <v>54</v>
      </c>
      <c r="H1" s="3" t="s">
        <v>55</v>
      </c>
      <c r="I1" s="3" t="s">
        <v>53</v>
      </c>
    </row>
    <row r="2" spans="1:9" ht="15" customHeight="1" thickBot="1" x14ac:dyDescent="0.3">
      <c r="A2" s="17"/>
      <c r="B2" s="3"/>
      <c r="C2" s="44" t="s">
        <v>50</v>
      </c>
      <c r="D2" s="45"/>
      <c r="E2" s="3" t="s">
        <v>51</v>
      </c>
      <c r="F2" s="31" t="s">
        <v>52</v>
      </c>
    </row>
    <row r="3" spans="1:9" ht="15" customHeight="1" x14ac:dyDescent="0.25">
      <c r="A3" s="18" t="s">
        <v>3</v>
      </c>
      <c r="B3" s="12" t="s">
        <v>18</v>
      </c>
      <c r="C3" s="8">
        <v>128</v>
      </c>
      <c r="D3" s="8">
        <v>0</v>
      </c>
      <c r="E3" s="8">
        <f>C3-D3</f>
        <v>128</v>
      </c>
      <c r="F3" s="27">
        <f>IF(E3=0,0,E3/C3)</f>
        <v>1</v>
      </c>
    </row>
    <row r="4" spans="1:9" ht="15" customHeight="1" x14ac:dyDescent="0.2">
      <c r="B4" s="51" t="s">
        <v>19</v>
      </c>
      <c r="C4" s="50">
        <v>249</v>
      </c>
      <c r="D4" s="50">
        <v>57</v>
      </c>
      <c r="E4" s="50">
        <f t="shared" ref="E4:E30" si="0">C4-D4</f>
        <v>192</v>
      </c>
      <c r="F4" s="52">
        <f t="shared" ref="F4:F30" si="1">IF(E4=0,0,E4/C4)</f>
        <v>0.77108433734939763</v>
      </c>
    </row>
    <row r="5" spans="1:9" ht="15" customHeight="1" x14ac:dyDescent="0.2">
      <c r="B5" s="51" t="s">
        <v>20</v>
      </c>
      <c r="C5" s="50">
        <v>227</v>
      </c>
      <c r="D5" s="50">
        <v>35</v>
      </c>
      <c r="E5" s="50">
        <f t="shared" si="0"/>
        <v>192</v>
      </c>
      <c r="F5" s="52">
        <f t="shared" si="1"/>
        <v>0.8458149779735683</v>
      </c>
    </row>
    <row r="6" spans="1:9" ht="15" customHeight="1" thickBot="1" x14ac:dyDescent="0.25">
      <c r="B6" s="15" t="s">
        <v>46</v>
      </c>
      <c r="C6" s="10">
        <v>200</v>
      </c>
      <c r="D6" s="10">
        <v>8</v>
      </c>
      <c r="E6" s="10">
        <f t="shared" si="0"/>
        <v>192</v>
      </c>
      <c r="F6" s="29">
        <f t="shared" si="1"/>
        <v>0.96</v>
      </c>
    </row>
    <row r="7" spans="1:9" ht="15" customHeight="1" x14ac:dyDescent="0.25">
      <c r="A7" s="18" t="s">
        <v>4</v>
      </c>
      <c r="B7" s="12" t="s">
        <v>21</v>
      </c>
      <c r="C7" s="8">
        <v>192</v>
      </c>
      <c r="D7" s="8">
        <v>0</v>
      </c>
      <c r="E7" s="8">
        <f t="shared" si="0"/>
        <v>192</v>
      </c>
      <c r="F7" s="27">
        <f t="shared" si="1"/>
        <v>1</v>
      </c>
    </row>
    <row r="8" spans="1:9" ht="15" customHeight="1" x14ac:dyDescent="0.2">
      <c r="B8" s="53" t="s">
        <v>22</v>
      </c>
      <c r="C8" s="50">
        <v>192</v>
      </c>
      <c r="D8" s="50">
        <v>0</v>
      </c>
      <c r="E8" s="50">
        <f t="shared" si="0"/>
        <v>192</v>
      </c>
      <c r="F8" s="52">
        <f t="shared" si="1"/>
        <v>1</v>
      </c>
    </row>
    <row r="9" spans="1:9" ht="15" customHeight="1" x14ac:dyDescent="0.2">
      <c r="B9" s="13" t="s">
        <v>23</v>
      </c>
      <c r="C9" s="9">
        <v>256</v>
      </c>
      <c r="D9" s="9">
        <v>64</v>
      </c>
      <c r="E9" s="9">
        <f t="shared" si="0"/>
        <v>192</v>
      </c>
      <c r="F9" s="28">
        <f t="shared" si="1"/>
        <v>0.75</v>
      </c>
    </row>
    <row r="10" spans="1:9" ht="15" customHeight="1" thickBot="1" x14ac:dyDescent="0.25">
      <c r="B10" s="54" t="s">
        <v>24</v>
      </c>
      <c r="C10" s="55">
        <v>576</v>
      </c>
      <c r="D10" s="55">
        <v>191</v>
      </c>
      <c r="E10" s="55">
        <f t="shared" si="0"/>
        <v>385</v>
      </c>
      <c r="F10" s="56">
        <f t="shared" si="1"/>
        <v>0.66840277777777779</v>
      </c>
    </row>
    <row r="11" spans="1:9" ht="15" customHeight="1" x14ac:dyDescent="0.25">
      <c r="A11" s="18" t="s">
        <v>5</v>
      </c>
      <c r="B11" s="12" t="s">
        <v>25</v>
      </c>
      <c r="C11" s="8">
        <v>128</v>
      </c>
      <c r="D11" s="8">
        <v>0</v>
      </c>
      <c r="E11" s="8">
        <f t="shared" si="0"/>
        <v>128</v>
      </c>
      <c r="F11" s="27">
        <f t="shared" si="1"/>
        <v>1</v>
      </c>
    </row>
    <row r="12" spans="1:9" ht="15" customHeight="1" thickBot="1" x14ac:dyDescent="0.25">
      <c r="B12" s="54" t="s">
        <v>26</v>
      </c>
      <c r="C12" s="55">
        <v>128</v>
      </c>
      <c r="D12" s="55">
        <v>0</v>
      </c>
      <c r="E12" s="55">
        <f t="shared" si="0"/>
        <v>128</v>
      </c>
      <c r="F12" s="56">
        <f t="shared" si="1"/>
        <v>1</v>
      </c>
    </row>
    <row r="13" spans="1:9" ht="15" customHeight="1" thickBot="1" x14ac:dyDescent="0.3">
      <c r="A13" s="18" t="s">
        <v>6</v>
      </c>
      <c r="B13" s="49" t="s">
        <v>27</v>
      </c>
      <c r="C13" s="6">
        <v>194</v>
      </c>
      <c r="D13" s="6">
        <v>2</v>
      </c>
      <c r="E13" s="6">
        <f t="shared" si="0"/>
        <v>192</v>
      </c>
      <c r="F13" s="35">
        <f t="shared" si="1"/>
        <v>0.98969072164948457</v>
      </c>
    </row>
    <row r="14" spans="1:9" ht="15" customHeight="1" thickBot="1" x14ac:dyDescent="0.3">
      <c r="A14" s="18" t="s">
        <v>7</v>
      </c>
      <c r="B14" s="13" t="s">
        <v>28</v>
      </c>
      <c r="C14" s="9">
        <v>0</v>
      </c>
      <c r="D14" s="9">
        <v>0</v>
      </c>
      <c r="E14" s="9">
        <f t="shared" si="0"/>
        <v>0</v>
      </c>
      <c r="F14" s="28">
        <f t="shared" si="1"/>
        <v>0</v>
      </c>
    </row>
    <row r="15" spans="1:9" ht="15" customHeight="1" x14ac:dyDescent="0.25">
      <c r="A15" s="18" t="s">
        <v>17</v>
      </c>
      <c r="B15" s="12" t="s">
        <v>14</v>
      </c>
      <c r="C15" s="8" t="s">
        <v>59</v>
      </c>
      <c r="D15" s="8">
        <v>0</v>
      </c>
      <c r="E15" s="8" t="e">
        <f t="shared" si="0"/>
        <v>#VALUE!</v>
      </c>
      <c r="F15" s="27" t="e">
        <f t="shared" si="1"/>
        <v>#VALUE!</v>
      </c>
    </row>
    <row r="16" spans="1:9" ht="15" customHeight="1" thickBot="1" x14ac:dyDescent="0.25">
      <c r="B16" s="54" t="s">
        <v>15</v>
      </c>
      <c r="C16" s="55">
        <v>0</v>
      </c>
      <c r="D16" s="55">
        <v>0</v>
      </c>
      <c r="E16" s="55">
        <f t="shared" si="0"/>
        <v>0</v>
      </c>
      <c r="F16" s="56">
        <f t="shared" si="1"/>
        <v>0</v>
      </c>
    </row>
    <row r="17" spans="1:6" ht="15" customHeight="1" x14ac:dyDescent="0.25">
      <c r="A17" s="18" t="s">
        <v>8</v>
      </c>
      <c r="B17" s="12" t="s">
        <v>29</v>
      </c>
      <c r="C17" s="8">
        <v>128</v>
      </c>
      <c r="D17" s="8">
        <v>0</v>
      </c>
      <c r="E17" s="8">
        <f t="shared" si="0"/>
        <v>128</v>
      </c>
      <c r="F17" s="27">
        <f t="shared" si="1"/>
        <v>1</v>
      </c>
    </row>
    <row r="18" spans="1:6" ht="15" customHeight="1" x14ac:dyDescent="0.2">
      <c r="B18" s="53" t="s">
        <v>30</v>
      </c>
      <c r="C18" s="50">
        <v>244</v>
      </c>
      <c r="D18" s="50">
        <v>52</v>
      </c>
      <c r="E18" s="50">
        <f t="shared" si="0"/>
        <v>192</v>
      </c>
      <c r="F18" s="52">
        <f t="shared" si="1"/>
        <v>0.78688524590163933</v>
      </c>
    </row>
    <row r="19" spans="1:6" ht="15" customHeight="1" x14ac:dyDescent="0.2">
      <c r="B19" s="14" t="s">
        <v>31</v>
      </c>
      <c r="C19" s="9">
        <v>256</v>
      </c>
      <c r="D19" s="9">
        <v>53</v>
      </c>
      <c r="E19" s="9">
        <f t="shared" si="0"/>
        <v>203</v>
      </c>
      <c r="F19" s="28">
        <f t="shared" si="1"/>
        <v>0.79296875</v>
      </c>
    </row>
    <row r="20" spans="1:6" ht="15" customHeight="1" thickBot="1" x14ac:dyDescent="0.25">
      <c r="B20" s="57" t="s">
        <v>47</v>
      </c>
      <c r="C20" s="55">
        <v>200</v>
      </c>
      <c r="D20" s="55">
        <v>8</v>
      </c>
      <c r="E20" s="55">
        <f t="shared" si="0"/>
        <v>192</v>
      </c>
      <c r="F20" s="56">
        <f t="shared" si="1"/>
        <v>0.96</v>
      </c>
    </row>
    <row r="21" spans="1:6" ht="15" customHeight="1" x14ac:dyDescent="0.25">
      <c r="A21" s="18" t="s">
        <v>9</v>
      </c>
      <c r="B21" s="22" t="s">
        <v>32</v>
      </c>
      <c r="C21" s="8">
        <v>192</v>
      </c>
      <c r="D21" s="8">
        <v>0</v>
      </c>
      <c r="E21" s="8">
        <f t="shared" si="0"/>
        <v>192</v>
      </c>
      <c r="F21" s="27">
        <f t="shared" si="1"/>
        <v>1</v>
      </c>
    </row>
    <row r="22" spans="1:6" ht="15" customHeight="1" x14ac:dyDescent="0.2">
      <c r="B22" s="58" t="s">
        <v>33</v>
      </c>
      <c r="C22" s="50">
        <v>192</v>
      </c>
      <c r="D22" s="50">
        <v>0</v>
      </c>
      <c r="E22" s="50">
        <f t="shared" si="0"/>
        <v>192</v>
      </c>
      <c r="F22" s="52">
        <f t="shared" si="1"/>
        <v>1</v>
      </c>
    </row>
    <row r="23" spans="1:6" ht="15" customHeight="1" x14ac:dyDescent="0.2">
      <c r="B23" s="13" t="s">
        <v>34</v>
      </c>
      <c r="C23" s="9">
        <v>212</v>
      </c>
      <c r="D23" s="9">
        <v>20</v>
      </c>
      <c r="E23" s="9">
        <f t="shared" si="0"/>
        <v>192</v>
      </c>
      <c r="F23" s="28">
        <f t="shared" si="1"/>
        <v>0.90566037735849059</v>
      </c>
    </row>
    <row r="24" spans="1:6" ht="15" customHeight="1" thickBot="1" x14ac:dyDescent="0.25">
      <c r="B24" s="54" t="s">
        <v>35</v>
      </c>
      <c r="C24" s="55">
        <v>570</v>
      </c>
      <c r="D24" s="55">
        <v>186</v>
      </c>
      <c r="E24" s="55">
        <f t="shared" si="0"/>
        <v>384</v>
      </c>
      <c r="F24" s="56">
        <f t="shared" si="1"/>
        <v>0.67368421052631577</v>
      </c>
    </row>
    <row r="25" spans="1:6" ht="15" customHeight="1" x14ac:dyDescent="0.25">
      <c r="A25" s="18" t="s">
        <v>10</v>
      </c>
      <c r="B25" s="59" t="s">
        <v>25</v>
      </c>
      <c r="C25" s="60">
        <v>128</v>
      </c>
      <c r="D25" s="60">
        <v>0</v>
      </c>
      <c r="E25" s="60">
        <f t="shared" si="0"/>
        <v>128</v>
      </c>
      <c r="F25" s="61">
        <f t="shared" si="1"/>
        <v>1</v>
      </c>
    </row>
    <row r="26" spans="1:6" ht="15" customHeight="1" thickBot="1" x14ac:dyDescent="0.25">
      <c r="B26" s="15" t="s">
        <v>26</v>
      </c>
      <c r="C26" s="10">
        <v>128</v>
      </c>
      <c r="D26" s="10">
        <v>0</v>
      </c>
      <c r="E26" s="10">
        <f t="shared" si="0"/>
        <v>128</v>
      </c>
      <c r="F26" s="29">
        <f t="shared" si="1"/>
        <v>1</v>
      </c>
    </row>
    <row r="27" spans="1:6" ht="15" customHeight="1" thickBot="1" x14ac:dyDescent="0.3">
      <c r="A27" s="18" t="s">
        <v>11</v>
      </c>
      <c r="B27" s="12" t="s">
        <v>27</v>
      </c>
      <c r="C27" s="8">
        <v>195</v>
      </c>
      <c r="D27" s="8">
        <v>3</v>
      </c>
      <c r="E27" s="8">
        <f t="shared" si="0"/>
        <v>192</v>
      </c>
      <c r="F27" s="27">
        <f t="shared" si="1"/>
        <v>0.98461538461538467</v>
      </c>
    </row>
    <row r="28" spans="1:6" ht="15" customHeight="1" thickBot="1" x14ac:dyDescent="0.3">
      <c r="A28" s="18" t="s">
        <v>12</v>
      </c>
      <c r="B28" s="12" t="s">
        <v>36</v>
      </c>
      <c r="C28" s="8">
        <v>54</v>
      </c>
      <c r="D28" s="8">
        <v>0</v>
      </c>
      <c r="E28" s="8">
        <f t="shared" si="0"/>
        <v>54</v>
      </c>
      <c r="F28" s="27">
        <f t="shared" si="1"/>
        <v>1</v>
      </c>
    </row>
    <row r="29" spans="1:6" ht="15" customHeight="1" x14ac:dyDescent="0.25">
      <c r="A29" s="62" t="s">
        <v>16</v>
      </c>
      <c r="B29" s="59" t="s">
        <v>14</v>
      </c>
      <c r="C29" s="60">
        <v>0</v>
      </c>
      <c r="D29" s="60">
        <v>0</v>
      </c>
      <c r="E29" s="60">
        <f t="shared" si="0"/>
        <v>0</v>
      </c>
      <c r="F29" s="61">
        <f t="shared" si="1"/>
        <v>0</v>
      </c>
    </row>
    <row r="30" spans="1:6" ht="15" customHeight="1" thickBot="1" x14ac:dyDescent="0.25">
      <c r="A30" s="63"/>
      <c r="B30" s="54" t="s">
        <v>15</v>
      </c>
      <c r="C30" s="55">
        <v>0</v>
      </c>
      <c r="D30" s="55">
        <v>0</v>
      </c>
      <c r="E30" s="55">
        <f t="shared" si="0"/>
        <v>0</v>
      </c>
      <c r="F30" s="56">
        <f t="shared" si="1"/>
        <v>0</v>
      </c>
    </row>
    <row r="31" spans="1:6" ht="15" customHeight="1" x14ac:dyDescent="0.2">
      <c r="A31" s="20"/>
      <c r="B31" s="2" t="str">
        <f>Summary!B11</f>
        <v>RGB, text &amp; graphics with motion, 1080p &amp; 720p</v>
      </c>
      <c r="C31" s="23">
        <f>AVERAGE(C3:C10)</f>
        <v>252.5</v>
      </c>
      <c r="D31" s="23">
        <f>AVERAGE(D3:D10)</f>
        <v>44.375</v>
      </c>
      <c r="E31" s="23">
        <f>C31-D31</f>
        <v>208.125</v>
      </c>
      <c r="F31" s="28">
        <f>IF(C31=0, 0, E31/C31)</f>
        <v>0.82425742574257421</v>
      </c>
    </row>
    <row r="32" spans="1:6" ht="15" customHeight="1" x14ac:dyDescent="0.2">
      <c r="A32" s="20"/>
      <c r="B32" s="2" t="str">
        <f>Summary!B12</f>
        <v>RGB, mixed content, 1440p &amp; 1080p</v>
      </c>
      <c r="C32" s="23">
        <f>AVERAGE(C11:C13)</f>
        <v>150</v>
      </c>
      <c r="D32" s="23">
        <f>AVERAGE(D11:D13)</f>
        <v>0.66666666666666663</v>
      </c>
      <c r="E32" s="23">
        <f t="shared" ref="E32:E38" si="2">C32-D32</f>
        <v>149.33333333333334</v>
      </c>
      <c r="F32" s="28">
        <f t="shared" ref="F32:F38" si="3">IF(C32=0, 0, E32/C32)</f>
        <v>0.99555555555555564</v>
      </c>
    </row>
    <row r="33" spans="1:9" ht="15" customHeight="1" x14ac:dyDescent="0.2">
      <c r="A33" s="21"/>
      <c r="B33" s="2" t="str">
        <f>Summary!B13</f>
        <v>RGB, Animation, 720p</v>
      </c>
      <c r="C33" s="23">
        <f>AVERAGE(C14:C14)</f>
        <v>0</v>
      </c>
      <c r="D33" s="23">
        <f>AVERAGE(D14:D14)</f>
        <v>0</v>
      </c>
      <c r="E33" s="23">
        <f t="shared" si="2"/>
        <v>0</v>
      </c>
      <c r="F33" s="28">
        <f t="shared" si="3"/>
        <v>0</v>
      </c>
    </row>
    <row r="34" spans="1:9" ht="15" customHeight="1" x14ac:dyDescent="0.2">
      <c r="A34" s="21"/>
      <c r="B34" s="2" t="str">
        <f>Summary!B14</f>
        <v>RGB, camera captured, 1080p</v>
      </c>
      <c r="C34" s="23">
        <f>AVERAGE(C15:C16)</f>
        <v>0</v>
      </c>
      <c r="D34" s="23">
        <f>AVERAGE(D15:D16)</f>
        <v>0</v>
      </c>
      <c r="E34" s="23">
        <f t="shared" si="2"/>
        <v>0</v>
      </c>
      <c r="F34" s="28">
        <f t="shared" si="3"/>
        <v>0</v>
      </c>
    </row>
    <row r="35" spans="1:9" ht="15" customHeight="1" x14ac:dyDescent="0.2">
      <c r="A35" s="21"/>
      <c r="B35" s="2" t="str">
        <f>Summary!B15</f>
        <v>YUV, text &amp; graphics with motion, 1080p &amp; 720p</v>
      </c>
      <c r="C35" s="23">
        <f>AVERAGE(C17:C24)</f>
        <v>249.25</v>
      </c>
      <c r="D35" s="23">
        <f>AVERAGE(D17:D24)</f>
        <v>39.875</v>
      </c>
      <c r="E35" s="23">
        <f t="shared" si="2"/>
        <v>209.375</v>
      </c>
      <c r="F35" s="28">
        <f t="shared" si="3"/>
        <v>0.84002006018054165</v>
      </c>
    </row>
    <row r="36" spans="1:9" ht="15" customHeight="1" x14ac:dyDescent="0.2">
      <c r="A36" s="21"/>
      <c r="B36" s="2" t="str">
        <f>Summary!B16</f>
        <v>YUV, mixed content, 1440p &amp; 1080p</v>
      </c>
      <c r="C36" s="23">
        <f>AVERAGE(C25:C27)</f>
        <v>150.33333333333334</v>
      </c>
      <c r="D36" s="23">
        <f>AVERAGE(D25:D27)</f>
        <v>1</v>
      </c>
      <c r="E36" s="23">
        <f t="shared" si="2"/>
        <v>149.33333333333334</v>
      </c>
      <c r="F36" s="28">
        <f t="shared" si="3"/>
        <v>0.99334811529933487</v>
      </c>
    </row>
    <row r="37" spans="1:9" ht="15" customHeight="1" x14ac:dyDescent="0.2">
      <c r="A37" s="21"/>
      <c r="B37" s="2" t="str">
        <f>Summary!B17</f>
        <v>YUV, Animation, 720p</v>
      </c>
      <c r="C37" s="23">
        <f>AVERAGE(C28:C28)</f>
        <v>54</v>
      </c>
      <c r="D37" s="23">
        <f>AVERAGE(D28:D28)</f>
        <v>0</v>
      </c>
      <c r="E37" s="23">
        <f t="shared" si="2"/>
        <v>54</v>
      </c>
      <c r="F37" s="28">
        <f t="shared" si="3"/>
        <v>1</v>
      </c>
      <c r="G37" s="3"/>
      <c r="H37" s="3"/>
      <c r="I37" s="3"/>
    </row>
    <row r="38" spans="1:9" ht="15" customHeight="1" thickBot="1" x14ac:dyDescent="0.25">
      <c r="A38" s="21"/>
      <c r="B38" s="2" t="str">
        <f>Summary!B18</f>
        <v>YUV, camera captured, 1080p</v>
      </c>
      <c r="C38" s="30">
        <f>AVERAGE(C29:C30)</f>
        <v>0</v>
      </c>
      <c r="D38" s="30">
        <f>AVERAGE(D29:D30)</f>
        <v>0</v>
      </c>
      <c r="E38" s="30">
        <f t="shared" si="2"/>
        <v>0</v>
      </c>
      <c r="F38" s="29">
        <f t="shared" si="3"/>
        <v>0</v>
      </c>
    </row>
    <row r="39" spans="1:9" ht="15" customHeight="1" thickBot="1" x14ac:dyDescent="0.25">
      <c r="A39" s="20"/>
      <c r="B39" s="6" t="s">
        <v>0</v>
      </c>
      <c r="C39" s="33">
        <f>AVERAGE(C3:C30)</f>
        <v>184.03703703703704</v>
      </c>
      <c r="D39" s="34">
        <f>AVERAGE(D3:D30)</f>
        <v>24.25</v>
      </c>
      <c r="E39" s="34">
        <f>C39-D39</f>
        <v>159.78703703703704</v>
      </c>
      <c r="F39" s="35">
        <f>IF(C39=0, 0, E39/C39)</f>
        <v>0.86823304487824515</v>
      </c>
      <c r="G39" s="36">
        <v>128</v>
      </c>
      <c r="H39" s="37">
        <f>G39*8*3</f>
        <v>3072</v>
      </c>
      <c r="I39" s="37">
        <f>H39*F39</f>
        <v>2667.2119138659691</v>
      </c>
    </row>
    <row r="40" spans="1:9" ht="15" customHeight="1" x14ac:dyDescent="0.2">
      <c r="A40" s="11"/>
    </row>
    <row r="41" spans="1:9" ht="15" customHeight="1" x14ac:dyDescent="0.2">
      <c r="A41" s="11"/>
    </row>
    <row r="42" spans="1:9" ht="15" customHeight="1" x14ac:dyDescent="0.2">
      <c r="A42" s="11"/>
    </row>
    <row r="43" spans="1:9" ht="15" customHeight="1" x14ac:dyDescent="0.2">
      <c r="A43" s="11"/>
    </row>
    <row r="44" spans="1:9" ht="15" customHeight="1" x14ac:dyDescent="0.2">
      <c r="A44" s="11"/>
    </row>
    <row r="45" spans="1:9" ht="15" customHeight="1" x14ac:dyDescent="0.2">
      <c r="A45" s="11"/>
    </row>
    <row r="46" spans="1:9" ht="15" customHeight="1" x14ac:dyDescent="0.2">
      <c r="A46" s="11"/>
    </row>
    <row r="47" spans="1:9" ht="15" customHeight="1" x14ac:dyDescent="0.2">
      <c r="A47" s="11"/>
    </row>
    <row r="48" spans="1:9" ht="15" customHeight="1" x14ac:dyDescent="0.2">
      <c r="A48" s="11"/>
    </row>
    <row r="49" spans="1:1" ht="15" customHeight="1" x14ac:dyDescent="0.2">
      <c r="A49" s="11"/>
    </row>
    <row r="50" spans="1:1" ht="15" customHeight="1" x14ac:dyDescent="0.2">
      <c r="A50" s="11"/>
    </row>
    <row r="51" spans="1:1" ht="15" customHeight="1" x14ac:dyDescent="0.2">
      <c r="A51" s="11"/>
    </row>
    <row r="52" spans="1:1" ht="15" customHeight="1" x14ac:dyDescent="0.2">
      <c r="A52" s="11"/>
    </row>
    <row r="53" spans="1:1" ht="15" customHeight="1" x14ac:dyDescent="0.2">
      <c r="A53" s="11"/>
    </row>
    <row r="54" spans="1:1" ht="15" customHeight="1" x14ac:dyDescent="0.2">
      <c r="A54" s="11"/>
    </row>
    <row r="55" spans="1:1" ht="15" customHeight="1" x14ac:dyDescent="0.2">
      <c r="A55" s="11"/>
    </row>
    <row r="56" spans="1:1" ht="15" customHeight="1" x14ac:dyDescent="0.2">
      <c r="A56" s="11"/>
    </row>
    <row r="57" spans="1:1" ht="15" customHeight="1" x14ac:dyDescent="0.2">
      <c r="A57" s="11"/>
    </row>
    <row r="58" spans="1:1" ht="15" customHeight="1" x14ac:dyDescent="0.2">
      <c r="A58" s="11"/>
    </row>
    <row r="59" spans="1:1" ht="15" customHeight="1" x14ac:dyDescent="0.2">
      <c r="A59" s="11"/>
    </row>
    <row r="60" spans="1:1" ht="15" customHeight="1" x14ac:dyDescent="0.2">
      <c r="A60" s="11"/>
    </row>
    <row r="61" spans="1:1" ht="15" customHeight="1" x14ac:dyDescent="0.2">
      <c r="A61" s="11"/>
    </row>
    <row r="62" spans="1:1" ht="15" customHeight="1" x14ac:dyDescent="0.2">
      <c r="A62" s="11"/>
    </row>
    <row r="63" spans="1:1" ht="15" customHeight="1" x14ac:dyDescent="0.2">
      <c r="A63" s="11"/>
    </row>
    <row r="64" spans="1:1" ht="15" customHeight="1" x14ac:dyDescent="0.2">
      <c r="A64" s="11"/>
    </row>
    <row r="65" spans="1:1" ht="15" customHeight="1" x14ac:dyDescent="0.2">
      <c r="A65" s="11"/>
    </row>
    <row r="66" spans="1:1" ht="15" customHeight="1" x14ac:dyDescent="0.2">
      <c r="A66" s="11"/>
    </row>
    <row r="67" spans="1:1" ht="15" customHeight="1" x14ac:dyDescent="0.2">
      <c r="A67" s="11"/>
    </row>
    <row r="68" spans="1:1" ht="15" customHeight="1" x14ac:dyDescent="0.2">
      <c r="A68" s="11"/>
    </row>
    <row r="69" spans="1:1" ht="15" customHeight="1" x14ac:dyDescent="0.2">
      <c r="A69" s="11"/>
    </row>
    <row r="70" spans="1:1" ht="15" customHeight="1" x14ac:dyDescent="0.2">
      <c r="A70" s="11"/>
    </row>
    <row r="71" spans="1:1" ht="15" customHeight="1" x14ac:dyDescent="0.2">
      <c r="A71" s="11"/>
    </row>
    <row r="72" spans="1:1" ht="15" customHeight="1" x14ac:dyDescent="0.2">
      <c r="A72" s="11"/>
    </row>
    <row r="73" spans="1:1" ht="15" customHeight="1" x14ac:dyDescent="0.2">
      <c r="A73" s="11"/>
    </row>
    <row r="74" spans="1:1" ht="15" customHeight="1" x14ac:dyDescent="0.2">
      <c r="A74" s="11"/>
    </row>
    <row r="75" spans="1:1" ht="15" customHeight="1" x14ac:dyDescent="0.2">
      <c r="A75" s="11"/>
    </row>
    <row r="76" spans="1:1" ht="15" customHeight="1" x14ac:dyDescent="0.2">
      <c r="A76" s="11"/>
    </row>
    <row r="77" spans="1:1" ht="15" customHeight="1" x14ac:dyDescent="0.2">
      <c r="A77" s="11"/>
    </row>
    <row r="78" spans="1:1" ht="15" customHeight="1" x14ac:dyDescent="0.2">
      <c r="A78" s="11"/>
    </row>
    <row r="79" spans="1:1" ht="15" customHeight="1" x14ac:dyDescent="0.2">
      <c r="A79" s="11"/>
    </row>
    <row r="80" spans="1:1" ht="15" customHeight="1" x14ac:dyDescent="0.2">
      <c r="A80" s="11"/>
    </row>
    <row r="81" spans="1:1" ht="15" customHeight="1" x14ac:dyDescent="0.2">
      <c r="A81" s="11"/>
    </row>
    <row r="82" spans="1:1" ht="15" customHeight="1" x14ac:dyDescent="0.2">
      <c r="A82" s="11"/>
    </row>
    <row r="83" spans="1:1" ht="15" customHeight="1" x14ac:dyDescent="0.2">
      <c r="A83" s="11"/>
    </row>
    <row r="84" spans="1:1" ht="15" customHeight="1" x14ac:dyDescent="0.2">
      <c r="A84" s="11"/>
    </row>
    <row r="85" spans="1:1" ht="15" customHeight="1" x14ac:dyDescent="0.2">
      <c r="A85" s="11"/>
    </row>
    <row r="86" spans="1:1" ht="15" customHeight="1" x14ac:dyDescent="0.2">
      <c r="A86" s="11"/>
    </row>
    <row r="87" spans="1:1" ht="15" customHeight="1" x14ac:dyDescent="0.2">
      <c r="A87" s="11"/>
    </row>
    <row r="88" spans="1:1" ht="15" customHeight="1" x14ac:dyDescent="0.2">
      <c r="A88" s="11"/>
    </row>
    <row r="89" spans="1:1" ht="15" customHeight="1" x14ac:dyDescent="0.2">
      <c r="A89" s="11"/>
    </row>
    <row r="90" spans="1:1" ht="15" customHeight="1" x14ac:dyDescent="0.2">
      <c r="A90" s="11"/>
    </row>
    <row r="91" spans="1:1" ht="15" customHeight="1" x14ac:dyDescent="0.2">
      <c r="A91" s="11"/>
    </row>
    <row r="92" spans="1:1" ht="15" customHeight="1" x14ac:dyDescent="0.2">
      <c r="A92" s="11"/>
    </row>
    <row r="93" spans="1:1" ht="15" customHeight="1" x14ac:dyDescent="0.2">
      <c r="A93" s="11"/>
    </row>
    <row r="94" spans="1:1" ht="15" customHeight="1" x14ac:dyDescent="0.2">
      <c r="A94" s="11"/>
    </row>
    <row r="95" spans="1:1" ht="15" customHeight="1" x14ac:dyDescent="0.2">
      <c r="A95" s="11"/>
    </row>
    <row r="96" spans="1:1" ht="15" customHeight="1" x14ac:dyDescent="0.2">
      <c r="A96" s="11"/>
    </row>
    <row r="97" spans="1:1" ht="15" customHeight="1" x14ac:dyDescent="0.2">
      <c r="A97" s="11"/>
    </row>
    <row r="98" spans="1:1" ht="15" customHeight="1" x14ac:dyDescent="0.2">
      <c r="A98" s="11"/>
    </row>
    <row r="99" spans="1:1" ht="15" customHeight="1" x14ac:dyDescent="0.2">
      <c r="A99" s="11"/>
    </row>
    <row r="100" spans="1:1" ht="15" customHeight="1" x14ac:dyDescent="0.2">
      <c r="A100" s="11"/>
    </row>
    <row r="101" spans="1:1" ht="15" customHeight="1" x14ac:dyDescent="0.2">
      <c r="A101" s="11"/>
    </row>
    <row r="102" spans="1:1" ht="15" customHeight="1" x14ac:dyDescent="0.2">
      <c r="A102" s="11"/>
    </row>
    <row r="103" spans="1:1" ht="15" customHeight="1" x14ac:dyDescent="0.2">
      <c r="A103" s="11"/>
    </row>
    <row r="104" spans="1:1" ht="15" customHeight="1" x14ac:dyDescent="0.2">
      <c r="A104" s="11"/>
    </row>
    <row r="105" spans="1:1" ht="15" customHeight="1" x14ac:dyDescent="0.2">
      <c r="A105" s="11"/>
    </row>
    <row r="106" spans="1:1" ht="15" customHeight="1" x14ac:dyDescent="0.2">
      <c r="A106" s="11"/>
    </row>
    <row r="107" spans="1:1" ht="15" customHeight="1" x14ac:dyDescent="0.2">
      <c r="A107" s="11"/>
    </row>
    <row r="108" spans="1:1" ht="15" customHeight="1" x14ac:dyDescent="0.2">
      <c r="A108" s="11"/>
    </row>
    <row r="109" spans="1:1" ht="15" customHeight="1" x14ac:dyDescent="0.2">
      <c r="A109" s="11"/>
    </row>
    <row r="110" spans="1:1" ht="15" customHeight="1" x14ac:dyDescent="0.2">
      <c r="A110" s="11"/>
    </row>
    <row r="111" spans="1:1" ht="15" customHeight="1" x14ac:dyDescent="0.2">
      <c r="A111" s="11"/>
    </row>
    <row r="112" spans="1:1" ht="15" customHeight="1" x14ac:dyDescent="0.2">
      <c r="A112" s="11"/>
    </row>
    <row r="113" spans="1:4" ht="15" customHeight="1" x14ac:dyDescent="0.2">
      <c r="A113" s="11"/>
      <c r="C113" s="11" t="s">
        <v>56</v>
      </c>
      <c r="D113" s="11" t="s">
        <v>56</v>
      </c>
    </row>
    <row r="114" spans="1:4" ht="15" customHeight="1" x14ac:dyDescent="0.2">
      <c r="A114" s="11"/>
    </row>
    <row r="115" spans="1:4" ht="15" customHeight="1" x14ac:dyDescent="0.2">
      <c r="A115" s="11"/>
    </row>
    <row r="116" spans="1:4" ht="15" customHeight="1" x14ac:dyDescent="0.2">
      <c r="A116" s="11"/>
    </row>
    <row r="117" spans="1:4" ht="15" customHeight="1" x14ac:dyDescent="0.2">
      <c r="A117" s="11"/>
    </row>
    <row r="118" spans="1:4" ht="15" customHeight="1" x14ac:dyDescent="0.2">
      <c r="A118" s="11"/>
    </row>
    <row r="119" spans="1:4" ht="15" customHeight="1" x14ac:dyDescent="0.2">
      <c r="A119" s="11"/>
    </row>
    <row r="120" spans="1:4" ht="15" customHeight="1" x14ac:dyDescent="0.2">
      <c r="A120" s="11"/>
    </row>
    <row r="121" spans="1:4" s="3" customFormat="1" ht="15" customHeight="1" x14ac:dyDescent="0.2"/>
    <row r="122" spans="1:4" ht="15" customHeight="1" x14ac:dyDescent="0.2">
      <c r="A122" s="11"/>
    </row>
    <row r="123" spans="1:4" ht="15" customHeight="1" x14ac:dyDescent="0.2">
      <c r="A123" s="11"/>
    </row>
    <row r="124" spans="1:4" ht="15" customHeight="1" x14ac:dyDescent="0.2">
      <c r="A124" s="16"/>
    </row>
    <row r="125" spans="1:4" x14ac:dyDescent="0.2">
      <c r="A125" s="16"/>
      <c r="B125" s="3"/>
    </row>
    <row r="126" spans="1:4" x14ac:dyDescent="0.2">
      <c r="A126" s="17"/>
      <c r="B126" s="3"/>
    </row>
    <row r="127" spans="1:4" ht="12" x14ac:dyDescent="0.2">
      <c r="A127" s="11"/>
    </row>
    <row r="132" spans="1:1" ht="12" x14ac:dyDescent="0.2">
      <c r="A132" s="11"/>
    </row>
    <row r="133" spans="1:1" ht="12" x14ac:dyDescent="0.2">
      <c r="A133" s="11"/>
    </row>
    <row r="134" spans="1:1" ht="12" x14ac:dyDescent="0.2">
      <c r="A134" s="11"/>
    </row>
    <row r="135" spans="1:1" ht="12" x14ac:dyDescent="0.2">
      <c r="A135" s="11"/>
    </row>
    <row r="136" spans="1:1" ht="12" x14ac:dyDescent="0.2">
      <c r="A136" s="11"/>
    </row>
    <row r="137" spans="1:1" ht="12" x14ac:dyDescent="0.2">
      <c r="A137" s="11"/>
    </row>
    <row r="138" spans="1:1" ht="12" x14ac:dyDescent="0.2">
      <c r="A138" s="11"/>
    </row>
    <row r="139" spans="1:1" ht="12" x14ac:dyDescent="0.2">
      <c r="A139" s="11"/>
    </row>
    <row r="140" spans="1:1" ht="12" x14ac:dyDescent="0.2">
      <c r="A140" s="11"/>
    </row>
    <row r="141" spans="1:1" ht="12" x14ac:dyDescent="0.2">
      <c r="A141" s="11"/>
    </row>
    <row r="142" spans="1:1" ht="12" x14ac:dyDescent="0.2">
      <c r="A142" s="11"/>
    </row>
    <row r="143" spans="1:1" ht="12" x14ac:dyDescent="0.2">
      <c r="A143" s="11"/>
    </row>
    <row r="144" spans="1:1" ht="12" x14ac:dyDescent="0.2">
      <c r="A144" s="11"/>
    </row>
    <row r="145" spans="1:1" ht="12" x14ac:dyDescent="0.2">
      <c r="A145" s="11"/>
    </row>
  </sheetData>
  <mergeCells count="2">
    <mergeCell ref="D1:F1"/>
    <mergeCell ref="C2:D2"/>
  </mergeCells>
  <conditionalFormatting sqref="Q3:S114">
    <cfRule type="expression" dxfId="3" priority="1" stopIfTrue="1">
      <formula>#REF!&lt;Q3</formula>
    </cfRule>
    <cfRule type="expression" dxfId="2" priority="2">
      <formula>#REF!-Q3&gt;0.5</formula>
    </cfRule>
  </conditionalFormatting>
  <conditionalFormatting sqref="U3:W114">
    <cfRule type="expression" dxfId="1" priority="3" stopIfTrue="1">
      <formula>C3&lt;U3</formula>
    </cfRule>
    <cfRule type="expression" dxfId="0" priority="4">
      <formula>C3-U3&gt;0.5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AI-SCC_FFIBC</vt:lpstr>
      <vt:lpstr>RA-SCC_FFIBC</vt:lpstr>
      <vt:lpstr>LB-SCC_FFIBC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matteon</dc:creator>
  <cp:lastModifiedBy>Christophe GISQUET</cp:lastModifiedBy>
  <dcterms:created xsi:type="dcterms:W3CDTF">2011-06-30T00:09:01Z</dcterms:created>
  <dcterms:modified xsi:type="dcterms:W3CDTF">2015-10-14T16:00:34Z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new_ms_pID_72543">
    <vt:lpwstr>(3)dqag0nMLLLT6fz3h8HVuvrv1s/2XHY/kKZD1c0F6N2BD+O6ZVpL9K0Vx5+7a/PjVzid5ju00_x000d_
/5LONZjQwuP8Y53TSDiPotaqvEcLryZRYLqIuDzZY5H+Y9+ZmjdqY8r+zk1eVeQzBJ69ELGX_x000d_
OlmdhMz+mZaAq610N0EcvbbolA+cbLzWFCsqChIReK5TEg6leLw1jfe36b0iXuBp+Lng2IeX_x000d_
SIjVjsjEX7qWvGYJWZ</vt:lpwstr>
  </property>
  <property fmtid="{D5CDD505-2E9C-101B-9397-08002B2CF9AE}" pid="4" name="_new_ms_pID_725431">
    <vt:lpwstr>MTDks3U+MU4Wd8tsDP12/6qMlEgwn1BTAdNNTzUcVZv0XrdO+Y/hEo_x000d_
q5BcuHxiI1Yi9AdgUYlbBGFC6d6cS/+qb80eFVQJipjzy+bw3elaXz6NLLazLQnNYwxYWf5o_x000d_
Qrt6K61LqVKXCFjV9sNRwx+zgdV49QjFqJI/DI+mKwFPsUsa7v13Dn7rH2JgaZXVl51yuWVO_x000d_
vcL5dx5ttVac/gHpNwITPTQmfe0m4oHDX7u7</vt:lpwstr>
  </property>
  <property fmtid="{D5CDD505-2E9C-101B-9397-08002B2CF9AE}" pid="5" name="_new_ms_pID_725432">
    <vt:lpwstr>T+55nXK/S+vkYMidquP6a+6CBRQeyLmiRt98_x000d_
ZvLYsRIt</vt:lpwstr>
  </property>
  <property fmtid="{D5CDD505-2E9C-101B-9397-08002B2CF9AE}" pid="6" name="sflag">
    <vt:lpwstr>1434496535</vt:lpwstr>
  </property>
  <property fmtid="{D5CDD505-2E9C-101B-9397-08002B2CF9AE}" pid="7" name="_AdHocReviewCycleID">
    <vt:i4>2103841382</vt:i4>
  </property>
  <property fmtid="{D5CDD505-2E9C-101B-9397-08002B2CF9AE}" pid="8" name="_EmailSubject">
    <vt:lpwstr>Cross-check favor JCTVC-V0042</vt:lpwstr>
  </property>
  <property fmtid="{D5CDD505-2E9C-101B-9397-08002B2CF9AE}" pid="9" name="_AuthorEmail">
    <vt:lpwstr>vseregin@qti.qualcomm.com</vt:lpwstr>
  </property>
  <property fmtid="{D5CDD505-2E9C-101B-9397-08002B2CF9AE}" pid="10" name="_AuthorEmailDisplayName">
    <vt:lpwstr>Seregin, Vadim</vt:lpwstr>
  </property>
  <property fmtid="{D5CDD505-2E9C-101B-9397-08002B2CF9AE}" pid="11" name="_ReviewingToolsShownOnce">
    <vt:lpwstr/>
  </property>
</Properties>
</file>