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200" yWindow="0" windowWidth="17280" windowHeight="7740"/>
  </bookViews>
  <sheets>
    <sheet name="Auxiliary Pict" sheetId="1" r:id="rId1"/>
    <sheet name="Frame packing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5" i="1"/>
  <c r="F6" i="1"/>
  <c r="F4" i="1"/>
  <c r="F3" i="1"/>
  <c r="K58" i="2"/>
  <c r="K56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3" i="2"/>
  <c r="L4" i="2"/>
  <c r="L5" i="2"/>
  <c r="L56" i="2"/>
  <c r="M58" i="1"/>
  <c r="M56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56" i="1"/>
  <c r="L58" i="2"/>
  <c r="N58" i="1"/>
</calcChain>
</file>

<file path=xl/sharedStrings.xml><?xml version="1.0" encoding="utf-8"?>
<sst xmlns="http://schemas.openxmlformats.org/spreadsheetml/2006/main" count="58" uniqueCount="30">
  <si>
    <t>QPISlice</t>
  </si>
  <si>
    <t>kbps</t>
  </si>
  <si>
    <t>X psnr</t>
  </si>
  <si>
    <t>Y psnr</t>
  </si>
  <si>
    <t>Z psnr</t>
  </si>
  <si>
    <t>DE2000</t>
  </si>
  <si>
    <t>PSNR-DE2000</t>
  </si>
  <si>
    <t>Enc T [s]</t>
  </si>
  <si>
    <t>Dec T [s]</t>
  </si>
  <si>
    <t>Enc T [h]</t>
  </si>
  <si>
    <t>class A</t>
  </si>
  <si>
    <t>Balloon</t>
  </si>
  <si>
    <t>TCH</t>
  </si>
  <si>
    <t>1080p</t>
  </si>
  <si>
    <t>BT.709</t>
  </si>
  <si>
    <t>FireEater2</t>
  </si>
  <si>
    <t>Seine</t>
  </si>
  <si>
    <t>Market3</t>
  </si>
  <si>
    <t>Tibul2</t>
  </si>
  <si>
    <t>class B</t>
  </si>
  <si>
    <t>TBD</t>
  </si>
  <si>
    <t>Class A</t>
  </si>
  <si>
    <t>Class B</t>
  </si>
  <si>
    <t>All</t>
  </si>
  <si>
    <t>Time geomean</t>
  </si>
  <si>
    <t>Time ratio</t>
  </si>
  <si>
    <t>Time sum (hours)</t>
  </si>
  <si>
    <t>kbps L0</t>
  </si>
  <si>
    <t>Orange xCheck</t>
  </si>
  <si>
    <t>Kbps 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</si>
</sst>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6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rgb="FF000000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164" fontId="3" fillId="3" borderId="8" xfId="0" applyNumberFormat="1" applyFont="1" applyFill="1" applyBorder="1"/>
    <xf numFmtId="164" fontId="1" fillId="2" borderId="9" xfId="0" applyNumberFormat="1" applyFont="1" applyFill="1" applyBorder="1" applyAlignment="1"/>
    <xf numFmtId="164" fontId="1" fillId="2" borderId="10" xfId="0" applyNumberFormat="1" applyFont="1" applyFill="1" applyBorder="1"/>
    <xf numFmtId="164" fontId="1" fillId="2" borderId="0" xfId="0" applyNumberFormat="1" applyFont="1" applyFill="1" applyBorder="1"/>
    <xf numFmtId="164" fontId="3" fillId="3" borderId="0" xfId="0" applyNumberFormat="1" applyFont="1" applyFill="1" applyBorder="1"/>
    <xf numFmtId="164" fontId="1" fillId="2" borderId="11" xfId="0" applyNumberFormat="1" applyFont="1" applyFill="1" applyBorder="1" applyAlignment="1"/>
    <xf numFmtId="0" fontId="1" fillId="0" borderId="12" xfId="0" applyFont="1" applyBorder="1"/>
    <xf numFmtId="164" fontId="1" fillId="2" borderId="13" xfId="0" applyNumberFormat="1" applyFont="1" applyFill="1" applyBorder="1"/>
    <xf numFmtId="164" fontId="1" fillId="2" borderId="14" xfId="0" applyNumberFormat="1" applyFont="1" applyFill="1" applyBorder="1"/>
    <xf numFmtId="164" fontId="3" fillId="3" borderId="14" xfId="0" applyNumberFormat="1" applyFont="1" applyFill="1" applyBorder="1"/>
    <xf numFmtId="164" fontId="1" fillId="2" borderId="15" xfId="0" applyNumberFormat="1" applyFont="1" applyFill="1" applyBorder="1" applyAlignment="1"/>
    <xf numFmtId="164" fontId="3" fillId="3" borderId="7" xfId="0" applyNumberFormat="1" applyFont="1" applyFill="1" applyBorder="1"/>
    <xf numFmtId="164" fontId="3" fillId="3" borderId="10" xfId="0" applyNumberFormat="1" applyFont="1" applyFill="1" applyBorder="1"/>
    <xf numFmtId="164" fontId="3" fillId="3" borderId="13" xfId="0" applyNumberFormat="1" applyFont="1" applyFill="1" applyBorder="1"/>
    <xf numFmtId="0" fontId="1" fillId="0" borderId="6" xfId="0" applyFont="1" applyFill="1" applyBorder="1"/>
    <xf numFmtId="0" fontId="1" fillId="0" borderId="1" xfId="0" applyFont="1" applyFill="1" applyBorder="1"/>
    <xf numFmtId="0" fontId="1" fillId="0" borderId="12" xfId="0" applyFont="1" applyFill="1" applyBorder="1"/>
    <xf numFmtId="0" fontId="1" fillId="0" borderId="15" xfId="0" applyFont="1" applyBorder="1"/>
    <xf numFmtId="164" fontId="1" fillId="0" borderId="0" xfId="0" applyNumberFormat="1" applyFont="1"/>
    <xf numFmtId="165" fontId="1" fillId="2" borderId="7" xfId="0" applyNumberFormat="1" applyFont="1" applyFill="1" applyBorder="1"/>
    <xf numFmtId="165" fontId="1" fillId="2" borderId="10" xfId="0" applyNumberFormat="1" applyFont="1" applyFill="1" applyBorder="1"/>
    <xf numFmtId="165" fontId="1" fillId="2" borderId="13" xfId="0" applyNumberFormat="1" applyFont="1" applyFill="1" applyBorder="1"/>
    <xf numFmtId="165" fontId="3" fillId="3" borderId="7" xfId="0" applyNumberFormat="1" applyFont="1" applyFill="1" applyBorder="1"/>
    <xf numFmtId="165" fontId="3" fillId="3" borderId="10" xfId="0" applyNumberFormat="1" applyFont="1" applyFill="1" applyBorder="1"/>
    <xf numFmtId="165" fontId="3" fillId="3" borderId="13" xfId="0" applyNumberFormat="1" applyFont="1" applyFill="1" applyBorder="1"/>
    <xf numFmtId="0" fontId="1" fillId="0" borderId="10" xfId="0" applyFont="1" applyBorder="1"/>
    <xf numFmtId="0" fontId="1" fillId="0" borderId="7" xfId="0" applyFont="1" applyBorder="1"/>
    <xf numFmtId="0" fontId="1" fillId="0" borderId="13" xfId="0" applyFont="1" applyBorder="1"/>
    <xf numFmtId="0" fontId="1" fillId="0" borderId="7" xfId="0" applyFont="1" applyFill="1" applyBorder="1"/>
    <xf numFmtId="0" fontId="1" fillId="0" borderId="10" xfId="0" applyFont="1" applyFill="1" applyBorder="1"/>
    <xf numFmtId="0" fontId="1" fillId="0" borderId="13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I22" sqref="I22"/>
    </sheetView>
  </sheetViews>
  <sheetFormatPr baseColWidth="10" defaultColWidth="8.83203125" defaultRowHeight="14" x14ac:dyDescent="0"/>
  <sheetData>
    <row r="1" spans="1:15" ht="15" thickBot="1">
      <c r="A1" s="1"/>
      <c r="B1" s="1"/>
      <c r="C1" s="2"/>
      <c r="D1" s="38"/>
      <c r="E1" s="38"/>
      <c r="F1" s="44" t="s">
        <v>28</v>
      </c>
      <c r="G1" s="45"/>
      <c r="H1" s="45"/>
      <c r="I1" s="45"/>
      <c r="J1" s="45"/>
      <c r="K1" s="45"/>
      <c r="L1" s="45"/>
      <c r="M1" s="45"/>
      <c r="N1" s="46"/>
      <c r="O1" s="1"/>
    </row>
    <row r="2" spans="1:15" ht="15" thickBot="1">
      <c r="A2" s="3"/>
      <c r="B2" s="4"/>
      <c r="C2" s="5" t="s">
        <v>0</v>
      </c>
      <c r="D2" s="6" t="s">
        <v>27</v>
      </c>
      <c r="E2" s="3" t="s">
        <v>29</v>
      </c>
      <c r="F2" s="6" t="s">
        <v>1</v>
      </c>
      <c r="G2" s="7" t="s">
        <v>2</v>
      </c>
      <c r="H2" s="7" t="s">
        <v>3</v>
      </c>
      <c r="I2" s="7" t="s">
        <v>4</v>
      </c>
      <c r="J2" s="7" t="s">
        <v>5</v>
      </c>
      <c r="K2" s="7" t="s">
        <v>6</v>
      </c>
      <c r="L2" s="7" t="s">
        <v>7</v>
      </c>
      <c r="M2" s="7" t="s">
        <v>8</v>
      </c>
      <c r="N2" s="8" t="s">
        <v>9</v>
      </c>
      <c r="O2" s="9"/>
    </row>
    <row r="3" spans="1:15">
      <c r="A3" s="10" t="s">
        <v>10</v>
      </c>
      <c r="B3" s="10" t="s">
        <v>11</v>
      </c>
      <c r="C3" s="10">
        <v>18</v>
      </c>
      <c r="D3" s="39">
        <v>4929.0200000000004</v>
      </c>
      <c r="E3" s="39">
        <v>78.457999999999998</v>
      </c>
      <c r="F3" s="11">
        <f>D3+E3</f>
        <v>5007.4780000000001</v>
      </c>
      <c r="G3" s="12">
        <v>46.990420999999998</v>
      </c>
      <c r="H3" s="12">
        <v>46.879066999999999</v>
      </c>
      <c r="I3" s="12">
        <v>46.721623999999998</v>
      </c>
      <c r="J3" s="12">
        <v>2.2831039999999998</v>
      </c>
      <c r="K3" s="12">
        <v>44.577970999999998</v>
      </c>
      <c r="L3" s="13"/>
      <c r="M3" s="12"/>
      <c r="N3" s="14" t="str">
        <f t="shared" ref="N3:N52" si="0">IF(ISBLANK(L3)," ",L3/3600)</f>
        <v xml:space="preserve"> </v>
      </c>
      <c r="O3" s="31"/>
    </row>
    <row r="4" spans="1:15">
      <c r="A4" s="2" t="s">
        <v>12</v>
      </c>
      <c r="B4" s="2"/>
      <c r="C4" s="2">
        <v>19</v>
      </c>
      <c r="D4" s="38">
        <v>3666.71</v>
      </c>
      <c r="E4" s="38">
        <v>78.457999999999998</v>
      </c>
      <c r="F4" s="15">
        <f>D4+E4</f>
        <v>3745.1680000000001</v>
      </c>
      <c r="G4" s="16">
        <v>46.766778000000002</v>
      </c>
      <c r="H4" s="16">
        <v>46.662284999999997</v>
      </c>
      <c r="I4" s="16">
        <v>46.547319999999999</v>
      </c>
      <c r="J4" s="16">
        <v>2.3126980000000001</v>
      </c>
      <c r="K4" s="16">
        <v>44.521917000000002</v>
      </c>
      <c r="L4" s="17"/>
      <c r="M4" s="16"/>
      <c r="N4" s="18" t="str">
        <f t="shared" si="0"/>
        <v xml:space="preserve"> </v>
      </c>
      <c r="O4" s="1"/>
    </row>
    <row r="5" spans="1:15">
      <c r="A5" s="2" t="s">
        <v>13</v>
      </c>
      <c r="B5" s="2"/>
      <c r="C5" s="2">
        <v>21</v>
      </c>
      <c r="D5" s="38">
        <v>2242.2020000000002</v>
      </c>
      <c r="E5" s="38">
        <v>78.457999999999998</v>
      </c>
      <c r="F5" s="15">
        <f t="shared" ref="F5:F6" si="1">D5+E5</f>
        <v>2320.6600000000003</v>
      </c>
      <c r="G5" s="16">
        <v>46.309308000000001</v>
      </c>
      <c r="H5" s="16">
        <v>46.234822000000001</v>
      </c>
      <c r="I5" s="16">
        <v>46.182130999999998</v>
      </c>
      <c r="J5" s="16">
        <v>2.3784100000000001</v>
      </c>
      <c r="K5" s="16">
        <v>44.400238999999999</v>
      </c>
      <c r="L5" s="17"/>
      <c r="M5" s="16"/>
      <c r="N5" s="18" t="str">
        <f t="shared" si="0"/>
        <v xml:space="preserve"> </v>
      </c>
      <c r="O5" s="1"/>
    </row>
    <row r="6" spans="1:15">
      <c r="A6" s="2" t="s">
        <v>14</v>
      </c>
      <c r="B6" s="2"/>
      <c r="C6" s="2">
        <v>23</v>
      </c>
      <c r="D6" s="38">
        <v>1528.721</v>
      </c>
      <c r="E6" s="38">
        <v>78.457999999999998</v>
      </c>
      <c r="F6" s="15">
        <f t="shared" si="1"/>
        <v>1607.1790000000001</v>
      </c>
      <c r="G6" s="16">
        <v>45.781742000000001</v>
      </c>
      <c r="H6" s="16">
        <v>45.747360999999998</v>
      </c>
      <c r="I6" s="16">
        <v>45.763165999999998</v>
      </c>
      <c r="J6" s="16">
        <v>2.4595009999999999</v>
      </c>
      <c r="K6" s="16">
        <v>44.254758000000002</v>
      </c>
      <c r="L6" s="17"/>
      <c r="M6" s="16"/>
      <c r="N6" s="18" t="str">
        <f t="shared" si="0"/>
        <v xml:space="preserve"> </v>
      </c>
      <c r="O6" s="1"/>
    </row>
    <row r="7" spans="1:15" ht="15" thickBot="1">
      <c r="A7" s="2"/>
      <c r="B7" s="19"/>
      <c r="C7" s="19">
        <v>25</v>
      </c>
      <c r="D7" s="40">
        <v>1089.117</v>
      </c>
      <c r="E7" s="40">
        <v>78.457999999999998</v>
      </c>
      <c r="F7" s="20">
        <f>D7+E7</f>
        <v>1167.575</v>
      </c>
      <c r="G7" s="21">
        <v>45.169418999999998</v>
      </c>
      <c r="H7" s="21">
        <v>45.184421</v>
      </c>
      <c r="I7" s="21">
        <v>45.271366</v>
      </c>
      <c r="J7" s="21">
        <v>2.5586359999999999</v>
      </c>
      <c r="K7" s="21">
        <v>44.083295999999997</v>
      </c>
      <c r="L7" s="22"/>
      <c r="M7" s="21"/>
      <c r="N7" s="23" t="str">
        <f t="shared" si="0"/>
        <v xml:space="preserve"> </v>
      </c>
      <c r="O7" s="1"/>
    </row>
    <row r="8" spans="1:15">
      <c r="A8" s="2"/>
      <c r="B8" s="10" t="s">
        <v>15</v>
      </c>
      <c r="C8" s="10">
        <v>20</v>
      </c>
      <c r="D8" s="39">
        <v>4145.5140000000001</v>
      </c>
      <c r="E8" s="39">
        <v>159.74</v>
      </c>
      <c r="F8" s="11">
        <f>D8+E8</f>
        <v>4305.2539999999999</v>
      </c>
      <c r="G8" s="13">
        <v>54.863765999999998</v>
      </c>
      <c r="H8" s="13">
        <v>57.024763999999998</v>
      </c>
      <c r="I8" s="13">
        <v>55.245328999999998</v>
      </c>
      <c r="J8" s="13">
        <v>0.43037399999999998</v>
      </c>
      <c r="K8" s="13">
        <v>51.880698000000002</v>
      </c>
      <c r="L8" s="13"/>
      <c r="M8" s="12"/>
      <c r="N8" s="14" t="str">
        <f t="shared" si="0"/>
        <v xml:space="preserve"> </v>
      </c>
      <c r="O8" s="1"/>
    </row>
    <row r="9" spans="1:15">
      <c r="A9" s="2"/>
      <c r="B9" s="2"/>
      <c r="C9" s="2">
        <v>21</v>
      </c>
      <c r="D9" s="38">
        <v>3392.1640000000002</v>
      </c>
      <c r="E9" s="38">
        <v>159.74</v>
      </c>
      <c r="F9" s="15">
        <f>D9+E9</f>
        <v>3551.9040000000005</v>
      </c>
      <c r="G9" s="17">
        <v>54.099134999999997</v>
      </c>
      <c r="H9" s="17">
        <v>56.114817000000002</v>
      </c>
      <c r="I9" s="17">
        <v>54.718387</v>
      </c>
      <c r="J9" s="17">
        <v>0.44563700000000001</v>
      </c>
      <c r="K9" s="17">
        <v>51.729902000000003</v>
      </c>
      <c r="L9" s="17"/>
      <c r="M9" s="16"/>
      <c r="N9" s="18" t="str">
        <f t="shared" si="0"/>
        <v xml:space="preserve"> </v>
      </c>
      <c r="O9" s="1"/>
    </row>
    <row r="10" spans="1:15">
      <c r="A10" s="2"/>
      <c r="B10" s="2"/>
      <c r="C10" s="2">
        <v>24</v>
      </c>
      <c r="D10" s="38">
        <v>2012.085</v>
      </c>
      <c r="E10" s="38">
        <v>159.74</v>
      </c>
      <c r="F10" s="15">
        <f t="shared" ref="F10:F11" si="2">D10+E10</f>
        <v>2171.8249999999998</v>
      </c>
      <c r="G10" s="17">
        <v>51.669867000000004</v>
      </c>
      <c r="H10" s="17">
        <v>53.321365999999998</v>
      </c>
      <c r="I10" s="17">
        <v>52.897472999999998</v>
      </c>
      <c r="J10" s="17">
        <v>0.50241899999999995</v>
      </c>
      <c r="K10" s="17">
        <v>51.213993000000002</v>
      </c>
      <c r="L10" s="17"/>
      <c r="M10" s="16"/>
      <c r="N10" s="18" t="str">
        <f t="shared" si="0"/>
        <v xml:space="preserve"> </v>
      </c>
      <c r="O10" s="1"/>
    </row>
    <row r="11" spans="1:15">
      <c r="A11" s="2"/>
      <c r="B11" s="2"/>
      <c r="C11" s="2">
        <v>25</v>
      </c>
      <c r="D11" s="38">
        <v>1724.847</v>
      </c>
      <c r="E11" s="38">
        <v>159.74</v>
      </c>
      <c r="F11" s="15">
        <f t="shared" si="2"/>
        <v>1884.587</v>
      </c>
      <c r="G11" s="17">
        <v>50.887484000000001</v>
      </c>
      <c r="H11" s="17">
        <v>52.434832</v>
      </c>
      <c r="I11" s="17">
        <v>52.268650000000001</v>
      </c>
      <c r="J11" s="17">
        <v>0.52421499999999999</v>
      </c>
      <c r="K11" s="17">
        <v>51.031533000000003</v>
      </c>
      <c r="L11" s="17"/>
      <c r="M11" s="16"/>
      <c r="N11" s="18" t="str">
        <f t="shared" si="0"/>
        <v xml:space="preserve"> </v>
      </c>
      <c r="O11" s="1"/>
    </row>
    <row r="12" spans="1:15" ht="15" thickBot="1">
      <c r="A12" s="2"/>
      <c r="B12" s="19"/>
      <c r="C12" s="19">
        <v>27</v>
      </c>
      <c r="D12" s="40">
        <v>1288.7650000000001</v>
      </c>
      <c r="E12" s="40">
        <v>159.74</v>
      </c>
      <c r="F12" s="20">
        <f>D12+E12</f>
        <v>1448.5050000000001</v>
      </c>
      <c r="G12" s="22">
        <v>49.482120000000002</v>
      </c>
      <c r="H12" s="22">
        <v>50.809398999999999</v>
      </c>
      <c r="I12" s="22">
        <v>51.177961000000003</v>
      </c>
      <c r="J12" s="22">
        <v>0.567272</v>
      </c>
      <c r="K12" s="22">
        <v>50.690514999999998</v>
      </c>
      <c r="L12" s="22"/>
      <c r="M12" s="21"/>
      <c r="N12" s="23" t="str">
        <f t="shared" si="0"/>
        <v xml:space="preserve"> </v>
      </c>
      <c r="O12" s="1"/>
    </row>
    <row r="13" spans="1:15">
      <c r="A13" s="2"/>
      <c r="B13" s="27" t="s">
        <v>16</v>
      </c>
      <c r="C13" s="27">
        <v>25</v>
      </c>
      <c r="D13" s="41">
        <v>6434.3530000000001</v>
      </c>
      <c r="E13" s="41">
        <v>103.646</v>
      </c>
      <c r="F13" s="11">
        <f>D13+E13</f>
        <v>6537.9989999999998</v>
      </c>
      <c r="G13" s="13">
        <v>47.627757000000003</v>
      </c>
      <c r="H13" s="13">
        <v>47.899292000000003</v>
      </c>
      <c r="I13" s="13">
        <v>44.544134</v>
      </c>
      <c r="J13" s="13">
        <v>1.9943740000000001</v>
      </c>
      <c r="K13" s="13">
        <v>45.167786999999997</v>
      </c>
      <c r="L13" s="13"/>
      <c r="M13" s="12"/>
      <c r="N13" s="14" t="str">
        <f t="shared" si="0"/>
        <v xml:space="preserve"> </v>
      </c>
      <c r="O13" s="1"/>
    </row>
    <row r="14" spans="1:15">
      <c r="A14" s="2"/>
      <c r="B14" s="28"/>
      <c r="C14" s="28">
        <v>28</v>
      </c>
      <c r="D14" s="42">
        <v>3821.9830000000002</v>
      </c>
      <c r="E14" s="42">
        <v>103.646</v>
      </c>
      <c r="F14" s="15">
        <f>D14+E14</f>
        <v>3925.6290000000004</v>
      </c>
      <c r="G14" s="17">
        <v>45.227867000000003</v>
      </c>
      <c r="H14" s="17">
        <v>45.414898000000001</v>
      </c>
      <c r="I14" s="17">
        <v>43.156109999999998</v>
      </c>
      <c r="J14" s="17">
        <v>2.159341</v>
      </c>
      <c r="K14" s="17">
        <v>44.822513999999998</v>
      </c>
      <c r="L14" s="17"/>
      <c r="M14" s="16"/>
      <c r="N14" s="18" t="str">
        <f t="shared" si="0"/>
        <v xml:space="preserve"> </v>
      </c>
      <c r="O14" s="1"/>
    </row>
    <row r="15" spans="1:15">
      <c r="A15" s="2"/>
      <c r="B15" s="28"/>
      <c r="C15" s="28">
        <v>30</v>
      </c>
      <c r="D15" s="42">
        <v>2707.69</v>
      </c>
      <c r="E15" s="42">
        <v>103.646</v>
      </c>
      <c r="F15" s="15">
        <f t="shared" ref="F15:F16" si="3">D15+E15</f>
        <v>2811.3360000000002</v>
      </c>
      <c r="G15" s="17">
        <v>43.789783</v>
      </c>
      <c r="H15" s="17">
        <v>43.945877000000003</v>
      </c>
      <c r="I15" s="17">
        <v>42.262706000000001</v>
      </c>
      <c r="J15" s="17">
        <v>2.2721550000000001</v>
      </c>
      <c r="K15" s="17">
        <v>44.601829000000002</v>
      </c>
      <c r="L15" s="17"/>
      <c r="M15" s="16"/>
      <c r="N15" s="18" t="str">
        <f t="shared" si="0"/>
        <v xml:space="preserve"> </v>
      </c>
      <c r="O15" s="1"/>
    </row>
    <row r="16" spans="1:15">
      <c r="A16" s="2"/>
      <c r="B16" s="28"/>
      <c r="C16" s="28">
        <v>33</v>
      </c>
      <c r="D16" s="42">
        <v>1583.558</v>
      </c>
      <c r="E16" s="42">
        <v>103.646</v>
      </c>
      <c r="F16" s="15">
        <f t="shared" si="3"/>
        <v>1687.204</v>
      </c>
      <c r="G16" s="17">
        <v>41.913494</v>
      </c>
      <c r="H16" s="17">
        <v>42.048800999999997</v>
      </c>
      <c r="I16" s="17">
        <v>40.929434000000001</v>
      </c>
      <c r="J16" s="17">
        <v>2.4887090000000001</v>
      </c>
      <c r="K16" s="17">
        <v>44.206248000000002</v>
      </c>
      <c r="L16" s="17"/>
      <c r="M16" s="16"/>
      <c r="N16" s="18" t="str">
        <f t="shared" si="0"/>
        <v xml:space="preserve"> </v>
      </c>
      <c r="O16" s="1"/>
    </row>
    <row r="17" spans="1:15" ht="15" thickBot="1">
      <c r="A17" s="2"/>
      <c r="B17" s="29"/>
      <c r="C17" s="29">
        <v>34</v>
      </c>
      <c r="D17" s="43">
        <v>1340.2170000000001</v>
      </c>
      <c r="E17" s="43">
        <v>103.646</v>
      </c>
      <c r="F17" s="20">
        <f>D17+E17</f>
        <v>1443.8630000000001</v>
      </c>
      <c r="G17" s="22">
        <v>41.380509000000004</v>
      </c>
      <c r="H17" s="22">
        <v>41.504418000000001</v>
      </c>
      <c r="I17" s="22">
        <v>40.502780999999999</v>
      </c>
      <c r="J17" s="22">
        <v>2.5586359999999999</v>
      </c>
      <c r="K17" s="22">
        <v>44.085810000000002</v>
      </c>
      <c r="L17" s="22"/>
      <c r="M17" s="21"/>
      <c r="N17" s="23" t="str">
        <f t="shared" si="0"/>
        <v xml:space="preserve"> </v>
      </c>
      <c r="O17" s="1"/>
    </row>
    <row r="18" spans="1:15">
      <c r="A18" s="2"/>
      <c r="B18" s="27" t="s">
        <v>17</v>
      </c>
      <c r="C18" s="27">
        <v>24</v>
      </c>
      <c r="D18" s="41">
        <v>8252.0769999999993</v>
      </c>
      <c r="E18" s="41">
        <v>159.25800000000001</v>
      </c>
      <c r="F18" s="11">
        <f>D18+E18</f>
        <v>8411.3349999999991</v>
      </c>
      <c r="G18" s="13">
        <v>41.811917999999999</v>
      </c>
      <c r="H18" s="13">
        <v>41.687544000000003</v>
      </c>
      <c r="I18" s="13">
        <v>39.928773999999997</v>
      </c>
      <c r="J18" s="13">
        <v>3.7596810000000001</v>
      </c>
      <c r="K18" s="13">
        <v>42.412875</v>
      </c>
      <c r="L18" s="13"/>
      <c r="M18" s="12"/>
      <c r="N18" s="14" t="str">
        <f t="shared" si="0"/>
        <v xml:space="preserve"> </v>
      </c>
      <c r="O18" s="1"/>
    </row>
    <row r="19" spans="1:15">
      <c r="A19" s="2"/>
      <c r="B19" s="28"/>
      <c r="C19" s="28">
        <v>26</v>
      </c>
      <c r="D19" s="42">
        <v>6003.7529999999997</v>
      </c>
      <c r="E19" s="42">
        <v>159.25800000000001</v>
      </c>
      <c r="F19" s="15">
        <f>D19+E19</f>
        <v>6163.0109999999995</v>
      </c>
      <c r="G19" s="17">
        <v>40.601599</v>
      </c>
      <c r="H19" s="17">
        <v>40.458829000000001</v>
      </c>
      <c r="I19" s="17">
        <v>38.876559</v>
      </c>
      <c r="J19" s="17">
        <v>4.035139</v>
      </c>
      <c r="K19" s="17">
        <v>42.105598000000001</v>
      </c>
      <c r="L19" s="17"/>
      <c r="M19" s="16"/>
      <c r="N19" s="18" t="str">
        <f t="shared" si="0"/>
        <v xml:space="preserve"> </v>
      </c>
      <c r="O19" s="1"/>
    </row>
    <row r="20" spans="1:15">
      <c r="A20" s="2"/>
      <c r="B20" s="28"/>
      <c r="C20" s="28">
        <v>29</v>
      </c>
      <c r="D20" s="42">
        <v>3844.038</v>
      </c>
      <c r="E20" s="42">
        <v>159.25800000000001</v>
      </c>
      <c r="F20" s="15">
        <f t="shared" ref="F20:F21" si="4">D20+E20</f>
        <v>4003.2959999999998</v>
      </c>
      <c r="G20" s="17">
        <v>38.790211999999997</v>
      </c>
      <c r="H20" s="17">
        <v>38.624470000000002</v>
      </c>
      <c r="I20" s="17">
        <v>37.290137999999999</v>
      </c>
      <c r="J20" s="17">
        <v>4.4750860000000001</v>
      </c>
      <c r="K20" s="17">
        <v>41.656008</v>
      </c>
      <c r="L20" s="17"/>
      <c r="M20" s="16"/>
      <c r="N20" s="18" t="str">
        <f t="shared" si="0"/>
        <v xml:space="preserve"> </v>
      </c>
      <c r="O20" s="1"/>
    </row>
    <row r="21" spans="1:15">
      <c r="A21" s="2"/>
      <c r="B21" s="28"/>
      <c r="C21" s="28">
        <v>32</v>
      </c>
      <c r="D21" s="42">
        <v>2465.2620000000002</v>
      </c>
      <c r="E21" s="42">
        <v>159.25800000000001</v>
      </c>
      <c r="F21" s="15">
        <f t="shared" si="4"/>
        <v>2624.52</v>
      </c>
      <c r="G21" s="17">
        <v>36.967677999999999</v>
      </c>
      <c r="H21" s="17">
        <v>36.785645000000002</v>
      </c>
      <c r="I21" s="17">
        <v>35.678387000000001</v>
      </c>
      <c r="J21" s="17">
        <v>4.9637339999999996</v>
      </c>
      <c r="K21" s="17">
        <v>41.205844999999997</v>
      </c>
      <c r="L21" s="17"/>
      <c r="M21" s="16"/>
      <c r="N21" s="18" t="str">
        <f t="shared" si="0"/>
        <v xml:space="preserve"> </v>
      </c>
      <c r="O21" s="1"/>
    </row>
    <row r="22" spans="1:15" ht="15" thickBot="1">
      <c r="A22" s="2"/>
      <c r="B22" s="29"/>
      <c r="C22" s="29">
        <v>34</v>
      </c>
      <c r="D22" s="43">
        <v>1828.296</v>
      </c>
      <c r="E22" s="43">
        <v>159.25800000000001</v>
      </c>
      <c r="F22" s="20">
        <f>D22+E22</f>
        <v>1987.5540000000001</v>
      </c>
      <c r="G22" s="22">
        <v>35.774706999999999</v>
      </c>
      <c r="H22" s="22">
        <v>35.587688</v>
      </c>
      <c r="I22" s="22">
        <v>34.586114999999999</v>
      </c>
      <c r="J22" s="22">
        <v>5.3622930000000002</v>
      </c>
      <c r="K22" s="22">
        <v>40.870404999999998</v>
      </c>
      <c r="L22" s="22"/>
      <c r="M22" s="21"/>
      <c r="N22" s="23" t="str">
        <f t="shared" si="0"/>
        <v xml:space="preserve"> </v>
      </c>
      <c r="O22" s="1"/>
    </row>
    <row r="23" spans="1:15">
      <c r="A23" s="2"/>
      <c r="B23" s="27" t="s">
        <v>18</v>
      </c>
      <c r="C23" s="27">
        <v>21</v>
      </c>
      <c r="D23" s="41">
        <v>8875.7659999999996</v>
      </c>
      <c r="E23" s="41">
        <v>411.30799999999999</v>
      </c>
      <c r="F23" s="11">
        <f>D23+E23</f>
        <v>9287.0740000000005</v>
      </c>
      <c r="G23" s="13">
        <v>53.702097000000002</v>
      </c>
      <c r="H23" s="13">
        <v>55.614973999999997</v>
      </c>
      <c r="I23" s="13">
        <v>54.910345999999997</v>
      </c>
      <c r="J23" s="13">
        <v>1.066246</v>
      </c>
      <c r="K23" s="13">
        <v>47.906292999999998</v>
      </c>
      <c r="L23" s="13"/>
      <c r="M23" s="12"/>
      <c r="N23" s="14" t="str">
        <f t="shared" si="0"/>
        <v xml:space="preserve"> </v>
      </c>
      <c r="O23" s="1"/>
    </row>
    <row r="24" spans="1:15">
      <c r="A24" s="2"/>
      <c r="B24" s="28"/>
      <c r="C24" s="28">
        <v>23</v>
      </c>
      <c r="D24" s="42">
        <v>6369.8980000000001</v>
      </c>
      <c r="E24" s="42">
        <v>411.30799999999999</v>
      </c>
      <c r="F24" s="15">
        <f>D24+E24</f>
        <v>6781.2060000000001</v>
      </c>
      <c r="G24" s="17">
        <v>52.347298000000002</v>
      </c>
      <c r="H24" s="17">
        <v>54.184161000000003</v>
      </c>
      <c r="I24" s="17">
        <v>54.180459999999997</v>
      </c>
      <c r="J24" s="17">
        <v>1.1866589999999999</v>
      </c>
      <c r="K24" s="17">
        <v>47.441209999999998</v>
      </c>
      <c r="L24" s="17"/>
      <c r="M24" s="16"/>
      <c r="N24" s="18" t="str">
        <f t="shared" si="0"/>
        <v xml:space="preserve"> </v>
      </c>
      <c r="O24" s="1"/>
    </row>
    <row r="25" spans="1:15">
      <c r="A25" s="2"/>
      <c r="B25" s="28"/>
      <c r="C25" s="28">
        <v>25</v>
      </c>
      <c r="D25" s="42">
        <v>4497.9719999999998</v>
      </c>
      <c r="E25" s="42">
        <v>411.30799999999999</v>
      </c>
      <c r="F25" s="15">
        <f t="shared" ref="F25:F26" si="5">D25+E25</f>
        <v>4909.28</v>
      </c>
      <c r="G25" s="17">
        <v>50.993774999999999</v>
      </c>
      <c r="H25" s="17">
        <v>52.77187</v>
      </c>
      <c r="I25" s="17">
        <v>53.38937</v>
      </c>
      <c r="J25" s="17">
        <v>1.324805</v>
      </c>
      <c r="K25" s="17">
        <v>46.963054999999997</v>
      </c>
      <c r="L25" s="17"/>
      <c r="M25" s="16"/>
      <c r="N25" s="18" t="str">
        <f t="shared" si="0"/>
        <v xml:space="preserve"> </v>
      </c>
      <c r="O25" s="1"/>
    </row>
    <row r="26" spans="1:15">
      <c r="A26" s="2"/>
      <c r="B26" s="28"/>
      <c r="C26" s="28">
        <v>29</v>
      </c>
      <c r="D26" s="42">
        <v>2238.1219999999998</v>
      </c>
      <c r="E26" s="42">
        <v>411.30799999999999</v>
      </c>
      <c r="F26" s="15">
        <f t="shared" si="5"/>
        <v>2649.43</v>
      </c>
      <c r="G26" s="17">
        <v>48.554045000000002</v>
      </c>
      <c r="H26" s="17">
        <v>50.213284000000002</v>
      </c>
      <c r="I26" s="17">
        <v>51.834515000000003</v>
      </c>
      <c r="J26" s="17">
        <v>1.6080350000000001</v>
      </c>
      <c r="K26" s="17">
        <v>46.122033999999999</v>
      </c>
      <c r="L26" s="17"/>
      <c r="M26" s="16"/>
      <c r="N26" s="18" t="str">
        <f t="shared" si="0"/>
        <v xml:space="preserve"> </v>
      </c>
      <c r="O26" s="1"/>
    </row>
    <row r="27" spans="1:15" ht="15" thickBot="1">
      <c r="A27" s="30"/>
      <c r="B27" s="29"/>
      <c r="C27" s="29">
        <v>31</v>
      </c>
      <c r="D27" s="43">
        <v>1561.8810000000001</v>
      </c>
      <c r="E27" s="43">
        <v>411.30799999999999</v>
      </c>
      <c r="F27" s="20">
        <f>D27+E27</f>
        <v>1973.1890000000001</v>
      </c>
      <c r="G27" s="22">
        <v>47.442405999999998</v>
      </c>
      <c r="H27" s="22">
        <v>49.044845000000002</v>
      </c>
      <c r="I27" s="22">
        <v>50.993704000000001</v>
      </c>
      <c r="J27" s="22">
        <v>1.765919</v>
      </c>
      <c r="K27" s="22">
        <v>45.716490999999998</v>
      </c>
      <c r="L27" s="22"/>
      <c r="M27" s="21"/>
      <c r="N27" s="23" t="str">
        <f t="shared" si="0"/>
        <v xml:space="preserve"> </v>
      </c>
      <c r="O27" s="1"/>
    </row>
    <row r="28" spans="1:15">
      <c r="A28" s="10" t="s">
        <v>19</v>
      </c>
      <c r="B28" s="10" t="s">
        <v>20</v>
      </c>
      <c r="C28" s="10"/>
      <c r="D28" s="39"/>
      <c r="E28" s="39"/>
      <c r="F28" s="11"/>
      <c r="G28" s="12"/>
      <c r="H28" s="12"/>
      <c r="I28" s="12"/>
      <c r="J28" s="12"/>
      <c r="K28" s="12"/>
      <c r="L28" s="13"/>
      <c r="M28" s="12"/>
      <c r="N28" s="14" t="str">
        <f t="shared" si="0"/>
        <v xml:space="preserve"> </v>
      </c>
      <c r="O28" s="1"/>
    </row>
    <row r="29" spans="1:15">
      <c r="A29" s="2"/>
      <c r="B29" s="2"/>
      <c r="C29" s="2"/>
      <c r="D29" s="38"/>
      <c r="E29" s="38"/>
      <c r="F29" s="15"/>
      <c r="G29" s="16"/>
      <c r="H29" s="16"/>
      <c r="I29" s="16"/>
      <c r="J29" s="16"/>
      <c r="K29" s="16"/>
      <c r="L29" s="17"/>
      <c r="M29" s="16"/>
      <c r="N29" s="18" t="str">
        <f t="shared" si="0"/>
        <v xml:space="preserve"> </v>
      </c>
      <c r="O29" s="1"/>
    </row>
    <row r="30" spans="1:15">
      <c r="A30" s="2"/>
      <c r="B30" s="2"/>
      <c r="C30" s="2"/>
      <c r="D30" s="38"/>
      <c r="E30" s="38"/>
      <c r="F30" s="15"/>
      <c r="G30" s="16"/>
      <c r="H30" s="16"/>
      <c r="I30" s="16"/>
      <c r="J30" s="16"/>
      <c r="K30" s="16"/>
      <c r="L30" s="17"/>
      <c r="M30" s="16"/>
      <c r="N30" s="18" t="str">
        <f t="shared" si="0"/>
        <v xml:space="preserve"> </v>
      </c>
      <c r="O30" s="1"/>
    </row>
    <row r="31" spans="1:15">
      <c r="A31" s="2"/>
      <c r="B31" s="2"/>
      <c r="C31" s="2"/>
      <c r="D31" s="38"/>
      <c r="E31" s="38"/>
      <c r="F31" s="15"/>
      <c r="G31" s="16"/>
      <c r="H31" s="16"/>
      <c r="I31" s="16"/>
      <c r="J31" s="16"/>
      <c r="K31" s="16"/>
      <c r="L31" s="17"/>
      <c r="M31" s="16"/>
      <c r="N31" s="18" t="str">
        <f t="shared" si="0"/>
        <v xml:space="preserve"> </v>
      </c>
      <c r="O31" s="1"/>
    </row>
    <row r="32" spans="1:15" ht="15" thickBot="1">
      <c r="A32" s="2"/>
      <c r="B32" s="19"/>
      <c r="C32" s="19"/>
      <c r="D32" s="40"/>
      <c r="E32" s="40"/>
      <c r="F32" s="20"/>
      <c r="G32" s="21"/>
      <c r="H32" s="21"/>
      <c r="I32" s="21"/>
      <c r="J32" s="21"/>
      <c r="K32" s="21"/>
      <c r="L32" s="22"/>
      <c r="M32" s="21"/>
      <c r="N32" s="23" t="str">
        <f t="shared" si="0"/>
        <v xml:space="preserve"> </v>
      </c>
      <c r="O32" s="1"/>
    </row>
    <row r="33" spans="1:15">
      <c r="A33" s="2"/>
      <c r="B33" s="10"/>
      <c r="C33" s="10"/>
      <c r="D33" s="39"/>
      <c r="E33" s="39"/>
      <c r="F33" s="24"/>
      <c r="G33" s="13"/>
      <c r="H33" s="13"/>
      <c r="I33" s="13"/>
      <c r="J33" s="13"/>
      <c r="K33" s="13"/>
      <c r="L33" s="13"/>
      <c r="M33" s="12"/>
      <c r="N33" s="14" t="str">
        <f t="shared" si="0"/>
        <v xml:space="preserve"> </v>
      </c>
      <c r="O33" s="1"/>
    </row>
    <row r="34" spans="1:15">
      <c r="A34" s="2"/>
      <c r="B34" s="2"/>
      <c r="C34" s="2"/>
      <c r="D34" s="38"/>
      <c r="E34" s="38"/>
      <c r="F34" s="25"/>
      <c r="G34" s="17"/>
      <c r="H34" s="17"/>
      <c r="I34" s="17"/>
      <c r="J34" s="17"/>
      <c r="K34" s="17"/>
      <c r="L34" s="17"/>
      <c r="M34" s="16"/>
      <c r="N34" s="18" t="str">
        <f t="shared" si="0"/>
        <v xml:space="preserve"> </v>
      </c>
      <c r="O34" s="1"/>
    </row>
    <row r="35" spans="1:15">
      <c r="A35" s="2"/>
      <c r="B35" s="2"/>
      <c r="C35" s="2"/>
      <c r="D35" s="38"/>
      <c r="E35" s="38"/>
      <c r="F35" s="25"/>
      <c r="G35" s="17"/>
      <c r="H35" s="17"/>
      <c r="I35" s="17"/>
      <c r="J35" s="17"/>
      <c r="K35" s="17"/>
      <c r="L35" s="17"/>
      <c r="M35" s="16"/>
      <c r="N35" s="18" t="str">
        <f t="shared" si="0"/>
        <v xml:space="preserve"> </v>
      </c>
      <c r="O35" s="1"/>
    </row>
    <row r="36" spans="1:15">
      <c r="A36" s="2"/>
      <c r="B36" s="2"/>
      <c r="C36" s="2"/>
      <c r="D36" s="38"/>
      <c r="E36" s="38"/>
      <c r="F36" s="25"/>
      <c r="G36" s="17"/>
      <c r="H36" s="17"/>
      <c r="I36" s="17"/>
      <c r="J36" s="17"/>
      <c r="K36" s="17"/>
      <c r="L36" s="17"/>
      <c r="M36" s="16"/>
      <c r="N36" s="18" t="str">
        <f t="shared" si="0"/>
        <v xml:space="preserve"> </v>
      </c>
      <c r="O36" s="1"/>
    </row>
    <row r="37" spans="1:15" ht="15" thickBot="1">
      <c r="A37" s="2"/>
      <c r="B37" s="19"/>
      <c r="C37" s="19"/>
      <c r="D37" s="40"/>
      <c r="E37" s="40"/>
      <c r="F37" s="26"/>
      <c r="G37" s="22"/>
      <c r="H37" s="22"/>
      <c r="I37" s="22"/>
      <c r="J37" s="22"/>
      <c r="K37" s="22"/>
      <c r="L37" s="22"/>
      <c r="M37" s="21"/>
      <c r="N37" s="23" t="str">
        <f t="shared" si="0"/>
        <v xml:space="preserve"> </v>
      </c>
      <c r="O37" s="1"/>
    </row>
    <row r="38" spans="1:15">
      <c r="A38" s="2"/>
      <c r="B38" s="27"/>
      <c r="C38" s="27"/>
      <c r="D38" s="41"/>
      <c r="E38" s="41"/>
      <c r="F38" s="24"/>
      <c r="G38" s="13"/>
      <c r="H38" s="13"/>
      <c r="I38" s="13"/>
      <c r="J38" s="13"/>
      <c r="K38" s="13"/>
      <c r="L38" s="13"/>
      <c r="M38" s="12"/>
      <c r="N38" s="14" t="str">
        <f t="shared" si="0"/>
        <v xml:space="preserve"> </v>
      </c>
      <c r="O38" s="1"/>
    </row>
    <row r="39" spans="1:15">
      <c r="A39" s="2"/>
      <c r="B39" s="28"/>
      <c r="C39" s="28"/>
      <c r="D39" s="42"/>
      <c r="E39" s="42"/>
      <c r="F39" s="25"/>
      <c r="G39" s="17"/>
      <c r="H39" s="17"/>
      <c r="I39" s="17"/>
      <c r="J39" s="17"/>
      <c r="K39" s="17"/>
      <c r="L39" s="17"/>
      <c r="M39" s="16"/>
      <c r="N39" s="18" t="str">
        <f t="shared" si="0"/>
        <v xml:space="preserve"> </v>
      </c>
      <c r="O39" s="1"/>
    </row>
    <row r="40" spans="1:15">
      <c r="A40" s="2"/>
      <c r="B40" s="28"/>
      <c r="C40" s="28"/>
      <c r="D40" s="42"/>
      <c r="E40" s="42"/>
      <c r="F40" s="25"/>
      <c r="G40" s="17"/>
      <c r="H40" s="17"/>
      <c r="I40" s="17"/>
      <c r="J40" s="17"/>
      <c r="K40" s="17"/>
      <c r="L40" s="17"/>
      <c r="M40" s="16"/>
      <c r="N40" s="18" t="str">
        <f t="shared" si="0"/>
        <v xml:space="preserve"> </v>
      </c>
      <c r="O40" s="1"/>
    </row>
    <row r="41" spans="1:15">
      <c r="A41" s="2"/>
      <c r="B41" s="28"/>
      <c r="C41" s="28"/>
      <c r="D41" s="42"/>
      <c r="E41" s="42"/>
      <c r="F41" s="25"/>
      <c r="G41" s="17"/>
      <c r="H41" s="17"/>
      <c r="I41" s="17"/>
      <c r="J41" s="17"/>
      <c r="K41" s="17"/>
      <c r="L41" s="17"/>
      <c r="M41" s="16"/>
      <c r="N41" s="18" t="str">
        <f t="shared" si="0"/>
        <v xml:space="preserve"> </v>
      </c>
      <c r="O41" s="1"/>
    </row>
    <row r="42" spans="1:15" ht="15" thickBot="1">
      <c r="A42" s="2"/>
      <c r="B42" s="29"/>
      <c r="C42" s="29"/>
      <c r="D42" s="43"/>
      <c r="E42" s="43"/>
      <c r="F42" s="26"/>
      <c r="G42" s="22"/>
      <c r="H42" s="22"/>
      <c r="I42" s="22"/>
      <c r="J42" s="22"/>
      <c r="K42" s="22"/>
      <c r="L42" s="22"/>
      <c r="M42" s="21"/>
      <c r="N42" s="23" t="str">
        <f t="shared" si="0"/>
        <v xml:space="preserve"> </v>
      </c>
      <c r="O42" s="1"/>
    </row>
    <row r="43" spans="1:15">
      <c r="A43" s="2"/>
      <c r="B43" s="27"/>
      <c r="C43" s="27"/>
      <c r="D43" s="41"/>
      <c r="E43" s="41"/>
      <c r="F43" s="24"/>
      <c r="G43" s="13"/>
      <c r="H43" s="13"/>
      <c r="I43" s="13"/>
      <c r="J43" s="13"/>
      <c r="K43" s="13"/>
      <c r="L43" s="13"/>
      <c r="M43" s="12"/>
      <c r="N43" s="14" t="str">
        <f t="shared" si="0"/>
        <v xml:space="preserve"> </v>
      </c>
      <c r="O43" s="1"/>
    </row>
    <row r="44" spans="1:15">
      <c r="A44" s="2"/>
      <c r="B44" s="28"/>
      <c r="C44" s="28"/>
      <c r="D44" s="42"/>
      <c r="E44" s="42"/>
      <c r="F44" s="25"/>
      <c r="G44" s="17"/>
      <c r="H44" s="17"/>
      <c r="I44" s="17"/>
      <c r="J44" s="17"/>
      <c r="K44" s="17"/>
      <c r="L44" s="17"/>
      <c r="M44" s="16"/>
      <c r="N44" s="18" t="str">
        <f t="shared" si="0"/>
        <v xml:space="preserve"> </v>
      </c>
      <c r="O44" s="1"/>
    </row>
    <row r="45" spans="1:15">
      <c r="A45" s="2"/>
      <c r="B45" s="28"/>
      <c r="C45" s="28"/>
      <c r="D45" s="42"/>
      <c r="E45" s="42"/>
      <c r="F45" s="25"/>
      <c r="G45" s="17"/>
      <c r="H45" s="17"/>
      <c r="I45" s="17"/>
      <c r="J45" s="17"/>
      <c r="K45" s="17"/>
      <c r="L45" s="17"/>
      <c r="M45" s="16"/>
      <c r="N45" s="18" t="str">
        <f t="shared" si="0"/>
        <v xml:space="preserve"> </v>
      </c>
      <c r="O45" s="1"/>
    </row>
    <row r="46" spans="1:15">
      <c r="A46" s="2"/>
      <c r="B46" s="28"/>
      <c r="C46" s="28"/>
      <c r="D46" s="42"/>
      <c r="E46" s="42"/>
      <c r="F46" s="25"/>
      <c r="G46" s="17"/>
      <c r="H46" s="17"/>
      <c r="I46" s="17"/>
      <c r="J46" s="17"/>
      <c r="K46" s="17"/>
      <c r="L46" s="17"/>
      <c r="M46" s="16"/>
      <c r="N46" s="18" t="str">
        <f t="shared" si="0"/>
        <v xml:space="preserve"> </v>
      </c>
      <c r="O46" s="1"/>
    </row>
    <row r="47" spans="1:15" ht="15" thickBot="1">
      <c r="A47" s="2"/>
      <c r="B47" s="29"/>
      <c r="C47" s="29"/>
      <c r="D47" s="43"/>
      <c r="E47" s="43"/>
      <c r="F47" s="26"/>
      <c r="G47" s="22"/>
      <c r="H47" s="22"/>
      <c r="I47" s="22"/>
      <c r="J47" s="22"/>
      <c r="K47" s="22"/>
      <c r="L47" s="22"/>
      <c r="M47" s="21"/>
      <c r="N47" s="23" t="str">
        <f t="shared" si="0"/>
        <v xml:space="preserve"> </v>
      </c>
      <c r="O47" s="1"/>
    </row>
    <row r="48" spans="1:15">
      <c r="A48" s="2"/>
      <c r="B48" s="27"/>
      <c r="C48" s="27"/>
      <c r="D48" s="41"/>
      <c r="E48" s="41"/>
      <c r="F48" s="24"/>
      <c r="G48" s="13"/>
      <c r="H48" s="13"/>
      <c r="I48" s="13"/>
      <c r="J48" s="13"/>
      <c r="K48" s="13"/>
      <c r="L48" s="13"/>
      <c r="M48" s="12"/>
      <c r="N48" s="14" t="str">
        <f t="shared" si="0"/>
        <v xml:space="preserve"> </v>
      </c>
      <c r="O48" s="1"/>
    </row>
    <row r="49" spans="1:15">
      <c r="A49" s="2"/>
      <c r="B49" s="28"/>
      <c r="C49" s="28"/>
      <c r="D49" s="42"/>
      <c r="E49" s="42"/>
      <c r="F49" s="25"/>
      <c r="G49" s="17"/>
      <c r="H49" s="17"/>
      <c r="I49" s="17"/>
      <c r="J49" s="17"/>
      <c r="K49" s="17"/>
      <c r="L49" s="17"/>
      <c r="M49" s="16"/>
      <c r="N49" s="18" t="str">
        <f t="shared" si="0"/>
        <v xml:space="preserve"> </v>
      </c>
      <c r="O49" s="1"/>
    </row>
    <row r="50" spans="1:15">
      <c r="A50" s="2"/>
      <c r="B50" s="28"/>
      <c r="C50" s="28"/>
      <c r="D50" s="42"/>
      <c r="E50" s="42"/>
      <c r="F50" s="25"/>
      <c r="G50" s="17"/>
      <c r="H50" s="17"/>
      <c r="I50" s="17"/>
      <c r="J50" s="17"/>
      <c r="K50" s="17"/>
      <c r="L50" s="17"/>
      <c r="M50" s="16"/>
      <c r="N50" s="18" t="str">
        <f t="shared" si="0"/>
        <v xml:space="preserve"> </v>
      </c>
      <c r="O50" s="1"/>
    </row>
    <row r="51" spans="1:15">
      <c r="A51" s="2"/>
      <c r="B51" s="28"/>
      <c r="C51" s="28"/>
      <c r="D51" s="42"/>
      <c r="E51" s="42"/>
      <c r="F51" s="25"/>
      <c r="G51" s="17"/>
      <c r="H51" s="17"/>
      <c r="I51" s="17"/>
      <c r="J51" s="17"/>
      <c r="K51" s="17"/>
      <c r="L51" s="17"/>
      <c r="M51" s="16"/>
      <c r="N51" s="18" t="str">
        <f t="shared" si="0"/>
        <v xml:space="preserve"> </v>
      </c>
      <c r="O51" s="1"/>
    </row>
    <row r="52" spans="1:15" ht="15" thickBot="1">
      <c r="A52" s="30"/>
      <c r="B52" s="29"/>
      <c r="C52" s="29"/>
      <c r="D52" s="43"/>
      <c r="E52" s="43"/>
      <c r="F52" s="26"/>
      <c r="G52" s="22"/>
      <c r="H52" s="22"/>
      <c r="I52" s="22"/>
      <c r="J52" s="22"/>
      <c r="K52" s="22"/>
      <c r="L52" s="22"/>
      <c r="M52" s="21"/>
      <c r="N52" s="23" t="str">
        <f t="shared" si="0"/>
        <v xml:space="preserve"> </v>
      </c>
      <c r="O52" s="1"/>
    </row>
    <row r="53" spans="1:15">
      <c r="A53" s="1"/>
      <c r="B53" s="1" t="s">
        <v>21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thickBot="1">
      <c r="A54" s="1"/>
      <c r="B54" s="1" t="s">
        <v>22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thickBot="1">
      <c r="A55" s="3"/>
      <c r="B55" s="4" t="s">
        <v>23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>
      <c r="A56" s="1"/>
      <c r="B56" s="1" t="s">
        <v>24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31" t="e">
        <f>GEOMEAN(M3:M52)</f>
        <v>#NUM!</v>
      </c>
      <c r="N56" s="31" t="e">
        <f>GEOMEAN(N3:N52)</f>
        <v>#NUM!</v>
      </c>
      <c r="O56" s="1"/>
    </row>
    <row r="57" spans="1:15">
      <c r="A57" s="1"/>
      <c r="B57" s="1" t="s">
        <v>25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 t="s">
        <v>26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31">
        <f>SUM(M3:M52)/3600</f>
        <v>0</v>
      </c>
      <c r="N58" s="31">
        <f>SUM(N3:N52)</f>
        <v>0</v>
      </c>
      <c r="O58" s="1"/>
    </row>
  </sheetData>
  <mergeCells count="1">
    <mergeCell ref="F1:N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I2" sqref="A2:I27"/>
    </sheetView>
  </sheetViews>
  <sheetFormatPr baseColWidth="10" defaultColWidth="8.83203125" defaultRowHeight="14" x14ac:dyDescent="0"/>
  <sheetData>
    <row r="1" spans="1:12" ht="15" thickBot="1">
      <c r="A1" s="1"/>
      <c r="B1" s="1"/>
      <c r="C1" s="2"/>
      <c r="D1" s="44" t="s">
        <v>28</v>
      </c>
      <c r="E1" s="45"/>
      <c r="F1" s="45"/>
      <c r="G1" s="45"/>
      <c r="H1" s="45"/>
      <c r="I1" s="45"/>
      <c r="J1" s="45"/>
      <c r="K1" s="45"/>
      <c r="L1" s="46"/>
    </row>
    <row r="2" spans="1:12" ht="15" thickBot="1">
      <c r="A2" s="3"/>
      <c r="B2" s="4"/>
      <c r="C2" s="5" t="s">
        <v>0</v>
      </c>
      <c r="D2" s="6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8" t="s">
        <v>9</v>
      </c>
    </row>
    <row r="3" spans="1:12">
      <c r="A3" s="10" t="s">
        <v>10</v>
      </c>
      <c r="B3" s="10" t="s">
        <v>11</v>
      </c>
      <c r="C3" s="10">
        <v>18</v>
      </c>
      <c r="D3" s="32">
        <v>7337.9539999999997</v>
      </c>
      <c r="E3" s="12">
        <v>47.082783999999997</v>
      </c>
      <c r="F3" s="12">
        <v>46.873362</v>
      </c>
      <c r="G3" s="12">
        <v>47.353166000000002</v>
      </c>
      <c r="H3" s="12">
        <v>2.083272</v>
      </c>
      <c r="I3" s="12">
        <v>44.979922999999999</v>
      </c>
      <c r="J3" s="13">
        <v>9</v>
      </c>
      <c r="K3" s="12"/>
      <c r="L3" s="14">
        <f t="shared" ref="L3:L52" si="0">IF(ISBLANK(J3)," ",J3/3600)</f>
        <v>2.5000000000000001E-3</v>
      </c>
    </row>
    <row r="4" spans="1:12">
      <c r="A4" s="2" t="s">
        <v>12</v>
      </c>
      <c r="B4" s="2"/>
      <c r="C4" s="2">
        <v>19</v>
      </c>
      <c r="D4" s="33">
        <v>5397.0450000000001</v>
      </c>
      <c r="E4" s="16">
        <v>46.858117</v>
      </c>
      <c r="F4" s="16">
        <v>46.659956000000001</v>
      </c>
      <c r="G4" s="16">
        <v>47.17022</v>
      </c>
      <c r="H4" s="16">
        <v>2.1169500000000001</v>
      </c>
      <c r="I4" s="16">
        <v>44.908157000000003</v>
      </c>
      <c r="J4" s="17"/>
      <c r="K4" s="16"/>
      <c r="L4" s="18" t="str">
        <f t="shared" si="0"/>
        <v xml:space="preserve"> </v>
      </c>
    </row>
    <row r="5" spans="1:12">
      <c r="A5" s="2" t="s">
        <v>13</v>
      </c>
      <c r="B5" s="2"/>
      <c r="C5" s="2">
        <v>21</v>
      </c>
      <c r="D5" s="33">
        <v>3163.6370000000002</v>
      </c>
      <c r="E5" s="16">
        <v>46.385832000000001</v>
      </c>
      <c r="F5" s="16">
        <v>46.222811</v>
      </c>
      <c r="G5" s="16">
        <v>46.787374999999997</v>
      </c>
      <c r="H5" s="16">
        <v>2.1847439999999998</v>
      </c>
      <c r="I5" s="16">
        <v>44.769584999999999</v>
      </c>
      <c r="J5" s="17"/>
      <c r="K5" s="16"/>
      <c r="L5" s="18" t="str">
        <f t="shared" si="0"/>
        <v xml:space="preserve"> </v>
      </c>
    </row>
    <row r="6" spans="1:12">
      <c r="A6" s="2" t="s">
        <v>14</v>
      </c>
      <c r="B6" s="2"/>
      <c r="C6" s="2">
        <v>23</v>
      </c>
      <c r="D6" s="33">
        <v>2061.4589999999998</v>
      </c>
      <c r="E6" s="16">
        <v>45.847400999999998</v>
      </c>
      <c r="F6" s="16">
        <v>45.729553000000003</v>
      </c>
      <c r="G6" s="16">
        <v>46.357129</v>
      </c>
      <c r="H6" s="16">
        <v>2.253654</v>
      </c>
      <c r="I6" s="16">
        <v>44.634329999999999</v>
      </c>
      <c r="J6" s="17"/>
      <c r="K6" s="16"/>
      <c r="L6" s="18" t="str">
        <f t="shared" si="0"/>
        <v xml:space="preserve"> </v>
      </c>
    </row>
    <row r="7" spans="1:12" ht="15" thickBot="1">
      <c r="A7" s="2"/>
      <c r="B7" s="19"/>
      <c r="C7" s="19">
        <v>25</v>
      </c>
      <c r="D7" s="34">
        <v>1432.069</v>
      </c>
      <c r="E7" s="21">
        <v>45.231676</v>
      </c>
      <c r="F7" s="21">
        <v>45.161186000000001</v>
      </c>
      <c r="G7" s="21">
        <v>45.861866999999997</v>
      </c>
      <c r="H7" s="21">
        <v>2.3360449999999999</v>
      </c>
      <c r="I7" s="21">
        <v>44.478392999999997</v>
      </c>
      <c r="J7" s="22"/>
      <c r="K7" s="21"/>
      <c r="L7" s="23" t="str">
        <f t="shared" si="0"/>
        <v xml:space="preserve"> </v>
      </c>
    </row>
    <row r="8" spans="1:12">
      <c r="A8" s="2"/>
      <c r="B8" s="10" t="s">
        <v>15</v>
      </c>
      <c r="C8" s="10">
        <v>20</v>
      </c>
      <c r="D8" s="35">
        <v>7130.7079999999996</v>
      </c>
      <c r="E8" s="13">
        <v>55.309981000000001</v>
      </c>
      <c r="F8" s="13">
        <v>56.638677999999999</v>
      </c>
      <c r="G8" s="13">
        <v>57.518199000000003</v>
      </c>
      <c r="H8" s="13">
        <v>0.38290600000000002</v>
      </c>
      <c r="I8" s="13">
        <v>52.395792999999998</v>
      </c>
      <c r="J8" s="13"/>
      <c r="K8" s="12"/>
      <c r="L8" s="14" t="str">
        <f t="shared" si="0"/>
        <v xml:space="preserve"> </v>
      </c>
    </row>
    <row r="9" spans="1:12">
      <c r="A9" s="2"/>
      <c r="B9" s="2"/>
      <c r="C9" s="2">
        <v>21</v>
      </c>
      <c r="D9" s="36">
        <v>5573.1</v>
      </c>
      <c r="E9" s="17">
        <v>54.490920000000003</v>
      </c>
      <c r="F9" s="17">
        <v>55.755223000000001</v>
      </c>
      <c r="G9" s="17">
        <v>56.751702000000002</v>
      </c>
      <c r="H9" s="17">
        <v>0.398148</v>
      </c>
      <c r="I9" s="17">
        <v>52.224944000000001</v>
      </c>
      <c r="J9" s="17"/>
      <c r="K9" s="16"/>
      <c r="L9" s="18" t="str">
        <f t="shared" si="0"/>
        <v xml:space="preserve"> </v>
      </c>
    </row>
    <row r="10" spans="1:12">
      <c r="A10" s="2"/>
      <c r="B10" s="2"/>
      <c r="C10" s="2">
        <v>24</v>
      </c>
      <c r="D10" s="36">
        <v>2792.12</v>
      </c>
      <c r="E10" s="17">
        <v>51.921098000000001</v>
      </c>
      <c r="F10" s="17">
        <v>52.997613000000001</v>
      </c>
      <c r="G10" s="17">
        <v>54.359169000000001</v>
      </c>
      <c r="H10" s="17">
        <v>0.44944699999999999</v>
      </c>
      <c r="I10" s="17">
        <v>51.699700999999997</v>
      </c>
      <c r="J10" s="17"/>
      <c r="K10" s="16"/>
      <c r="L10" s="18" t="str">
        <f t="shared" si="0"/>
        <v xml:space="preserve"> </v>
      </c>
    </row>
    <row r="11" spans="1:12">
      <c r="A11" s="2"/>
      <c r="B11" s="2"/>
      <c r="C11" s="2">
        <v>25</v>
      </c>
      <c r="D11" s="36">
        <v>2297.0909999999999</v>
      </c>
      <c r="E11" s="17">
        <v>51.115112000000003</v>
      </c>
      <c r="F11" s="17">
        <v>52.139107000000003</v>
      </c>
      <c r="G11" s="17">
        <v>53.631163000000001</v>
      </c>
      <c r="H11" s="17">
        <v>0.46886800000000001</v>
      </c>
      <c r="I11" s="17">
        <v>51.517502</v>
      </c>
      <c r="J11" s="17"/>
      <c r="K11" s="16"/>
      <c r="L11" s="18" t="str">
        <f t="shared" si="0"/>
        <v xml:space="preserve"> </v>
      </c>
    </row>
    <row r="12" spans="1:12" ht="15" thickBot="1">
      <c r="A12" s="2"/>
      <c r="B12" s="19"/>
      <c r="C12" s="19">
        <v>27</v>
      </c>
      <c r="D12" s="37">
        <v>1619.098</v>
      </c>
      <c r="E12" s="22">
        <v>49.576445</v>
      </c>
      <c r="F12" s="22">
        <v>50.506656999999997</v>
      </c>
      <c r="G12" s="22">
        <v>52.210225000000001</v>
      </c>
      <c r="H12" s="22">
        <v>0.50986299999999996</v>
      </c>
      <c r="I12" s="22">
        <v>51.157274999999998</v>
      </c>
      <c r="J12" s="22"/>
      <c r="K12" s="21"/>
      <c r="L12" s="23" t="str">
        <f t="shared" si="0"/>
        <v xml:space="preserve"> </v>
      </c>
    </row>
    <row r="13" spans="1:12">
      <c r="A13" s="2"/>
      <c r="B13" s="27" t="s">
        <v>16</v>
      </c>
      <c r="C13" s="27">
        <v>25</v>
      </c>
      <c r="D13" s="35">
        <v>9194.1730000000007</v>
      </c>
      <c r="E13" s="13">
        <v>47.653267999999997</v>
      </c>
      <c r="F13" s="13">
        <v>47.842982999999997</v>
      </c>
      <c r="G13" s="13">
        <v>46.641719000000002</v>
      </c>
      <c r="H13" s="13">
        <v>1.8287679999999999</v>
      </c>
      <c r="I13" s="13">
        <v>45.553699000000002</v>
      </c>
      <c r="J13" s="13"/>
      <c r="K13" s="12"/>
      <c r="L13" s="14" t="str">
        <f t="shared" si="0"/>
        <v xml:space="preserve"> </v>
      </c>
    </row>
    <row r="14" spans="1:12">
      <c r="A14" s="2"/>
      <c r="B14" s="28"/>
      <c r="C14" s="28">
        <v>28</v>
      </c>
      <c r="D14" s="36">
        <v>4869.7860000000001</v>
      </c>
      <c r="E14" s="17">
        <v>45.197363000000003</v>
      </c>
      <c r="F14" s="17">
        <v>45.360427999999999</v>
      </c>
      <c r="G14" s="17">
        <v>44.474445000000003</v>
      </c>
      <c r="H14" s="17">
        <v>2.0103279999999999</v>
      </c>
      <c r="I14" s="17">
        <v>45.137351000000002</v>
      </c>
      <c r="J14" s="17"/>
      <c r="K14" s="16"/>
      <c r="L14" s="18" t="str">
        <f t="shared" si="0"/>
        <v xml:space="preserve"> </v>
      </c>
    </row>
    <row r="15" spans="1:12">
      <c r="A15" s="2"/>
      <c r="B15" s="28"/>
      <c r="C15" s="28">
        <v>30</v>
      </c>
      <c r="D15" s="36">
        <v>3263.6640000000002</v>
      </c>
      <c r="E15" s="17">
        <v>43.745229000000002</v>
      </c>
      <c r="F15" s="17">
        <v>43.894281999999997</v>
      </c>
      <c r="G15" s="17">
        <v>43.183062</v>
      </c>
      <c r="H15" s="17">
        <v>2.139078</v>
      </c>
      <c r="I15" s="17">
        <v>44.866432000000003</v>
      </c>
      <c r="J15" s="17"/>
      <c r="K15" s="16"/>
      <c r="L15" s="18" t="str">
        <f t="shared" si="0"/>
        <v xml:space="preserve"> </v>
      </c>
    </row>
    <row r="16" spans="1:12">
      <c r="A16" s="2"/>
      <c r="B16" s="28"/>
      <c r="C16" s="28">
        <v>33</v>
      </c>
      <c r="D16" s="36">
        <v>1821.8230000000001</v>
      </c>
      <c r="E16" s="17">
        <v>41.866824000000001</v>
      </c>
      <c r="F16" s="17">
        <v>41.998382999999997</v>
      </c>
      <c r="G16" s="17">
        <v>41.482624999999999</v>
      </c>
      <c r="H16" s="17">
        <v>2.348722</v>
      </c>
      <c r="I16" s="17">
        <v>44.459192000000002</v>
      </c>
      <c r="J16" s="17"/>
      <c r="K16" s="16"/>
      <c r="L16" s="18" t="str">
        <f t="shared" si="0"/>
        <v xml:space="preserve"> </v>
      </c>
    </row>
    <row r="17" spans="1:12" ht="15" thickBot="1">
      <c r="A17" s="2"/>
      <c r="B17" s="29"/>
      <c r="C17" s="29">
        <v>34</v>
      </c>
      <c r="D17" s="37">
        <v>1517.08</v>
      </c>
      <c r="E17" s="22">
        <v>41.357497000000002</v>
      </c>
      <c r="F17" s="22">
        <v>41.48198</v>
      </c>
      <c r="G17" s="22">
        <v>40.994830999999998</v>
      </c>
      <c r="H17" s="22">
        <v>2.4195980000000001</v>
      </c>
      <c r="I17" s="22">
        <v>44.329706000000002</v>
      </c>
      <c r="J17" s="22"/>
      <c r="K17" s="21"/>
      <c r="L17" s="23" t="str">
        <f t="shared" si="0"/>
        <v xml:space="preserve"> </v>
      </c>
    </row>
    <row r="18" spans="1:12">
      <c r="A18" s="2"/>
      <c r="B18" s="27" t="s">
        <v>17</v>
      </c>
      <c r="C18" s="27">
        <v>24</v>
      </c>
      <c r="D18" s="35">
        <v>9781.3760000000002</v>
      </c>
      <c r="E18" s="13">
        <v>41.864021999999999</v>
      </c>
      <c r="F18" s="13">
        <v>41.640858000000001</v>
      </c>
      <c r="G18" s="13">
        <v>40.837488999999998</v>
      </c>
      <c r="H18" s="13">
        <v>3.046462</v>
      </c>
      <c r="I18" s="13">
        <v>43.327216999999997</v>
      </c>
      <c r="J18" s="13"/>
      <c r="K18" s="12"/>
      <c r="L18" s="14" t="str">
        <f t="shared" si="0"/>
        <v xml:space="preserve"> </v>
      </c>
    </row>
    <row r="19" spans="1:12">
      <c r="A19" s="2"/>
      <c r="B19" s="28"/>
      <c r="C19" s="28">
        <v>26</v>
      </c>
      <c r="D19" s="36">
        <v>6992.2020000000002</v>
      </c>
      <c r="E19" s="17">
        <v>40.625369999999997</v>
      </c>
      <c r="F19" s="17">
        <v>40.407111</v>
      </c>
      <c r="G19" s="17">
        <v>39.618307999999999</v>
      </c>
      <c r="H19" s="17">
        <v>3.3344619999999998</v>
      </c>
      <c r="I19" s="17">
        <v>42.934629999999999</v>
      </c>
      <c r="J19" s="17"/>
      <c r="K19" s="16"/>
      <c r="L19" s="18" t="str">
        <f t="shared" si="0"/>
        <v xml:space="preserve"> </v>
      </c>
    </row>
    <row r="20" spans="1:12">
      <c r="A20" s="2"/>
      <c r="B20" s="28"/>
      <c r="C20" s="28">
        <v>29</v>
      </c>
      <c r="D20" s="36">
        <v>4366.991</v>
      </c>
      <c r="E20" s="17">
        <v>38.788699999999999</v>
      </c>
      <c r="F20" s="17">
        <v>38.575034000000002</v>
      </c>
      <c r="G20" s="17">
        <v>37.832822</v>
      </c>
      <c r="H20" s="17">
        <v>3.8094079999999999</v>
      </c>
      <c r="I20" s="17">
        <v>42.356023</v>
      </c>
      <c r="J20" s="17"/>
      <c r="K20" s="16"/>
      <c r="L20" s="18" t="str">
        <f t="shared" si="0"/>
        <v xml:space="preserve"> </v>
      </c>
    </row>
    <row r="21" spans="1:12">
      <c r="A21" s="2"/>
      <c r="B21" s="28"/>
      <c r="C21" s="28">
        <v>32</v>
      </c>
      <c r="D21" s="36">
        <v>2749.7489999999998</v>
      </c>
      <c r="E21" s="17">
        <v>36.944633000000003</v>
      </c>
      <c r="F21" s="17">
        <v>36.733136000000002</v>
      </c>
      <c r="G21" s="17">
        <v>36.047792999999999</v>
      </c>
      <c r="H21" s="17">
        <v>4.3571160000000004</v>
      </c>
      <c r="I21" s="17">
        <v>41.772407000000001</v>
      </c>
      <c r="J21" s="17"/>
      <c r="K21" s="16"/>
      <c r="L21" s="18" t="str">
        <f t="shared" si="0"/>
        <v xml:space="preserve"> </v>
      </c>
    </row>
    <row r="22" spans="1:12" ht="15" thickBot="1">
      <c r="A22" s="2"/>
      <c r="B22" s="29"/>
      <c r="C22" s="29">
        <v>34</v>
      </c>
      <c r="D22" s="37">
        <v>2024.0550000000001</v>
      </c>
      <c r="E22" s="22">
        <v>35.751933999999999</v>
      </c>
      <c r="F22" s="22">
        <v>35.541358000000002</v>
      </c>
      <c r="G22" s="22">
        <v>34.885095999999997</v>
      </c>
      <c r="H22" s="22">
        <v>4.7710530000000002</v>
      </c>
      <c r="I22" s="22">
        <v>41.378137000000002</v>
      </c>
      <c r="J22" s="22"/>
      <c r="K22" s="21"/>
      <c r="L22" s="23" t="str">
        <f t="shared" si="0"/>
        <v xml:space="preserve"> </v>
      </c>
    </row>
    <row r="23" spans="1:12">
      <c r="A23" s="2"/>
      <c r="B23" s="27" t="s">
        <v>18</v>
      </c>
      <c r="C23" s="27">
        <v>21</v>
      </c>
      <c r="D23" s="35">
        <v>10678.414000000001</v>
      </c>
      <c r="E23" s="13">
        <v>53.734870999999998</v>
      </c>
      <c r="F23" s="13">
        <v>55.420470000000002</v>
      </c>
      <c r="G23" s="13">
        <v>58.178477000000001</v>
      </c>
      <c r="H23" s="13">
        <v>0.89033600000000002</v>
      </c>
      <c r="I23" s="13">
        <v>48.689165000000003</v>
      </c>
      <c r="J23" s="13"/>
      <c r="K23" s="12"/>
      <c r="L23" s="14" t="str">
        <f t="shared" si="0"/>
        <v xml:space="preserve"> </v>
      </c>
    </row>
    <row r="24" spans="1:12">
      <c r="A24" s="2"/>
      <c r="B24" s="28"/>
      <c r="C24" s="28">
        <v>23</v>
      </c>
      <c r="D24" s="36">
        <v>7630.0559999999996</v>
      </c>
      <c r="E24" s="17">
        <v>52.348668000000004</v>
      </c>
      <c r="F24" s="17">
        <v>53.987934000000003</v>
      </c>
      <c r="G24" s="17">
        <v>57.037129999999998</v>
      </c>
      <c r="H24" s="17">
        <v>1.0058199999999999</v>
      </c>
      <c r="I24" s="17">
        <v>48.158898999999998</v>
      </c>
      <c r="J24" s="17"/>
      <c r="K24" s="16"/>
      <c r="L24" s="18" t="str">
        <f t="shared" si="0"/>
        <v xml:space="preserve"> </v>
      </c>
    </row>
    <row r="25" spans="1:12">
      <c r="A25" s="2"/>
      <c r="B25" s="28"/>
      <c r="C25" s="28">
        <v>25</v>
      </c>
      <c r="D25" s="36">
        <v>5381.7610000000004</v>
      </c>
      <c r="E25" s="17">
        <v>50.966611</v>
      </c>
      <c r="F25" s="17">
        <v>52.571410999999998</v>
      </c>
      <c r="G25" s="17">
        <v>55.872535999999997</v>
      </c>
      <c r="H25" s="17">
        <v>1.1381209999999999</v>
      </c>
      <c r="I25" s="17">
        <v>47.622197999999997</v>
      </c>
      <c r="J25" s="17"/>
      <c r="K25" s="16"/>
      <c r="L25" s="18" t="str">
        <f t="shared" si="0"/>
        <v xml:space="preserve"> </v>
      </c>
    </row>
    <row r="26" spans="1:12">
      <c r="A26" s="2"/>
      <c r="B26" s="28"/>
      <c r="C26" s="28">
        <v>29</v>
      </c>
      <c r="D26" s="36">
        <v>2680.415</v>
      </c>
      <c r="E26" s="17">
        <v>48.480837000000001</v>
      </c>
      <c r="F26" s="17">
        <v>50.015067000000002</v>
      </c>
      <c r="G26" s="17">
        <v>53.635418999999999</v>
      </c>
      <c r="H26" s="17">
        <v>1.427163</v>
      </c>
      <c r="I26" s="17">
        <v>46.640568999999999</v>
      </c>
      <c r="J26" s="17"/>
      <c r="K26" s="16"/>
      <c r="L26" s="18" t="str">
        <f t="shared" si="0"/>
        <v xml:space="preserve"> </v>
      </c>
    </row>
    <row r="27" spans="1:12" ht="15" thickBot="1">
      <c r="A27" s="30"/>
      <c r="B27" s="29"/>
      <c r="C27" s="29">
        <v>31</v>
      </c>
      <c r="D27" s="37">
        <v>1879.3689999999999</v>
      </c>
      <c r="E27" s="22">
        <v>47.351357</v>
      </c>
      <c r="F27" s="22">
        <v>48.845866000000001</v>
      </c>
      <c r="G27" s="22">
        <v>52.473953999999999</v>
      </c>
      <c r="H27" s="22">
        <v>1.5827199999999999</v>
      </c>
      <c r="I27" s="22">
        <v>46.192529999999998</v>
      </c>
      <c r="J27" s="22"/>
      <c r="K27" s="21"/>
      <c r="L27" s="23" t="str">
        <f t="shared" si="0"/>
        <v xml:space="preserve"> </v>
      </c>
    </row>
    <row r="28" spans="1:12">
      <c r="A28" s="10" t="s">
        <v>19</v>
      </c>
      <c r="B28" s="10" t="s">
        <v>20</v>
      </c>
      <c r="C28" s="10"/>
      <c r="D28" s="11"/>
      <c r="E28" s="12"/>
      <c r="F28" s="12"/>
      <c r="G28" s="12"/>
      <c r="H28" s="12"/>
      <c r="I28" s="12"/>
      <c r="J28" s="13"/>
      <c r="K28" s="12"/>
      <c r="L28" s="14" t="str">
        <f t="shared" si="0"/>
        <v xml:space="preserve"> </v>
      </c>
    </row>
    <row r="29" spans="1:12">
      <c r="A29" s="2"/>
      <c r="B29" s="2"/>
      <c r="C29" s="2"/>
      <c r="D29" s="15"/>
      <c r="E29" s="16"/>
      <c r="F29" s="16"/>
      <c r="G29" s="16"/>
      <c r="H29" s="16"/>
      <c r="I29" s="16"/>
      <c r="J29" s="17"/>
      <c r="K29" s="16"/>
      <c r="L29" s="18" t="str">
        <f t="shared" si="0"/>
        <v xml:space="preserve"> </v>
      </c>
    </row>
    <row r="30" spans="1:12">
      <c r="A30" s="2"/>
      <c r="B30" s="2"/>
      <c r="C30" s="2"/>
      <c r="D30" s="15"/>
      <c r="E30" s="16"/>
      <c r="F30" s="16"/>
      <c r="G30" s="16"/>
      <c r="H30" s="16"/>
      <c r="I30" s="16"/>
      <c r="J30" s="17"/>
      <c r="K30" s="16"/>
      <c r="L30" s="18" t="str">
        <f t="shared" si="0"/>
        <v xml:space="preserve"> </v>
      </c>
    </row>
    <row r="31" spans="1:12">
      <c r="A31" s="2"/>
      <c r="B31" s="2"/>
      <c r="C31" s="2"/>
      <c r="D31" s="15"/>
      <c r="E31" s="16"/>
      <c r="F31" s="16"/>
      <c r="G31" s="16"/>
      <c r="H31" s="16"/>
      <c r="I31" s="16"/>
      <c r="J31" s="17"/>
      <c r="K31" s="16"/>
      <c r="L31" s="18" t="str">
        <f t="shared" si="0"/>
        <v xml:space="preserve"> </v>
      </c>
    </row>
    <row r="32" spans="1:12" ht="15" thickBot="1">
      <c r="A32" s="2"/>
      <c r="B32" s="19"/>
      <c r="C32" s="19"/>
      <c r="D32" s="20"/>
      <c r="E32" s="21"/>
      <c r="F32" s="21"/>
      <c r="G32" s="21"/>
      <c r="H32" s="21"/>
      <c r="I32" s="21"/>
      <c r="J32" s="22"/>
      <c r="K32" s="21"/>
      <c r="L32" s="23" t="str">
        <f t="shared" si="0"/>
        <v xml:space="preserve"> </v>
      </c>
    </row>
    <row r="33" spans="1:12">
      <c r="A33" s="2"/>
      <c r="B33" s="10"/>
      <c r="C33" s="10"/>
      <c r="D33" s="24"/>
      <c r="E33" s="13"/>
      <c r="F33" s="13"/>
      <c r="G33" s="13"/>
      <c r="H33" s="13"/>
      <c r="I33" s="13"/>
      <c r="J33" s="13"/>
      <c r="K33" s="12"/>
      <c r="L33" s="14" t="str">
        <f t="shared" si="0"/>
        <v xml:space="preserve"> </v>
      </c>
    </row>
    <row r="34" spans="1:12">
      <c r="A34" s="2"/>
      <c r="B34" s="2"/>
      <c r="C34" s="2"/>
      <c r="D34" s="25"/>
      <c r="E34" s="17"/>
      <c r="F34" s="17"/>
      <c r="G34" s="17"/>
      <c r="H34" s="17"/>
      <c r="I34" s="17"/>
      <c r="J34" s="17"/>
      <c r="K34" s="16"/>
      <c r="L34" s="18" t="str">
        <f t="shared" si="0"/>
        <v xml:space="preserve"> </v>
      </c>
    </row>
    <row r="35" spans="1:12">
      <c r="A35" s="2"/>
      <c r="B35" s="2"/>
      <c r="C35" s="2"/>
      <c r="D35" s="25"/>
      <c r="E35" s="17"/>
      <c r="F35" s="17"/>
      <c r="G35" s="17"/>
      <c r="H35" s="17"/>
      <c r="I35" s="17"/>
      <c r="J35" s="17"/>
      <c r="K35" s="16"/>
      <c r="L35" s="18" t="str">
        <f t="shared" si="0"/>
        <v xml:space="preserve"> </v>
      </c>
    </row>
    <row r="36" spans="1:12">
      <c r="A36" s="2"/>
      <c r="B36" s="2"/>
      <c r="C36" s="2"/>
      <c r="D36" s="25"/>
      <c r="E36" s="17"/>
      <c r="F36" s="17"/>
      <c r="G36" s="17"/>
      <c r="H36" s="17"/>
      <c r="I36" s="17"/>
      <c r="J36" s="17"/>
      <c r="K36" s="16"/>
      <c r="L36" s="18" t="str">
        <f t="shared" si="0"/>
        <v xml:space="preserve"> </v>
      </c>
    </row>
    <row r="37" spans="1:12" ht="15" thickBot="1">
      <c r="A37" s="2"/>
      <c r="B37" s="19"/>
      <c r="C37" s="19"/>
      <c r="D37" s="26"/>
      <c r="E37" s="22"/>
      <c r="F37" s="22"/>
      <c r="G37" s="22"/>
      <c r="H37" s="22"/>
      <c r="I37" s="22"/>
      <c r="J37" s="22"/>
      <c r="K37" s="21"/>
      <c r="L37" s="23" t="str">
        <f t="shared" si="0"/>
        <v xml:space="preserve"> </v>
      </c>
    </row>
    <row r="38" spans="1:12">
      <c r="A38" s="2"/>
      <c r="B38" s="27"/>
      <c r="C38" s="27"/>
      <c r="D38" s="24"/>
      <c r="E38" s="13"/>
      <c r="F38" s="13"/>
      <c r="G38" s="13"/>
      <c r="H38" s="13"/>
      <c r="I38" s="13"/>
      <c r="J38" s="13"/>
      <c r="K38" s="12"/>
      <c r="L38" s="14" t="str">
        <f t="shared" si="0"/>
        <v xml:space="preserve"> </v>
      </c>
    </row>
    <row r="39" spans="1:12">
      <c r="A39" s="2"/>
      <c r="B39" s="28"/>
      <c r="C39" s="28"/>
      <c r="D39" s="25"/>
      <c r="E39" s="17"/>
      <c r="F39" s="17"/>
      <c r="G39" s="17"/>
      <c r="H39" s="17"/>
      <c r="I39" s="17"/>
      <c r="J39" s="17"/>
      <c r="K39" s="16"/>
      <c r="L39" s="18" t="str">
        <f t="shared" si="0"/>
        <v xml:space="preserve"> </v>
      </c>
    </row>
    <row r="40" spans="1:12">
      <c r="A40" s="2"/>
      <c r="B40" s="28"/>
      <c r="C40" s="28"/>
      <c r="D40" s="25"/>
      <c r="E40" s="17"/>
      <c r="F40" s="17"/>
      <c r="G40" s="17"/>
      <c r="H40" s="17"/>
      <c r="I40" s="17"/>
      <c r="J40" s="17"/>
      <c r="K40" s="16"/>
      <c r="L40" s="18" t="str">
        <f t="shared" si="0"/>
        <v xml:space="preserve"> </v>
      </c>
    </row>
    <row r="41" spans="1:12">
      <c r="A41" s="2"/>
      <c r="B41" s="28"/>
      <c r="C41" s="28"/>
      <c r="D41" s="25"/>
      <c r="E41" s="17"/>
      <c r="F41" s="17"/>
      <c r="G41" s="17"/>
      <c r="H41" s="17"/>
      <c r="I41" s="17"/>
      <c r="J41" s="17"/>
      <c r="K41" s="16"/>
      <c r="L41" s="18" t="str">
        <f t="shared" si="0"/>
        <v xml:space="preserve"> </v>
      </c>
    </row>
    <row r="42" spans="1:12" ht="15" thickBot="1">
      <c r="A42" s="2"/>
      <c r="B42" s="29"/>
      <c r="C42" s="29"/>
      <c r="D42" s="26"/>
      <c r="E42" s="22"/>
      <c r="F42" s="22"/>
      <c r="G42" s="22"/>
      <c r="H42" s="22"/>
      <c r="I42" s="22"/>
      <c r="J42" s="22"/>
      <c r="K42" s="21"/>
      <c r="L42" s="23" t="str">
        <f t="shared" si="0"/>
        <v xml:space="preserve"> </v>
      </c>
    </row>
    <row r="43" spans="1:12">
      <c r="A43" s="2"/>
      <c r="B43" s="27"/>
      <c r="C43" s="27"/>
      <c r="D43" s="24"/>
      <c r="E43" s="13"/>
      <c r="F43" s="13"/>
      <c r="G43" s="13"/>
      <c r="H43" s="13"/>
      <c r="I43" s="13"/>
      <c r="J43" s="13"/>
      <c r="K43" s="12"/>
      <c r="L43" s="14" t="str">
        <f t="shared" si="0"/>
        <v xml:space="preserve"> </v>
      </c>
    </row>
    <row r="44" spans="1:12">
      <c r="A44" s="2"/>
      <c r="B44" s="28"/>
      <c r="C44" s="28"/>
      <c r="D44" s="25"/>
      <c r="E44" s="17"/>
      <c r="F44" s="17"/>
      <c r="G44" s="17"/>
      <c r="H44" s="17"/>
      <c r="I44" s="17"/>
      <c r="J44" s="17"/>
      <c r="K44" s="16"/>
      <c r="L44" s="18" t="str">
        <f t="shared" si="0"/>
        <v xml:space="preserve"> </v>
      </c>
    </row>
    <row r="45" spans="1:12">
      <c r="A45" s="2"/>
      <c r="B45" s="28"/>
      <c r="C45" s="28"/>
      <c r="D45" s="25"/>
      <c r="E45" s="17"/>
      <c r="F45" s="17"/>
      <c r="G45" s="17"/>
      <c r="H45" s="17"/>
      <c r="I45" s="17"/>
      <c r="J45" s="17"/>
      <c r="K45" s="16"/>
      <c r="L45" s="18" t="str">
        <f t="shared" si="0"/>
        <v xml:space="preserve"> </v>
      </c>
    </row>
    <row r="46" spans="1:12">
      <c r="A46" s="2"/>
      <c r="B46" s="28"/>
      <c r="C46" s="28"/>
      <c r="D46" s="25"/>
      <c r="E46" s="17"/>
      <c r="F46" s="17"/>
      <c r="G46" s="17"/>
      <c r="H46" s="17"/>
      <c r="I46" s="17"/>
      <c r="J46" s="17"/>
      <c r="K46" s="16"/>
      <c r="L46" s="18" t="str">
        <f t="shared" si="0"/>
        <v xml:space="preserve"> </v>
      </c>
    </row>
    <row r="47" spans="1:12" ht="15" thickBot="1">
      <c r="A47" s="2"/>
      <c r="B47" s="29"/>
      <c r="C47" s="29"/>
      <c r="D47" s="26"/>
      <c r="E47" s="22"/>
      <c r="F47" s="22"/>
      <c r="G47" s="22"/>
      <c r="H47" s="22"/>
      <c r="I47" s="22"/>
      <c r="J47" s="22"/>
      <c r="K47" s="21"/>
      <c r="L47" s="23" t="str">
        <f t="shared" si="0"/>
        <v xml:space="preserve"> </v>
      </c>
    </row>
    <row r="48" spans="1:12">
      <c r="A48" s="2"/>
      <c r="B48" s="27"/>
      <c r="C48" s="27"/>
      <c r="D48" s="24"/>
      <c r="E48" s="13"/>
      <c r="F48" s="13"/>
      <c r="G48" s="13"/>
      <c r="H48" s="13"/>
      <c r="I48" s="13"/>
      <c r="J48" s="13"/>
      <c r="K48" s="12"/>
      <c r="L48" s="14" t="str">
        <f t="shared" si="0"/>
        <v xml:space="preserve"> </v>
      </c>
    </row>
    <row r="49" spans="1:12">
      <c r="A49" s="2"/>
      <c r="B49" s="28"/>
      <c r="C49" s="28"/>
      <c r="D49" s="25"/>
      <c r="E49" s="17"/>
      <c r="F49" s="17"/>
      <c r="G49" s="17"/>
      <c r="H49" s="17"/>
      <c r="I49" s="17"/>
      <c r="J49" s="17"/>
      <c r="K49" s="16"/>
      <c r="L49" s="18" t="str">
        <f t="shared" si="0"/>
        <v xml:space="preserve"> </v>
      </c>
    </row>
    <row r="50" spans="1:12">
      <c r="A50" s="2"/>
      <c r="B50" s="28"/>
      <c r="C50" s="28"/>
      <c r="D50" s="25"/>
      <c r="E50" s="17"/>
      <c r="F50" s="17"/>
      <c r="G50" s="17"/>
      <c r="H50" s="17"/>
      <c r="I50" s="17"/>
      <c r="J50" s="17"/>
      <c r="K50" s="16"/>
      <c r="L50" s="18" t="str">
        <f t="shared" si="0"/>
        <v xml:space="preserve"> </v>
      </c>
    </row>
    <row r="51" spans="1:12">
      <c r="A51" s="2"/>
      <c r="B51" s="28"/>
      <c r="C51" s="28"/>
      <c r="D51" s="25"/>
      <c r="E51" s="17"/>
      <c r="F51" s="17"/>
      <c r="G51" s="17"/>
      <c r="H51" s="17"/>
      <c r="I51" s="17"/>
      <c r="J51" s="17"/>
      <c r="K51" s="16"/>
      <c r="L51" s="18" t="str">
        <f t="shared" si="0"/>
        <v xml:space="preserve"> </v>
      </c>
    </row>
    <row r="52" spans="1:12" ht="15" thickBot="1">
      <c r="A52" s="30"/>
      <c r="B52" s="29"/>
      <c r="C52" s="29"/>
      <c r="D52" s="26"/>
      <c r="E52" s="22"/>
      <c r="F52" s="22"/>
      <c r="G52" s="22"/>
      <c r="H52" s="22"/>
      <c r="I52" s="22"/>
      <c r="J52" s="22"/>
      <c r="K52" s="21"/>
      <c r="L52" s="23" t="str">
        <f t="shared" si="0"/>
        <v xml:space="preserve"> </v>
      </c>
    </row>
    <row r="53" spans="1:12">
      <c r="A53" s="1"/>
      <c r="B53" s="1" t="s">
        <v>21</v>
      </c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" thickBot="1">
      <c r="A54" s="1"/>
      <c r="B54" s="1" t="s">
        <v>22</v>
      </c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" thickBot="1">
      <c r="A55" s="3"/>
      <c r="B55" s="4" t="s">
        <v>23</v>
      </c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>
      <c r="A56" s="1"/>
      <c r="B56" s="1" t="s">
        <v>24</v>
      </c>
      <c r="C56" s="1"/>
      <c r="D56" s="1"/>
      <c r="E56" s="1"/>
      <c r="F56" s="1"/>
      <c r="G56" s="1"/>
      <c r="H56" s="1"/>
      <c r="I56" s="1"/>
      <c r="J56" s="1"/>
      <c r="K56" s="31" t="e">
        <f>GEOMEAN(K3:K52)</f>
        <v>#NUM!</v>
      </c>
      <c r="L56" s="31">
        <f>GEOMEAN(L3:L52)</f>
        <v>2.5000000000000001E-3</v>
      </c>
    </row>
    <row r="57" spans="1:12">
      <c r="A57" s="1"/>
      <c r="B57" s="1" t="s">
        <v>25</v>
      </c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A58" s="1"/>
      <c r="B58" s="1" t="s">
        <v>26</v>
      </c>
      <c r="C58" s="1"/>
      <c r="D58" s="1"/>
      <c r="E58" s="1"/>
      <c r="F58" s="1"/>
      <c r="G58" s="1"/>
      <c r="H58" s="1"/>
      <c r="I58" s="1"/>
      <c r="J58" s="1"/>
      <c r="K58" s="31">
        <f>SUM(K3:K52)/3600</f>
        <v>0</v>
      </c>
      <c r="L58" s="31">
        <f>SUM(L3:L52)</f>
        <v>2.5000000000000001E-3</v>
      </c>
    </row>
  </sheetData>
  <mergeCells count="1">
    <mergeCell ref="D1:L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Auxiliary Pict</vt:lpstr>
      <vt:lpstr>Frame packing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pyeb7335</dc:creator>
  <cp:lastModifiedBy>Pierrick Philippe</cp:lastModifiedBy>
  <dcterms:created xsi:type="dcterms:W3CDTF">2014-06-30T12:32:58Z</dcterms:created>
  <dcterms:modified xsi:type="dcterms:W3CDTF">2014-07-01T13:26:49Z</dcterms:modified>
</cp:coreProperties>
</file>