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0730" windowHeight="11760"/>
  </bookViews>
  <sheets>
    <sheet name="Summary" sheetId="5" r:id="rId1"/>
    <sheet name="RGB - AI" sheetId="2" r:id="rId2"/>
    <sheet name="RGB - RA" sheetId="4" r:id="rId3"/>
    <sheet name="RGB - LB" sheetId="3" r:id="rId4"/>
    <sheet name="YUV - AI" sheetId="6" r:id="rId5"/>
    <sheet name="YUV - RA" sheetId="8" r:id="rId6"/>
    <sheet name="YUV - LB" sheetId="7" r:id="rId7"/>
  </sheets>
  <calcPr calcId="125725"/>
</workbook>
</file>

<file path=xl/calcChain.xml><?xml version="1.0" encoding="utf-8"?>
<calcChain xmlns="http://schemas.openxmlformats.org/spreadsheetml/2006/main">
  <c r="D10" i="5"/>
  <c r="D11"/>
  <c r="D12"/>
  <c r="D13"/>
  <c r="D14"/>
  <c r="D15"/>
  <c r="G10"/>
  <c r="G11"/>
  <c r="G12"/>
  <c r="G13"/>
  <c r="G14"/>
  <c r="G15"/>
  <c r="F10"/>
  <c r="F11"/>
  <c r="F12"/>
  <c r="F13"/>
  <c r="F14"/>
  <c r="F15"/>
  <c r="E10"/>
  <c r="E11"/>
  <c r="E12"/>
  <c r="E13"/>
  <c r="E14"/>
  <c r="E15"/>
  <c r="E4"/>
  <c r="G35"/>
  <c r="G36"/>
  <c r="G37"/>
  <c r="G38"/>
  <c r="G39"/>
  <c r="G34"/>
  <c r="F34"/>
  <c r="F35"/>
  <c r="F36"/>
  <c r="F37"/>
  <c r="F38"/>
  <c r="F39"/>
  <c r="E34"/>
  <c r="E35"/>
  <c r="E36"/>
  <c r="E37"/>
  <c r="E38"/>
  <c r="E39"/>
  <c r="D34"/>
  <c r="D35"/>
  <c r="D36"/>
  <c r="D37"/>
  <c r="D38"/>
  <c r="D39"/>
  <c r="G22"/>
  <c r="G23"/>
  <c r="G24"/>
  <c r="G25"/>
  <c r="G26"/>
  <c r="G27"/>
  <c r="F22"/>
  <c r="F23"/>
  <c r="F24"/>
  <c r="F25"/>
  <c r="F26"/>
  <c r="F27"/>
  <c r="E22"/>
  <c r="E23"/>
  <c r="E24"/>
  <c r="E25"/>
  <c r="E26"/>
  <c r="E27"/>
  <c r="D22"/>
  <c r="D23"/>
  <c r="D24"/>
  <c r="D25"/>
  <c r="D26"/>
  <c r="D27"/>
  <c r="C12"/>
  <c r="C11"/>
  <c r="C10"/>
  <c r="N66" i="8"/>
  <c r="L66"/>
  <c r="N65"/>
  <c r="L65"/>
  <c r="N64"/>
  <c r="L64"/>
  <c r="N63"/>
  <c r="L63"/>
  <c r="N62"/>
  <c r="L62"/>
  <c r="N61"/>
  <c r="L61"/>
  <c r="N60"/>
  <c r="L60"/>
  <c r="N59"/>
  <c r="L59"/>
  <c r="N58"/>
  <c r="L58"/>
  <c r="N57"/>
  <c r="L57"/>
  <c r="N56"/>
  <c r="L56"/>
  <c r="N55"/>
  <c r="L55"/>
  <c r="N54"/>
  <c r="L54"/>
  <c r="N53"/>
  <c r="L53"/>
  <c r="N52"/>
  <c r="L52"/>
  <c r="N51"/>
  <c r="L51"/>
  <c r="N50"/>
  <c r="L50"/>
  <c r="N49"/>
  <c r="L49"/>
  <c r="N48"/>
  <c r="L48"/>
  <c r="N47"/>
  <c r="L47"/>
  <c r="N46"/>
  <c r="L46"/>
  <c r="N45"/>
  <c r="L45"/>
  <c r="N44"/>
  <c r="L44"/>
  <c r="N43"/>
  <c r="L43"/>
  <c r="N42"/>
  <c r="L42"/>
  <c r="N41"/>
  <c r="L41"/>
  <c r="N40"/>
  <c r="L40"/>
  <c r="N39"/>
  <c r="L39"/>
  <c r="N38"/>
  <c r="L38"/>
  <c r="N37"/>
  <c r="L37"/>
  <c r="N36"/>
  <c r="L36"/>
  <c r="N35"/>
  <c r="L35"/>
  <c r="N34"/>
  <c r="L34"/>
  <c r="N33"/>
  <c r="L33"/>
  <c r="N32"/>
  <c r="L32"/>
  <c r="N31"/>
  <c r="L31"/>
  <c r="N30"/>
  <c r="L30"/>
  <c r="N29"/>
  <c r="L29"/>
  <c r="N28"/>
  <c r="L28"/>
  <c r="N27"/>
  <c r="L27"/>
  <c r="N26"/>
  <c r="L26"/>
  <c r="N25"/>
  <c r="L25"/>
  <c r="N24"/>
  <c r="L24"/>
  <c r="N23"/>
  <c r="L23"/>
  <c r="N22"/>
  <c r="L22"/>
  <c r="N21"/>
  <c r="L21"/>
  <c r="N20"/>
  <c r="L20"/>
  <c r="N19"/>
  <c r="L19"/>
  <c r="N18"/>
  <c r="L18"/>
  <c r="N17"/>
  <c r="L17"/>
  <c r="N16"/>
  <c r="L16"/>
  <c r="N15"/>
  <c r="L15"/>
  <c r="N14"/>
  <c r="L14"/>
  <c r="N13"/>
  <c r="L13"/>
  <c r="N12"/>
  <c r="L12"/>
  <c r="N11"/>
  <c r="L11"/>
  <c r="N10"/>
  <c r="L10"/>
  <c r="N9"/>
  <c r="L9"/>
  <c r="N8"/>
  <c r="L8"/>
  <c r="N7"/>
  <c r="L7"/>
  <c r="N6"/>
  <c r="L6"/>
  <c r="N5"/>
  <c r="L5"/>
  <c r="N4"/>
  <c r="L4"/>
  <c r="N3"/>
  <c r="L3"/>
  <c r="N2"/>
  <c r="L2"/>
  <c r="N66" i="7"/>
  <c r="L66"/>
  <c r="N65"/>
  <c r="L65"/>
  <c r="N64"/>
  <c r="L64"/>
  <c r="N63"/>
  <c r="L63"/>
  <c r="N62"/>
  <c r="L62"/>
  <c r="N61"/>
  <c r="L61"/>
  <c r="N60"/>
  <c r="L60"/>
  <c r="N59"/>
  <c r="L59"/>
  <c r="N58"/>
  <c r="L58"/>
  <c r="N57"/>
  <c r="L57"/>
  <c r="N56"/>
  <c r="L56"/>
  <c r="N55"/>
  <c r="L55"/>
  <c r="N54"/>
  <c r="L54"/>
  <c r="N53"/>
  <c r="L53"/>
  <c r="N52"/>
  <c r="L52"/>
  <c r="N51"/>
  <c r="L51"/>
  <c r="N50"/>
  <c r="L50"/>
  <c r="N49"/>
  <c r="L49"/>
  <c r="N48"/>
  <c r="L48"/>
  <c r="N47"/>
  <c r="L47"/>
  <c r="N46"/>
  <c r="L46"/>
  <c r="N45"/>
  <c r="L45"/>
  <c r="N44"/>
  <c r="L44"/>
  <c r="N43"/>
  <c r="L43"/>
  <c r="N42"/>
  <c r="L42"/>
  <c r="N41"/>
  <c r="L41"/>
  <c r="N40"/>
  <c r="L40"/>
  <c r="N39"/>
  <c r="L39"/>
  <c r="N38"/>
  <c r="L38"/>
  <c r="N37"/>
  <c r="L37"/>
  <c r="N36"/>
  <c r="L36"/>
  <c r="N35"/>
  <c r="L35"/>
  <c r="N34"/>
  <c r="L34"/>
  <c r="N33"/>
  <c r="L33"/>
  <c r="N32"/>
  <c r="L32"/>
  <c r="N31"/>
  <c r="L31"/>
  <c r="N30"/>
  <c r="L30"/>
  <c r="N29"/>
  <c r="L29"/>
  <c r="N28"/>
  <c r="L28"/>
  <c r="N27"/>
  <c r="L27"/>
  <c r="N26"/>
  <c r="L26"/>
  <c r="N25"/>
  <c r="L25"/>
  <c r="N24"/>
  <c r="L24"/>
  <c r="N23"/>
  <c r="L23"/>
  <c r="N22"/>
  <c r="L22"/>
  <c r="N21"/>
  <c r="L21"/>
  <c r="N20"/>
  <c r="L20"/>
  <c r="N19"/>
  <c r="L19"/>
  <c r="N18"/>
  <c r="L18"/>
  <c r="N17"/>
  <c r="L17"/>
  <c r="N16"/>
  <c r="L16"/>
  <c r="N15"/>
  <c r="L15"/>
  <c r="N14"/>
  <c r="L14"/>
  <c r="N13"/>
  <c r="L13"/>
  <c r="N12"/>
  <c r="L12"/>
  <c r="N11"/>
  <c r="L11"/>
  <c r="N10"/>
  <c r="L10"/>
  <c r="N9"/>
  <c r="L9"/>
  <c r="N8"/>
  <c r="L8"/>
  <c r="N7"/>
  <c r="L7"/>
  <c r="N6"/>
  <c r="L6"/>
  <c r="N5"/>
  <c r="L5"/>
  <c r="N4"/>
  <c r="L4"/>
  <c r="N3"/>
  <c r="L3"/>
  <c r="J3"/>
  <c r="N2"/>
  <c r="L2"/>
  <c r="J2"/>
  <c r="N66" i="6"/>
  <c r="L66"/>
  <c r="J66"/>
  <c r="N65"/>
  <c r="L65"/>
  <c r="J65"/>
  <c r="N64"/>
  <c r="L64"/>
  <c r="J64"/>
  <c r="N63"/>
  <c r="L63"/>
  <c r="J63"/>
  <c r="N62"/>
  <c r="L62"/>
  <c r="J62"/>
  <c r="N61"/>
  <c r="L61"/>
  <c r="J61"/>
  <c r="N60"/>
  <c r="L60"/>
  <c r="J60"/>
  <c r="N59"/>
  <c r="L59"/>
  <c r="J59"/>
  <c r="N58"/>
  <c r="L58"/>
  <c r="J58"/>
  <c r="N57"/>
  <c r="L57"/>
  <c r="J57"/>
  <c r="N56"/>
  <c r="L56"/>
  <c r="J56"/>
  <c r="N55"/>
  <c r="L55"/>
  <c r="J55"/>
  <c r="N54"/>
  <c r="L54"/>
  <c r="J54"/>
  <c r="N53"/>
  <c r="L53"/>
  <c r="J53"/>
  <c r="N52"/>
  <c r="L52"/>
  <c r="J52"/>
  <c r="N51"/>
  <c r="L51"/>
  <c r="J51"/>
  <c r="N50"/>
  <c r="L50"/>
  <c r="J50"/>
  <c r="N49"/>
  <c r="L49"/>
  <c r="J49"/>
  <c r="N48"/>
  <c r="L48"/>
  <c r="J48"/>
  <c r="N47"/>
  <c r="L47"/>
  <c r="J47"/>
  <c r="N46"/>
  <c r="L46"/>
  <c r="J46"/>
  <c r="N45"/>
  <c r="L45"/>
  <c r="J45"/>
  <c r="N44"/>
  <c r="L44"/>
  <c r="J44"/>
  <c r="N43"/>
  <c r="L43"/>
  <c r="J43"/>
  <c r="N42"/>
  <c r="L42"/>
  <c r="J42"/>
  <c r="N41"/>
  <c r="L41"/>
  <c r="J41"/>
  <c r="N40"/>
  <c r="L40"/>
  <c r="J40"/>
  <c r="N39"/>
  <c r="L39"/>
  <c r="J39"/>
  <c r="N38"/>
  <c r="L38"/>
  <c r="J38"/>
  <c r="N37"/>
  <c r="L37"/>
  <c r="J37"/>
  <c r="N36"/>
  <c r="L36"/>
  <c r="J36"/>
  <c r="N35"/>
  <c r="L35"/>
  <c r="J35"/>
  <c r="N34"/>
  <c r="L34"/>
  <c r="J34"/>
  <c r="N33"/>
  <c r="L33"/>
  <c r="J33"/>
  <c r="N32"/>
  <c r="L32"/>
  <c r="J32"/>
  <c r="N31"/>
  <c r="L31"/>
  <c r="J31"/>
  <c r="N30"/>
  <c r="L30"/>
  <c r="J30"/>
  <c r="N29"/>
  <c r="L29"/>
  <c r="J29"/>
  <c r="N28"/>
  <c r="L28"/>
  <c r="J28"/>
  <c r="N27"/>
  <c r="L27"/>
  <c r="J27"/>
  <c r="N26"/>
  <c r="L26"/>
  <c r="J26"/>
  <c r="N25"/>
  <c r="L25"/>
  <c r="J25"/>
  <c r="N24"/>
  <c r="L24"/>
  <c r="J24"/>
  <c r="N23"/>
  <c r="L23"/>
  <c r="J23"/>
  <c r="N22"/>
  <c r="L22"/>
  <c r="J22"/>
  <c r="N21"/>
  <c r="L21"/>
  <c r="J21"/>
  <c r="N20"/>
  <c r="L20"/>
  <c r="J20"/>
  <c r="N19"/>
  <c r="L19"/>
  <c r="J19"/>
  <c r="N18"/>
  <c r="L18"/>
  <c r="J18"/>
  <c r="N17"/>
  <c r="L17"/>
  <c r="J17"/>
  <c r="N16"/>
  <c r="L16"/>
  <c r="J16"/>
  <c r="N15"/>
  <c r="L15"/>
  <c r="J15"/>
  <c r="N14"/>
  <c r="L14"/>
  <c r="J14"/>
  <c r="N13"/>
  <c r="L13"/>
  <c r="J13"/>
  <c r="N12"/>
  <c r="L12"/>
  <c r="J12"/>
  <c r="N11"/>
  <c r="L11"/>
  <c r="J11"/>
  <c r="N10"/>
  <c r="L10"/>
  <c r="J10"/>
  <c r="N9"/>
  <c r="L9"/>
  <c r="J9"/>
  <c r="N8"/>
  <c r="L8"/>
  <c r="J8"/>
  <c r="N7"/>
  <c r="L7"/>
  <c r="J7"/>
  <c r="N6"/>
  <c r="L6"/>
  <c r="J6"/>
  <c r="N5"/>
  <c r="L5"/>
  <c r="J5"/>
  <c r="N4"/>
  <c r="L4"/>
  <c r="J4"/>
  <c r="N3"/>
  <c r="L3"/>
  <c r="J3"/>
  <c r="N2"/>
  <c r="L2"/>
  <c r="J2"/>
  <c r="G33" i="5" l="1"/>
  <c r="G32"/>
  <c r="G31"/>
  <c r="G30"/>
  <c r="G29"/>
  <c r="G28"/>
  <c r="F33"/>
  <c r="F32"/>
  <c r="F31"/>
  <c r="F30"/>
  <c r="F29"/>
  <c r="F28"/>
  <c r="E33"/>
  <c r="E32"/>
  <c r="E31"/>
  <c r="E30"/>
  <c r="E29"/>
  <c r="E28"/>
  <c r="D33"/>
  <c r="D32"/>
  <c r="D31"/>
  <c r="D30"/>
  <c r="D29"/>
  <c r="D28"/>
  <c r="G21"/>
  <c r="G20"/>
  <c r="G19"/>
  <c r="G18"/>
  <c r="G17"/>
  <c r="G16"/>
  <c r="F21"/>
  <c r="F20"/>
  <c r="F19"/>
  <c r="F18"/>
  <c r="F17"/>
  <c r="F16"/>
  <c r="E21"/>
  <c r="E20"/>
  <c r="E19"/>
  <c r="E18"/>
  <c r="E17"/>
  <c r="E16"/>
  <c r="D19"/>
  <c r="D7"/>
  <c r="D18"/>
  <c r="D9"/>
  <c r="D21"/>
  <c r="D20"/>
  <c r="D17"/>
  <c r="D16"/>
  <c r="D8"/>
  <c r="D6"/>
  <c r="D5"/>
  <c r="D4"/>
  <c r="G9"/>
  <c r="G8"/>
  <c r="G7"/>
  <c r="G6"/>
  <c r="G5"/>
  <c r="G4"/>
  <c r="F9"/>
  <c r="F8"/>
  <c r="F7"/>
  <c r="F6"/>
  <c r="F5"/>
  <c r="F4"/>
  <c r="E9"/>
  <c r="E8"/>
  <c r="E7"/>
  <c r="E6"/>
  <c r="E5"/>
  <c r="C9"/>
  <c r="C8"/>
  <c r="C7"/>
  <c r="C6"/>
  <c r="C5"/>
  <c r="C4"/>
  <c r="P3" i="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3"/>
  <c r="P4" i="3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3"/>
  <c r="P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3"/>
  <c r="L2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3"/>
  <c r="J2"/>
  <c r="P3" i="2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2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3"/>
  <c r="N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2"/>
  <c r="J2" i="4" l="1"/>
  <c r="L2"/>
</calcChain>
</file>

<file path=xl/sharedStrings.xml><?xml version="1.0" encoding="utf-8"?>
<sst xmlns="http://schemas.openxmlformats.org/spreadsheetml/2006/main" count="250" uniqueCount="63">
  <si>
    <t>Class</t>
  </si>
  <si>
    <t>Sequence</t>
  </si>
  <si>
    <t>Width</t>
  </si>
  <si>
    <t>Height</t>
  </si>
  <si>
    <t>Bit-depth</t>
  </si>
  <si>
    <t>FPS</t>
  </si>
  <si>
    <t>Frames</t>
  </si>
  <si>
    <t>QP</t>
  </si>
  <si>
    <t>RGB, text &amp; graphics with motion, 1080p</t>
  </si>
  <si>
    <t xml:space="preserve"> Flyinggraphicstext_1920x1080_60_8bit_rgb</t>
  </si>
  <si>
    <t xml:space="preserve">            Desktop_1920x1080_60_8bit_rgb</t>
  </si>
  <si>
    <t xml:space="preserve">            Console_1920x1080_60_8bit_rgb</t>
  </si>
  <si>
    <t>RGB, text &amp; graphics with motion,720p</t>
  </si>
  <si>
    <t xml:space="preserve">         WebBrowsing_1280x720_30_8bit_rgb</t>
  </si>
  <si>
    <t xml:space="preserve">                 Map_1280x720_60_8bit_rgb</t>
  </si>
  <si>
    <t xml:space="preserve">         Programming_1280x720_60_8bit_rgb</t>
  </si>
  <si>
    <t xml:space="preserve">           SlideShow_1280x720_20_8bit_rgb</t>
  </si>
  <si>
    <t>RGB, mixed content, 1440p</t>
  </si>
  <si>
    <t xml:space="preserve">   BasketballScreen_2560x1440_60_8bit_rgb</t>
  </si>
  <si>
    <t>MissionControlClip2_2560x1440_60_8bit_rgb</t>
  </si>
  <si>
    <t>RGB, mixed content, 1080p</t>
  </si>
  <si>
    <t>MissionControlClip3_1920x1080_60_8bit_rgb</t>
  </si>
  <si>
    <t>RGB, Animation, 720p</t>
  </si>
  <si>
    <t xml:space="preserve">               Robot_1280x720_30_8bit_rgb</t>
  </si>
  <si>
    <t>RGB, camera captured, 1080p</t>
  </si>
  <si>
    <t>EBURainFruits_1920x1080_50_10bit_444</t>
  </si>
  <si>
    <t>Kimono1_1920x1080_24_10bit_444</t>
  </si>
  <si>
    <t>BV # in 1x2CTU</t>
  </si>
  <si>
    <t>BV % in 1x2CTU</t>
  </si>
  <si>
    <t>BV # in 1x4CTU</t>
  </si>
  <si>
    <t>BV % in 1x4CTU</t>
  </si>
  <si>
    <t>BV # in 2x4CTU</t>
  </si>
  <si>
    <t>BV % in 2x4CTU</t>
  </si>
  <si>
    <t>BV # outside 2x4CTU</t>
  </si>
  <si>
    <t>BV % outside 2x4CTU</t>
  </si>
  <si>
    <t>BV Distribution</t>
  </si>
  <si>
    <t xml:space="preserve"> Flyinggraphicstext_1920x1080_60_8bit_444</t>
  </si>
  <si>
    <t xml:space="preserve">            Desktop_1920x1080_60_8bit_444</t>
  </si>
  <si>
    <t xml:space="preserve">            Console_1920x1080_60_8bit_444</t>
  </si>
  <si>
    <t xml:space="preserve">         WebBrowsing_1280x720_30_8bit_444</t>
  </si>
  <si>
    <t xml:space="preserve">                 Map_1280x720_60_8bit_444</t>
  </si>
  <si>
    <t xml:space="preserve">         Programming_1280x720_60_8bit_444</t>
  </si>
  <si>
    <t xml:space="preserve">           SlideShow_1280x720_20_8bit_444</t>
  </si>
  <si>
    <t xml:space="preserve">   BasketballScreen_2560x1440_60_8bit_444</t>
  </si>
  <si>
    <t>MissionControlClip2_2560x1440_60_8bit_444</t>
  </si>
  <si>
    <t>MissionControlClip3_1920x1080_60_8bit_444</t>
  </si>
  <si>
    <t xml:space="preserve">               Robot_1280x720_30_8bit_444</t>
  </si>
  <si>
    <t>RGB - AI</t>
  </si>
  <si>
    <t>YUV - AI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</si>
  <si>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</si>
  <si>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</si>
  <si>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</si>
  <si>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</si>
  <si>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</si>
  <si>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>YUV, camera captured, 1080p</t>
  </si>
  <si>
    <t>RGB - RA</t>
  </si>
  <si>
    <t>YUV - RA</t>
  </si>
  <si>
    <t>RGB - LB</t>
  </si>
  <si>
    <t>YUV - LB</t>
  </si>
  <si>
    <t xml:space="preserve">1x2 CTU </t>
  </si>
  <si>
    <t>1x4 CTU</t>
  </si>
  <si>
    <t>2x4 CTU</t>
  </si>
  <si>
    <t>Outside 2x4 CTU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</si>
</sst>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8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18" fillId="0" borderId="0"/>
    <xf numFmtId="0" fontId="22" fillId="0" borderId="0"/>
    <xf numFmtId="0" fontId="22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/>
    <xf numFmtId="0" fontId="22" fillId="0" borderId="0" xfId="0" applyFont="1"/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6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0" fontId="20" fillId="35" borderId="16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10" fontId="22" fillId="37" borderId="14" xfId="2268" applyNumberFormat="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6" xfId="2268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4" borderId="14" xfId="2268" applyNumberFormat="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5" xfId="41" applyFont="1" applyFill="1" applyBorder="1" applyAlignment="1">
      <alignment horizontal="center"/>
    </xf>
    <xf numFmtId="10" fontId="22" fillId="35" borderId="14" xfId="2268" applyNumberFormat="1" applyFont="1" applyFill="1" applyBorder="1" applyAlignment="1">
      <alignment horizontal="center"/>
    </xf>
    <xf numFmtId="0" fontId="18" fillId="35" borderId="16" xfId="4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19" fillId="35" borderId="15" xfId="4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1" fontId="22" fillId="34" borderId="12" xfId="2268" applyNumberFormat="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6" xfId="2268" applyNumberFormat="1" applyFont="1" applyFill="1" applyBorder="1" applyAlignment="1">
      <alignment horizontal="center"/>
    </xf>
    <xf numFmtId="0" fontId="22" fillId="37" borderId="16" xfId="0" applyFont="1" applyFill="1" applyBorder="1" applyAlignment="1">
      <alignment horizontal="center"/>
    </xf>
    <xf numFmtId="0" fontId="20" fillId="34" borderId="12" xfId="41" applyFont="1" applyFill="1" applyBorder="1" applyAlignment="1">
      <alignment horizontal="center"/>
    </xf>
    <xf numFmtId="1" fontId="22" fillId="37" borderId="16" xfId="0" applyNumberFormat="1" applyFont="1" applyFill="1" applyBorder="1" applyAlignment="1">
      <alignment horizontal="center"/>
    </xf>
    <xf numFmtId="0" fontId="18" fillId="36" borderId="16" xfId="4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0" fontId="19" fillId="34" borderId="11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4" xfId="2268" applyNumberFormat="1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4" borderId="12" xfId="41" applyFont="1" applyFill="1" applyBorder="1" applyAlignment="1">
      <alignment horizontal="center"/>
    </xf>
    <xf numFmtId="0" fontId="18" fillId="37" borderId="16" xfId="4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" fontId="22" fillId="34" borderId="16" xfId="2268" applyNumberFormat="1" applyFont="1" applyFill="1" applyBorder="1" applyAlignment="1">
      <alignment horizontal="center"/>
    </xf>
    <xf numFmtId="0" fontId="20" fillId="37" borderId="16" xfId="4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5" xfId="41" applyFont="1" applyFill="1" applyBorder="1" applyAlignment="1">
      <alignment horizontal="center"/>
    </xf>
    <xf numFmtId="10" fontId="22" fillId="34" borderId="12" xfId="2268" applyNumberFormat="1" applyFont="1" applyFill="1" applyBorder="1" applyAlignment="1">
      <alignment horizontal="center"/>
    </xf>
    <xf numFmtId="0" fontId="19" fillId="37" borderId="15" xfId="4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0" fontId="22" fillId="34" borderId="16" xfId="2268" applyNumberFormat="1" applyFont="1" applyFill="1" applyBorder="1" applyAlignment="1">
      <alignment horizontal="center"/>
    </xf>
    <xf numFmtId="0" fontId="18" fillId="34" borderId="16" xfId="41" applyFont="1" applyFill="1" applyBorder="1" applyAlignment="1">
      <alignment horizontal="center"/>
    </xf>
    <xf numFmtId="0" fontId="20" fillId="36" borderId="16" xfId="4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6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0" fontId="20" fillId="35" borderId="16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10" fontId="22" fillId="37" borderId="14" xfId="2268" applyNumberFormat="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6" xfId="2268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4" borderId="14" xfId="2268" applyNumberFormat="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9" fillId="34" borderId="15" xfId="41" applyFont="1" applyFill="1" applyBorder="1" applyAlignment="1">
      <alignment horizontal="center"/>
    </xf>
    <xf numFmtId="10" fontId="22" fillId="35" borderId="14" xfId="2268" applyNumberFormat="1" applyFont="1" applyFill="1" applyBorder="1" applyAlignment="1">
      <alignment horizontal="center"/>
    </xf>
    <xf numFmtId="0" fontId="18" fillId="35" borderId="16" xfId="4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19" fillId="35" borderId="15" xfId="4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1" fontId="22" fillId="34" borderId="12" xfId="2268" applyNumberFormat="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6" xfId="2268" applyNumberFormat="1" applyFont="1" applyFill="1" applyBorder="1" applyAlignment="1">
      <alignment horizontal="center"/>
    </xf>
    <xf numFmtId="0" fontId="22" fillId="37" borderId="16" xfId="0" applyFont="1" applyFill="1" applyBorder="1" applyAlignment="1">
      <alignment horizontal="center"/>
    </xf>
    <xf numFmtId="0" fontId="20" fillId="34" borderId="12" xfId="41" applyFont="1" applyFill="1" applyBorder="1" applyAlignment="1">
      <alignment horizontal="center"/>
    </xf>
    <xf numFmtId="1" fontId="22" fillId="37" borderId="16" xfId="0" applyNumberFormat="1" applyFont="1" applyFill="1" applyBorder="1" applyAlignment="1">
      <alignment horizontal="center"/>
    </xf>
    <xf numFmtId="0" fontId="18" fillId="36" borderId="16" xfId="4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0" fontId="19" fillId="34" borderId="11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4" xfId="2268" applyNumberFormat="1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4" borderId="12" xfId="41" applyFont="1" applyFill="1" applyBorder="1" applyAlignment="1">
      <alignment horizontal="center"/>
    </xf>
    <xf numFmtId="0" fontId="18" fillId="37" borderId="16" xfId="4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" fontId="22" fillId="34" borderId="16" xfId="2268" applyNumberFormat="1" applyFont="1" applyFill="1" applyBorder="1" applyAlignment="1">
      <alignment horizontal="center"/>
    </xf>
    <xf numFmtId="0" fontId="20" fillId="37" borderId="16" xfId="4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5" xfId="41" applyFont="1" applyFill="1" applyBorder="1" applyAlignment="1">
      <alignment horizontal="center"/>
    </xf>
    <xf numFmtId="10" fontId="22" fillId="34" borderId="12" xfId="2268" applyNumberFormat="1" applyFont="1" applyFill="1" applyBorder="1" applyAlignment="1">
      <alignment horizontal="center"/>
    </xf>
    <xf numFmtId="0" fontId="19" fillId="37" borderId="15" xfId="4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0" fontId="22" fillId="34" borderId="16" xfId="2268" applyNumberFormat="1" applyFont="1" applyFill="1" applyBorder="1" applyAlignment="1">
      <alignment horizontal="center"/>
    </xf>
    <xf numFmtId="0" fontId="18" fillId="34" borderId="16" xfId="41" applyFont="1" applyFill="1" applyBorder="1" applyAlignment="1">
      <alignment horizontal="center"/>
    </xf>
    <xf numFmtId="0" fontId="20" fillId="36" borderId="16" xfId="4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18" fillId="37" borderId="13" xfId="41" applyFont="1" applyFill="1" applyBorder="1" applyAlignment="1">
      <alignment horizontal="center" wrapText="1"/>
    </xf>
    <xf numFmtId="0" fontId="18" fillId="37" borderId="13" xfId="41" applyFont="1" applyFill="1" applyBorder="1" applyAlignment="1">
      <alignment horizontal="center"/>
    </xf>
    <xf numFmtId="1" fontId="22" fillId="37" borderId="10" xfId="2268" applyNumberFormat="1" applyFont="1" applyFill="1" applyBorder="1" applyAlignment="1">
      <alignment horizontal="center"/>
    </xf>
    <xf numFmtId="1" fontId="22" fillId="37" borderId="16" xfId="2268" applyNumberFormat="1" applyFont="1" applyFill="1" applyBorder="1" applyAlignment="1">
      <alignment horizontal="center"/>
    </xf>
    <xf numFmtId="1" fontId="22" fillId="37" borderId="12" xfId="2268" applyNumberFormat="1" applyFont="1" applyFill="1" applyBorder="1" applyAlignment="1">
      <alignment horizontal="center"/>
    </xf>
    <xf numFmtId="0" fontId="20" fillId="37" borderId="12" xfId="41" applyFont="1" applyFill="1" applyBorder="1" applyAlignment="1">
      <alignment horizontal="center"/>
    </xf>
    <xf numFmtId="0" fontId="19" fillId="37" borderId="11" xfId="4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9" fillId="35" borderId="20" xfId="41" applyFont="1" applyFill="1" applyBorder="1" applyAlignment="1">
      <alignment horizontal="center"/>
    </xf>
    <xf numFmtId="0" fontId="20" fillId="35" borderId="19" xfId="41" applyFont="1" applyFill="1" applyBorder="1" applyAlignment="1">
      <alignment horizontal="center"/>
    </xf>
    <xf numFmtId="0" fontId="18" fillId="35" borderId="19" xfId="41" applyFont="1" applyFill="1" applyBorder="1" applyAlignment="1">
      <alignment horizontal="center"/>
    </xf>
    <xf numFmtId="1" fontId="22" fillId="35" borderId="19" xfId="2268" applyNumberFormat="1" applyFont="1" applyFill="1" applyBorder="1" applyAlignment="1">
      <alignment horizontal="center"/>
    </xf>
    <xf numFmtId="10" fontId="22" fillId="35" borderId="19" xfId="2268" applyNumberFormat="1" applyFont="1" applyFill="1" applyBorder="1" applyAlignment="1">
      <alignment horizontal="center"/>
    </xf>
    <xf numFmtId="10" fontId="22" fillId="35" borderId="21" xfId="2268" applyNumberFormat="1" applyFont="1" applyFill="1" applyBorder="1" applyAlignment="1">
      <alignment horizontal="center"/>
    </xf>
    <xf numFmtId="0" fontId="18" fillId="0" borderId="22" xfId="41" applyFont="1" applyBorder="1" applyAlignment="1">
      <alignment horizontal="center"/>
    </xf>
    <xf numFmtId="0" fontId="18" fillId="0" borderId="23" xfId="41" applyFont="1" applyBorder="1" applyAlignment="1">
      <alignment horizontal="center"/>
    </xf>
    <xf numFmtId="0" fontId="21" fillId="33" borderId="23" xfId="41" applyFont="1" applyFill="1" applyBorder="1" applyAlignment="1">
      <alignment horizontal="center" vertical="center"/>
    </xf>
    <xf numFmtId="0" fontId="21" fillId="33" borderId="24" xfId="41" applyFont="1" applyFill="1" applyBorder="1" applyAlignment="1">
      <alignment horizontal="center" vertical="center"/>
    </xf>
    <xf numFmtId="0" fontId="23" fillId="37" borderId="25" xfId="0" applyFont="1" applyFill="1" applyBorder="1" applyAlignment="1">
      <alignment horizontal="center"/>
    </xf>
    <xf numFmtId="0" fontId="22" fillId="37" borderId="26" xfId="0" applyFont="1" applyFill="1" applyBorder="1" applyAlignment="1">
      <alignment horizontal="center"/>
    </xf>
    <xf numFmtId="0" fontId="18" fillId="37" borderId="26" xfId="41" applyFont="1" applyFill="1" applyBorder="1" applyAlignment="1">
      <alignment horizontal="center"/>
    </xf>
    <xf numFmtId="1" fontId="22" fillId="37" borderId="26" xfId="0" applyNumberFormat="1" applyFont="1" applyFill="1" applyBorder="1" applyAlignment="1">
      <alignment horizontal="center"/>
    </xf>
    <xf numFmtId="10" fontId="22" fillId="37" borderId="26" xfId="2268" applyNumberFormat="1" applyFont="1" applyFill="1" applyBorder="1" applyAlignment="1">
      <alignment horizontal="center"/>
    </xf>
    <xf numFmtId="10" fontId="22" fillId="37" borderId="27" xfId="2268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10" fontId="0" fillId="0" borderId="32" xfId="0" applyNumberFormat="1" applyBorder="1" applyAlignment="1">
      <alignment horizontal="center"/>
    </xf>
    <xf numFmtId="10" fontId="0" fillId="0" borderId="33" xfId="0" applyNumberFormat="1" applyBorder="1" applyAlignment="1">
      <alignment horizontal="center"/>
    </xf>
    <xf numFmtId="10" fontId="0" fillId="0" borderId="34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</cellXfs>
  <cellStyles count="2283">
    <cellStyle name="20% - Accent1" xfId="18" builtinId="30" customBuiltin="1"/>
    <cellStyle name="20% - Accent1 10" xfId="444"/>
    <cellStyle name="20% - Accent1 10 2" xfId="1322"/>
    <cellStyle name="20% - Accent1 10 2 2" xfId="2228"/>
    <cellStyle name="20% - Accent1 10 3" xfId="512"/>
    <cellStyle name="20% - Accent1 10 4" xfId="1418"/>
    <cellStyle name="20% - Accent1 11" xfId="916"/>
    <cellStyle name="20% - Accent1 11 2" xfId="1822"/>
    <cellStyle name="20% - Accent1 12" xfId="1336"/>
    <cellStyle name="20% - Accent1 12 2" xfId="2242"/>
    <cellStyle name="20% - Accent1 13" xfId="456"/>
    <cellStyle name="20% - Accent1 14" xfId="1350"/>
    <cellStyle name="20% - Accent1 15" xfId="1362"/>
    <cellStyle name="20% - Accent1 16" xfId="2256"/>
    <cellStyle name="20% - Accent1 17" xfId="2270"/>
    <cellStyle name="20% - Accent1 2" xfId="47"/>
    <cellStyle name="20% - Accent1 2 10" xfId="932"/>
    <cellStyle name="20% - Accent1 2 10 2" xfId="1838"/>
    <cellStyle name="20% - Accent1 2 11" xfId="486"/>
    <cellStyle name="20% - Accent1 2 12" xfId="1392"/>
    <cellStyle name="20% - Accent1 2 2" xfId="236"/>
    <cellStyle name="20% - Accent1 2 2 2" xfId="351"/>
    <cellStyle name="20% - Accent1 2 2 2 2" xfId="1229"/>
    <cellStyle name="20% - Accent1 2 2 2 2 2" xfId="2135"/>
    <cellStyle name="20% - Accent1 2 2 2 3" xfId="825"/>
    <cellStyle name="20% - Accent1 2 2 2 4" xfId="1731"/>
    <cellStyle name="20% - Accent1 2 2 3" xfId="1114"/>
    <cellStyle name="20% - Accent1 2 2 3 2" xfId="2020"/>
    <cellStyle name="20% - Accent1 2 2 4" xfId="710"/>
    <cellStyle name="20% - Accent1 2 2 5" xfId="1616"/>
    <cellStyle name="20% - Accent1 2 3" xfId="256"/>
    <cellStyle name="20% - Accent1 2 3 2" xfId="383"/>
    <cellStyle name="20% - Accent1 2 3 2 2" xfId="1261"/>
    <cellStyle name="20% - Accent1 2 3 2 2 2" xfId="2167"/>
    <cellStyle name="20% - Accent1 2 3 2 3" xfId="857"/>
    <cellStyle name="20% - Accent1 2 3 2 4" xfId="1763"/>
    <cellStyle name="20% - Accent1 2 3 3" xfId="1134"/>
    <cellStyle name="20% - Accent1 2 3 3 2" xfId="2040"/>
    <cellStyle name="20% - Accent1 2 3 4" xfId="730"/>
    <cellStyle name="20% - Accent1 2 3 5" xfId="1636"/>
    <cellStyle name="20% - Accent1 2 4" xfId="205"/>
    <cellStyle name="20% - Accent1 2 4 2" xfId="429"/>
    <cellStyle name="20% - Accent1 2 4 2 2" xfId="1307"/>
    <cellStyle name="20% - Accent1 2 4 2 2 2" xfId="2213"/>
    <cellStyle name="20% - Accent1 2 4 2 3" xfId="903"/>
    <cellStyle name="20% - Accent1 2 4 2 4" xfId="1809"/>
    <cellStyle name="20% - Accent1 2 4 3" xfId="1083"/>
    <cellStyle name="20% - Accent1 2 4 3 2" xfId="1989"/>
    <cellStyle name="20% - Accent1 2 4 4" xfId="679"/>
    <cellStyle name="20% - Accent1 2 4 5" xfId="1585"/>
    <cellStyle name="20% - Accent1 2 5" xfId="288"/>
    <cellStyle name="20% - Accent1 2 5 2" xfId="1166"/>
    <cellStyle name="20% - Accent1 2 5 2 2" xfId="2072"/>
    <cellStyle name="20% - Accent1 2 5 3" xfId="762"/>
    <cellStyle name="20% - Accent1 2 5 4" xfId="1668"/>
    <cellStyle name="20% - Accent1 2 6" xfId="320"/>
    <cellStyle name="20% - Accent1 2 6 2" xfId="1198"/>
    <cellStyle name="20% - Accent1 2 6 2 2" xfId="2104"/>
    <cellStyle name="20% - Accent1 2 6 3" xfId="794"/>
    <cellStyle name="20% - Accent1 2 6 4" xfId="1700"/>
    <cellStyle name="20% - Accent1 2 7" xfId="172"/>
    <cellStyle name="20% - Accent1 2 7 2" xfId="1050"/>
    <cellStyle name="20% - Accent1 2 7 2 2" xfId="1956"/>
    <cellStyle name="20% - Accent1 2 7 3" xfId="646"/>
    <cellStyle name="20% - Accent1 2 7 4" xfId="1552"/>
    <cellStyle name="20% - Accent1 2 8" xfId="105"/>
    <cellStyle name="20% - Accent1 2 8 2" xfId="988"/>
    <cellStyle name="20% - Accent1 2 8 2 2" xfId="1894"/>
    <cellStyle name="20% - Accent1 2 8 3" xfId="584"/>
    <cellStyle name="20% - Accent1 2 8 4" xfId="1490"/>
    <cellStyle name="20% - Accent1 2 9" xfId="528"/>
    <cellStyle name="20% - Accent1 2 9 2" xfId="1434"/>
    <cellStyle name="20% - Accent1 3" xfId="61"/>
    <cellStyle name="20% - Accent1 3 2" xfId="220"/>
    <cellStyle name="20% - Accent1 3 2 2" xfId="1098"/>
    <cellStyle name="20% - Accent1 3 2 2 2" xfId="2004"/>
    <cellStyle name="20% - Accent1 3 2 3" xfId="694"/>
    <cellStyle name="20% - Accent1 3 2 4" xfId="1600"/>
    <cellStyle name="20% - Accent1 3 3" xfId="335"/>
    <cellStyle name="20% - Accent1 3 3 2" xfId="1213"/>
    <cellStyle name="20% - Accent1 3 3 2 2" xfId="2119"/>
    <cellStyle name="20% - Accent1 3 3 3" xfId="809"/>
    <cellStyle name="20% - Accent1 3 3 4" xfId="1715"/>
    <cellStyle name="20% - Accent1 3 4" xfId="156"/>
    <cellStyle name="20% - Accent1 3 4 2" xfId="1034"/>
    <cellStyle name="20% - Accent1 3 4 2 2" xfId="1940"/>
    <cellStyle name="20% - Accent1 3 4 3" xfId="630"/>
    <cellStyle name="20% - Accent1 3 4 4" xfId="1536"/>
    <cellStyle name="20% - Accent1 3 5" xfId="89"/>
    <cellStyle name="20% - Accent1 3 5 2" xfId="972"/>
    <cellStyle name="20% - Accent1 3 5 2 2" xfId="1878"/>
    <cellStyle name="20% - Accent1 3 5 3" xfId="568"/>
    <cellStyle name="20% - Accent1 3 5 4" xfId="1474"/>
    <cellStyle name="20% - Accent1 3 6" xfId="542"/>
    <cellStyle name="20% - Accent1 3 6 2" xfId="1448"/>
    <cellStyle name="20% - Accent1 3 7" xfId="946"/>
    <cellStyle name="20% - Accent1 3 7 2" xfId="1852"/>
    <cellStyle name="20% - Accent1 3 8" xfId="470"/>
    <cellStyle name="20% - Accent1 3 9" xfId="1376"/>
    <cellStyle name="20% - Accent1 4" xfId="119"/>
    <cellStyle name="20% - Accent1 4 2" xfId="367"/>
    <cellStyle name="20% - Accent1 4 2 2" xfId="1245"/>
    <cellStyle name="20% - Accent1 4 2 2 2" xfId="2151"/>
    <cellStyle name="20% - Accent1 4 2 3" xfId="841"/>
    <cellStyle name="20% - Accent1 4 2 4" xfId="1747"/>
    <cellStyle name="20% - Accent1 4 3" xfId="189"/>
    <cellStyle name="20% - Accent1 4 3 2" xfId="1067"/>
    <cellStyle name="20% - Accent1 4 3 2 2" xfId="1973"/>
    <cellStyle name="20% - Accent1 4 3 3" xfId="663"/>
    <cellStyle name="20% - Accent1 4 3 4" xfId="1569"/>
    <cellStyle name="20% - Accent1 4 4" xfId="598"/>
    <cellStyle name="20% - Accent1 4 4 2" xfId="1504"/>
    <cellStyle name="20% - Accent1 4 5" xfId="1002"/>
    <cellStyle name="20% - Accent1 4 5 2" xfId="1908"/>
    <cellStyle name="20% - Accent1 4 6" xfId="500"/>
    <cellStyle name="20% - Accent1 4 7" xfId="1406"/>
    <cellStyle name="20% - Accent1 5" xfId="272"/>
    <cellStyle name="20% - Accent1 5 2" xfId="398"/>
    <cellStyle name="20% - Accent1 5 2 2" xfId="1276"/>
    <cellStyle name="20% - Accent1 5 2 2 2" xfId="2182"/>
    <cellStyle name="20% - Accent1 5 2 3" xfId="872"/>
    <cellStyle name="20% - Accent1 5 2 4" xfId="1778"/>
    <cellStyle name="20% - Accent1 5 3" xfId="1150"/>
    <cellStyle name="20% - Accent1 5 3 2" xfId="2056"/>
    <cellStyle name="20% - Accent1 5 4" xfId="746"/>
    <cellStyle name="20% - Accent1 5 5" xfId="1652"/>
    <cellStyle name="20% - Accent1 6" xfId="413"/>
    <cellStyle name="20% - Accent1 6 2" xfId="1291"/>
    <cellStyle name="20% - Accent1 6 2 2" xfId="2197"/>
    <cellStyle name="20% - Accent1 6 3" xfId="887"/>
    <cellStyle name="20% - Accent1 6 4" xfId="1793"/>
    <cellStyle name="20% - Accent1 7" xfId="304"/>
    <cellStyle name="20% - Accent1 7 2" xfId="1182"/>
    <cellStyle name="20% - Accent1 7 2 2" xfId="2088"/>
    <cellStyle name="20% - Accent1 7 3" xfId="778"/>
    <cellStyle name="20% - Accent1 7 4" xfId="1684"/>
    <cellStyle name="20% - Accent1 8" xfId="139"/>
    <cellStyle name="20% - Accent1 8 2" xfId="1017"/>
    <cellStyle name="20% - Accent1 8 2 2" xfId="1923"/>
    <cellStyle name="20% - Accent1 8 3" xfId="613"/>
    <cellStyle name="20% - Accent1 8 4" xfId="1519"/>
    <cellStyle name="20% - Accent1 9" xfId="74"/>
    <cellStyle name="20% - Accent1 9 2" xfId="958"/>
    <cellStyle name="20% - Accent1 9 2 2" xfId="1864"/>
    <cellStyle name="20% - Accent1 9 3" xfId="554"/>
    <cellStyle name="20% - Accent1 9 4" xfId="1460"/>
    <cellStyle name="20% - Accent2" xfId="22" builtinId="34" customBuiltin="1"/>
    <cellStyle name="20% - Accent2 10" xfId="446"/>
    <cellStyle name="20% - Accent2 10 2" xfId="1324"/>
    <cellStyle name="20% - Accent2 10 2 2" xfId="2230"/>
    <cellStyle name="20% - Accent2 10 3" xfId="514"/>
    <cellStyle name="20% - Accent2 10 4" xfId="1420"/>
    <cellStyle name="20% - Accent2 11" xfId="918"/>
    <cellStyle name="20% - Accent2 11 2" xfId="1824"/>
    <cellStyle name="20% - Accent2 12" xfId="1338"/>
    <cellStyle name="20% - Accent2 12 2" xfId="2244"/>
    <cellStyle name="20% - Accent2 13" xfId="458"/>
    <cellStyle name="20% - Accent2 14" xfId="1352"/>
    <cellStyle name="20% - Accent2 15" xfId="1364"/>
    <cellStyle name="20% - Accent2 16" xfId="2258"/>
    <cellStyle name="20% - Accent2 17" xfId="2272"/>
    <cellStyle name="20% - Accent2 2" xfId="49"/>
    <cellStyle name="20% - Accent2 2 10" xfId="934"/>
    <cellStyle name="20% - Accent2 2 10 2" xfId="1840"/>
    <cellStyle name="20% - Accent2 2 11" xfId="488"/>
    <cellStyle name="20% - Accent2 2 12" xfId="1394"/>
    <cellStyle name="20% - Accent2 2 2" xfId="238"/>
    <cellStyle name="20% - Accent2 2 2 2" xfId="353"/>
    <cellStyle name="20% - Accent2 2 2 2 2" xfId="1231"/>
    <cellStyle name="20% - Accent2 2 2 2 2 2" xfId="2137"/>
    <cellStyle name="20% - Accent2 2 2 2 3" xfId="827"/>
    <cellStyle name="20% - Accent2 2 2 2 4" xfId="1733"/>
    <cellStyle name="20% - Accent2 2 2 3" xfId="1116"/>
    <cellStyle name="20% - Accent2 2 2 3 2" xfId="2022"/>
    <cellStyle name="20% - Accent2 2 2 4" xfId="712"/>
    <cellStyle name="20% - Accent2 2 2 5" xfId="1618"/>
    <cellStyle name="20% - Accent2 2 3" xfId="258"/>
    <cellStyle name="20% - Accent2 2 3 2" xfId="385"/>
    <cellStyle name="20% - Accent2 2 3 2 2" xfId="1263"/>
    <cellStyle name="20% - Accent2 2 3 2 2 2" xfId="2169"/>
    <cellStyle name="20% - Accent2 2 3 2 3" xfId="859"/>
    <cellStyle name="20% - Accent2 2 3 2 4" xfId="1765"/>
    <cellStyle name="20% - Accent2 2 3 3" xfId="1136"/>
    <cellStyle name="20% - Accent2 2 3 3 2" xfId="2042"/>
    <cellStyle name="20% - Accent2 2 3 4" xfId="732"/>
    <cellStyle name="20% - Accent2 2 3 5" xfId="1638"/>
    <cellStyle name="20% - Accent2 2 4" xfId="207"/>
    <cellStyle name="20% - Accent2 2 4 2" xfId="431"/>
    <cellStyle name="20% - Accent2 2 4 2 2" xfId="1309"/>
    <cellStyle name="20% - Accent2 2 4 2 2 2" xfId="2215"/>
    <cellStyle name="20% - Accent2 2 4 2 3" xfId="905"/>
    <cellStyle name="20% - Accent2 2 4 2 4" xfId="1811"/>
    <cellStyle name="20% - Accent2 2 4 3" xfId="1085"/>
    <cellStyle name="20% - Accent2 2 4 3 2" xfId="1991"/>
    <cellStyle name="20% - Accent2 2 4 4" xfId="681"/>
    <cellStyle name="20% - Accent2 2 4 5" xfId="1587"/>
    <cellStyle name="20% - Accent2 2 5" xfId="290"/>
    <cellStyle name="20% - Accent2 2 5 2" xfId="1168"/>
    <cellStyle name="20% - Accent2 2 5 2 2" xfId="2074"/>
    <cellStyle name="20% - Accent2 2 5 3" xfId="764"/>
    <cellStyle name="20% - Accent2 2 5 4" xfId="1670"/>
    <cellStyle name="20% - Accent2 2 6" xfId="322"/>
    <cellStyle name="20% - Accent2 2 6 2" xfId="1200"/>
    <cellStyle name="20% - Accent2 2 6 2 2" xfId="2106"/>
    <cellStyle name="20% - Accent2 2 6 3" xfId="796"/>
    <cellStyle name="20% - Accent2 2 6 4" xfId="1702"/>
    <cellStyle name="20% - Accent2 2 7" xfId="174"/>
    <cellStyle name="20% - Accent2 2 7 2" xfId="1052"/>
    <cellStyle name="20% - Accent2 2 7 2 2" xfId="1958"/>
    <cellStyle name="20% - Accent2 2 7 3" xfId="648"/>
    <cellStyle name="20% - Accent2 2 7 4" xfId="1554"/>
    <cellStyle name="20% - Accent2 2 8" xfId="107"/>
    <cellStyle name="20% - Accent2 2 8 2" xfId="990"/>
    <cellStyle name="20% - Accent2 2 8 2 2" xfId="1896"/>
    <cellStyle name="20% - Accent2 2 8 3" xfId="586"/>
    <cellStyle name="20% - Accent2 2 8 4" xfId="1492"/>
    <cellStyle name="20% - Accent2 2 9" xfId="530"/>
    <cellStyle name="20% - Accent2 2 9 2" xfId="1436"/>
    <cellStyle name="20% - Accent2 3" xfId="63"/>
    <cellStyle name="20% - Accent2 3 2" xfId="222"/>
    <cellStyle name="20% - Accent2 3 2 2" xfId="1100"/>
    <cellStyle name="20% - Accent2 3 2 2 2" xfId="2006"/>
    <cellStyle name="20% - Accent2 3 2 3" xfId="696"/>
    <cellStyle name="20% - Accent2 3 2 4" xfId="1602"/>
    <cellStyle name="20% - Accent2 3 3" xfId="337"/>
    <cellStyle name="20% - Accent2 3 3 2" xfId="1215"/>
    <cellStyle name="20% - Accent2 3 3 2 2" xfId="2121"/>
    <cellStyle name="20% - Accent2 3 3 3" xfId="811"/>
    <cellStyle name="20% - Accent2 3 3 4" xfId="1717"/>
    <cellStyle name="20% - Accent2 3 4" xfId="158"/>
    <cellStyle name="20% - Accent2 3 4 2" xfId="1036"/>
    <cellStyle name="20% - Accent2 3 4 2 2" xfId="1942"/>
    <cellStyle name="20% - Accent2 3 4 3" xfId="632"/>
    <cellStyle name="20% - Accent2 3 4 4" xfId="1538"/>
    <cellStyle name="20% - Accent2 3 5" xfId="91"/>
    <cellStyle name="20% - Accent2 3 5 2" xfId="974"/>
    <cellStyle name="20% - Accent2 3 5 2 2" xfId="1880"/>
    <cellStyle name="20% - Accent2 3 5 3" xfId="570"/>
    <cellStyle name="20% - Accent2 3 5 4" xfId="1476"/>
    <cellStyle name="20% - Accent2 3 6" xfId="544"/>
    <cellStyle name="20% - Accent2 3 6 2" xfId="1450"/>
    <cellStyle name="20% - Accent2 3 7" xfId="948"/>
    <cellStyle name="20% - Accent2 3 7 2" xfId="1854"/>
    <cellStyle name="20% - Accent2 3 8" xfId="472"/>
    <cellStyle name="20% - Accent2 3 9" xfId="1378"/>
    <cellStyle name="20% - Accent2 4" xfId="121"/>
    <cellStyle name="20% - Accent2 4 2" xfId="369"/>
    <cellStyle name="20% - Accent2 4 2 2" xfId="1247"/>
    <cellStyle name="20% - Accent2 4 2 2 2" xfId="2153"/>
    <cellStyle name="20% - Accent2 4 2 3" xfId="843"/>
    <cellStyle name="20% - Accent2 4 2 4" xfId="1749"/>
    <cellStyle name="20% - Accent2 4 3" xfId="191"/>
    <cellStyle name="20% - Accent2 4 3 2" xfId="1069"/>
    <cellStyle name="20% - Accent2 4 3 2 2" xfId="1975"/>
    <cellStyle name="20% - Accent2 4 3 3" xfId="665"/>
    <cellStyle name="20% - Accent2 4 3 4" xfId="1571"/>
    <cellStyle name="20% - Accent2 4 4" xfId="600"/>
    <cellStyle name="20% - Accent2 4 4 2" xfId="1506"/>
    <cellStyle name="20% - Accent2 4 5" xfId="1004"/>
    <cellStyle name="20% - Accent2 4 5 2" xfId="1910"/>
    <cellStyle name="20% - Accent2 4 6" xfId="502"/>
    <cellStyle name="20% - Accent2 4 7" xfId="1408"/>
    <cellStyle name="20% - Accent2 5" xfId="274"/>
    <cellStyle name="20% - Accent2 5 2" xfId="400"/>
    <cellStyle name="20% - Accent2 5 2 2" xfId="1278"/>
    <cellStyle name="20% - Accent2 5 2 2 2" xfId="2184"/>
    <cellStyle name="20% - Accent2 5 2 3" xfId="874"/>
    <cellStyle name="20% - Accent2 5 2 4" xfId="1780"/>
    <cellStyle name="20% - Accent2 5 3" xfId="1152"/>
    <cellStyle name="20% - Accent2 5 3 2" xfId="2058"/>
    <cellStyle name="20% - Accent2 5 4" xfId="748"/>
    <cellStyle name="20% - Accent2 5 5" xfId="1654"/>
    <cellStyle name="20% - Accent2 6" xfId="415"/>
    <cellStyle name="20% - Accent2 6 2" xfId="1293"/>
    <cellStyle name="20% - Accent2 6 2 2" xfId="2199"/>
    <cellStyle name="20% - Accent2 6 3" xfId="889"/>
    <cellStyle name="20% - Accent2 6 4" xfId="1795"/>
    <cellStyle name="20% - Accent2 7" xfId="306"/>
    <cellStyle name="20% - Accent2 7 2" xfId="1184"/>
    <cellStyle name="20% - Accent2 7 2 2" xfId="2090"/>
    <cellStyle name="20% - Accent2 7 3" xfId="780"/>
    <cellStyle name="20% - Accent2 7 4" xfId="1686"/>
    <cellStyle name="20% - Accent2 8" xfId="141"/>
    <cellStyle name="20% - Accent2 8 2" xfId="1019"/>
    <cellStyle name="20% - Accent2 8 2 2" xfId="1925"/>
    <cellStyle name="20% - Accent2 8 3" xfId="615"/>
    <cellStyle name="20% - Accent2 8 4" xfId="1521"/>
    <cellStyle name="20% - Accent2 9" xfId="76"/>
    <cellStyle name="20% - Accent2 9 2" xfId="960"/>
    <cellStyle name="20% - Accent2 9 2 2" xfId="1866"/>
    <cellStyle name="20% - Accent2 9 3" xfId="556"/>
    <cellStyle name="20% - Accent2 9 4" xfId="1462"/>
    <cellStyle name="20% - Accent3" xfId="26" builtinId="38" customBuiltin="1"/>
    <cellStyle name="20% - Accent3 10" xfId="448"/>
    <cellStyle name="20% - Accent3 10 2" xfId="1326"/>
    <cellStyle name="20% - Accent3 10 2 2" xfId="2232"/>
    <cellStyle name="20% - Accent3 10 3" xfId="516"/>
    <cellStyle name="20% - Accent3 10 4" xfId="1422"/>
    <cellStyle name="20% - Accent3 11" xfId="920"/>
    <cellStyle name="20% - Accent3 11 2" xfId="1826"/>
    <cellStyle name="20% - Accent3 12" xfId="1340"/>
    <cellStyle name="20% - Accent3 12 2" xfId="2246"/>
    <cellStyle name="20% - Accent3 13" xfId="460"/>
    <cellStyle name="20% - Accent3 14" xfId="1354"/>
    <cellStyle name="20% - Accent3 15" xfId="1366"/>
    <cellStyle name="20% - Accent3 16" xfId="2260"/>
    <cellStyle name="20% - Accent3 17" xfId="2274"/>
    <cellStyle name="20% - Accent3 2" xfId="51"/>
    <cellStyle name="20% - Accent3 2 10" xfId="936"/>
    <cellStyle name="20% - Accent3 2 10 2" xfId="1842"/>
    <cellStyle name="20% - Accent3 2 11" xfId="490"/>
    <cellStyle name="20% - Accent3 2 12" xfId="1396"/>
    <cellStyle name="20% - Accent3 2 2" xfId="240"/>
    <cellStyle name="20% - Accent3 2 2 2" xfId="355"/>
    <cellStyle name="20% - Accent3 2 2 2 2" xfId="1233"/>
    <cellStyle name="20% - Accent3 2 2 2 2 2" xfId="2139"/>
    <cellStyle name="20% - Accent3 2 2 2 3" xfId="829"/>
    <cellStyle name="20% - Accent3 2 2 2 4" xfId="1735"/>
    <cellStyle name="20% - Accent3 2 2 3" xfId="1118"/>
    <cellStyle name="20% - Accent3 2 2 3 2" xfId="2024"/>
    <cellStyle name="20% - Accent3 2 2 4" xfId="714"/>
    <cellStyle name="20% - Accent3 2 2 5" xfId="1620"/>
    <cellStyle name="20% - Accent3 2 3" xfId="260"/>
    <cellStyle name="20% - Accent3 2 3 2" xfId="387"/>
    <cellStyle name="20% - Accent3 2 3 2 2" xfId="1265"/>
    <cellStyle name="20% - Accent3 2 3 2 2 2" xfId="2171"/>
    <cellStyle name="20% - Accent3 2 3 2 3" xfId="861"/>
    <cellStyle name="20% - Accent3 2 3 2 4" xfId="1767"/>
    <cellStyle name="20% - Accent3 2 3 3" xfId="1138"/>
    <cellStyle name="20% - Accent3 2 3 3 2" xfId="2044"/>
    <cellStyle name="20% - Accent3 2 3 4" xfId="734"/>
    <cellStyle name="20% - Accent3 2 3 5" xfId="1640"/>
    <cellStyle name="20% - Accent3 2 4" xfId="209"/>
    <cellStyle name="20% - Accent3 2 4 2" xfId="433"/>
    <cellStyle name="20% - Accent3 2 4 2 2" xfId="1311"/>
    <cellStyle name="20% - Accent3 2 4 2 2 2" xfId="2217"/>
    <cellStyle name="20% - Accent3 2 4 2 3" xfId="907"/>
    <cellStyle name="20% - Accent3 2 4 2 4" xfId="1813"/>
    <cellStyle name="20% - Accent3 2 4 3" xfId="1087"/>
    <cellStyle name="20% - Accent3 2 4 3 2" xfId="1993"/>
    <cellStyle name="20% - Accent3 2 4 4" xfId="683"/>
    <cellStyle name="20% - Accent3 2 4 5" xfId="1589"/>
    <cellStyle name="20% - Accent3 2 5" xfId="292"/>
    <cellStyle name="20% - Accent3 2 5 2" xfId="1170"/>
    <cellStyle name="20% - Accent3 2 5 2 2" xfId="2076"/>
    <cellStyle name="20% - Accent3 2 5 3" xfId="766"/>
    <cellStyle name="20% - Accent3 2 5 4" xfId="1672"/>
    <cellStyle name="20% - Accent3 2 6" xfId="324"/>
    <cellStyle name="20% - Accent3 2 6 2" xfId="1202"/>
    <cellStyle name="20% - Accent3 2 6 2 2" xfId="2108"/>
    <cellStyle name="20% - Accent3 2 6 3" xfId="798"/>
    <cellStyle name="20% - Accent3 2 6 4" xfId="1704"/>
    <cellStyle name="20% - Accent3 2 7" xfId="176"/>
    <cellStyle name="20% - Accent3 2 7 2" xfId="1054"/>
    <cellStyle name="20% - Accent3 2 7 2 2" xfId="1960"/>
    <cellStyle name="20% - Accent3 2 7 3" xfId="650"/>
    <cellStyle name="20% - Accent3 2 7 4" xfId="1556"/>
    <cellStyle name="20% - Accent3 2 8" xfId="109"/>
    <cellStyle name="20% - Accent3 2 8 2" xfId="992"/>
    <cellStyle name="20% - Accent3 2 8 2 2" xfId="1898"/>
    <cellStyle name="20% - Accent3 2 8 3" xfId="588"/>
    <cellStyle name="20% - Accent3 2 8 4" xfId="1494"/>
    <cellStyle name="20% - Accent3 2 9" xfId="532"/>
    <cellStyle name="20% - Accent3 2 9 2" xfId="1438"/>
    <cellStyle name="20% - Accent3 3" xfId="65"/>
    <cellStyle name="20% - Accent3 3 2" xfId="224"/>
    <cellStyle name="20% - Accent3 3 2 2" xfId="1102"/>
    <cellStyle name="20% - Accent3 3 2 2 2" xfId="2008"/>
    <cellStyle name="20% - Accent3 3 2 3" xfId="698"/>
    <cellStyle name="20% - Accent3 3 2 4" xfId="1604"/>
    <cellStyle name="20% - Accent3 3 3" xfId="339"/>
    <cellStyle name="20% - Accent3 3 3 2" xfId="1217"/>
    <cellStyle name="20% - Accent3 3 3 2 2" xfId="2123"/>
    <cellStyle name="20% - Accent3 3 3 3" xfId="813"/>
    <cellStyle name="20% - Accent3 3 3 4" xfId="1719"/>
    <cellStyle name="20% - Accent3 3 4" xfId="160"/>
    <cellStyle name="20% - Accent3 3 4 2" xfId="1038"/>
    <cellStyle name="20% - Accent3 3 4 2 2" xfId="1944"/>
    <cellStyle name="20% - Accent3 3 4 3" xfId="634"/>
    <cellStyle name="20% - Accent3 3 4 4" xfId="1540"/>
    <cellStyle name="20% - Accent3 3 5" xfId="93"/>
    <cellStyle name="20% - Accent3 3 5 2" xfId="976"/>
    <cellStyle name="20% - Accent3 3 5 2 2" xfId="1882"/>
    <cellStyle name="20% - Accent3 3 5 3" xfId="572"/>
    <cellStyle name="20% - Accent3 3 5 4" xfId="1478"/>
    <cellStyle name="20% - Accent3 3 6" xfId="546"/>
    <cellStyle name="20% - Accent3 3 6 2" xfId="1452"/>
    <cellStyle name="20% - Accent3 3 7" xfId="950"/>
    <cellStyle name="20% - Accent3 3 7 2" xfId="1856"/>
    <cellStyle name="20% - Accent3 3 8" xfId="474"/>
    <cellStyle name="20% - Accent3 3 9" xfId="1380"/>
    <cellStyle name="20% - Accent3 4" xfId="123"/>
    <cellStyle name="20% - Accent3 4 2" xfId="371"/>
    <cellStyle name="20% - Accent3 4 2 2" xfId="1249"/>
    <cellStyle name="20% - Accent3 4 2 2 2" xfId="2155"/>
    <cellStyle name="20% - Accent3 4 2 3" xfId="845"/>
    <cellStyle name="20% - Accent3 4 2 4" xfId="1751"/>
    <cellStyle name="20% - Accent3 4 3" xfId="193"/>
    <cellStyle name="20% - Accent3 4 3 2" xfId="1071"/>
    <cellStyle name="20% - Accent3 4 3 2 2" xfId="1977"/>
    <cellStyle name="20% - Accent3 4 3 3" xfId="667"/>
    <cellStyle name="20% - Accent3 4 3 4" xfId="1573"/>
    <cellStyle name="20% - Accent3 4 4" xfId="602"/>
    <cellStyle name="20% - Accent3 4 4 2" xfId="1508"/>
    <cellStyle name="20% - Accent3 4 5" xfId="1006"/>
    <cellStyle name="20% - Accent3 4 5 2" xfId="1912"/>
    <cellStyle name="20% - Accent3 4 6" xfId="504"/>
    <cellStyle name="20% - Accent3 4 7" xfId="1410"/>
    <cellStyle name="20% - Accent3 5" xfId="276"/>
    <cellStyle name="20% - Accent3 5 2" xfId="402"/>
    <cellStyle name="20% - Accent3 5 2 2" xfId="1280"/>
    <cellStyle name="20% - Accent3 5 2 2 2" xfId="2186"/>
    <cellStyle name="20% - Accent3 5 2 3" xfId="876"/>
    <cellStyle name="20% - Accent3 5 2 4" xfId="1782"/>
    <cellStyle name="20% - Accent3 5 3" xfId="1154"/>
    <cellStyle name="20% - Accent3 5 3 2" xfId="2060"/>
    <cellStyle name="20% - Accent3 5 4" xfId="750"/>
    <cellStyle name="20% - Accent3 5 5" xfId="1656"/>
    <cellStyle name="20% - Accent3 6" xfId="417"/>
    <cellStyle name="20% - Accent3 6 2" xfId="1295"/>
    <cellStyle name="20% - Accent3 6 2 2" xfId="2201"/>
    <cellStyle name="20% - Accent3 6 3" xfId="891"/>
    <cellStyle name="20% - Accent3 6 4" xfId="1797"/>
    <cellStyle name="20% - Accent3 7" xfId="308"/>
    <cellStyle name="20% - Accent3 7 2" xfId="1186"/>
    <cellStyle name="20% - Accent3 7 2 2" xfId="2092"/>
    <cellStyle name="20% - Accent3 7 3" xfId="782"/>
    <cellStyle name="20% - Accent3 7 4" xfId="1688"/>
    <cellStyle name="20% - Accent3 8" xfId="143"/>
    <cellStyle name="20% - Accent3 8 2" xfId="1021"/>
    <cellStyle name="20% - Accent3 8 2 2" xfId="1927"/>
    <cellStyle name="20% - Accent3 8 3" xfId="617"/>
    <cellStyle name="20% - Accent3 8 4" xfId="1523"/>
    <cellStyle name="20% - Accent3 9" xfId="78"/>
    <cellStyle name="20% - Accent3 9 2" xfId="962"/>
    <cellStyle name="20% - Accent3 9 2 2" xfId="1868"/>
    <cellStyle name="20% - Accent3 9 3" xfId="558"/>
    <cellStyle name="20% - Accent3 9 4" xfId="1464"/>
    <cellStyle name="20% - Accent4" xfId="30" builtinId="42" customBuiltin="1"/>
    <cellStyle name="20% - Accent4 10" xfId="450"/>
    <cellStyle name="20% - Accent4 10 2" xfId="1328"/>
    <cellStyle name="20% - Accent4 10 2 2" xfId="2234"/>
    <cellStyle name="20% - Accent4 10 3" xfId="518"/>
    <cellStyle name="20% - Accent4 10 4" xfId="1424"/>
    <cellStyle name="20% - Accent4 11" xfId="922"/>
    <cellStyle name="20% - Accent4 11 2" xfId="1828"/>
    <cellStyle name="20% - Accent4 12" xfId="1342"/>
    <cellStyle name="20% - Accent4 12 2" xfId="2248"/>
    <cellStyle name="20% - Accent4 13" xfId="462"/>
    <cellStyle name="20% - Accent4 14" xfId="1356"/>
    <cellStyle name="20% - Accent4 15" xfId="1368"/>
    <cellStyle name="20% - Accent4 16" xfId="2262"/>
    <cellStyle name="20% - Accent4 17" xfId="2276"/>
    <cellStyle name="20% - Accent4 2" xfId="53"/>
    <cellStyle name="20% - Accent4 2 10" xfId="938"/>
    <cellStyle name="20% - Accent4 2 10 2" xfId="1844"/>
    <cellStyle name="20% - Accent4 2 11" xfId="492"/>
    <cellStyle name="20% - Accent4 2 12" xfId="1398"/>
    <cellStyle name="20% - Accent4 2 2" xfId="242"/>
    <cellStyle name="20% - Accent4 2 2 2" xfId="357"/>
    <cellStyle name="20% - Accent4 2 2 2 2" xfId="1235"/>
    <cellStyle name="20% - Accent4 2 2 2 2 2" xfId="2141"/>
    <cellStyle name="20% - Accent4 2 2 2 3" xfId="831"/>
    <cellStyle name="20% - Accent4 2 2 2 4" xfId="1737"/>
    <cellStyle name="20% - Accent4 2 2 3" xfId="1120"/>
    <cellStyle name="20% - Accent4 2 2 3 2" xfId="2026"/>
    <cellStyle name="20% - Accent4 2 2 4" xfId="716"/>
    <cellStyle name="20% - Accent4 2 2 5" xfId="1622"/>
    <cellStyle name="20% - Accent4 2 3" xfId="262"/>
    <cellStyle name="20% - Accent4 2 3 2" xfId="389"/>
    <cellStyle name="20% - Accent4 2 3 2 2" xfId="1267"/>
    <cellStyle name="20% - Accent4 2 3 2 2 2" xfId="2173"/>
    <cellStyle name="20% - Accent4 2 3 2 3" xfId="863"/>
    <cellStyle name="20% - Accent4 2 3 2 4" xfId="1769"/>
    <cellStyle name="20% - Accent4 2 3 3" xfId="1140"/>
    <cellStyle name="20% - Accent4 2 3 3 2" xfId="2046"/>
    <cellStyle name="20% - Accent4 2 3 4" xfId="736"/>
    <cellStyle name="20% - Accent4 2 3 5" xfId="1642"/>
    <cellStyle name="20% - Accent4 2 4" xfId="211"/>
    <cellStyle name="20% - Accent4 2 4 2" xfId="435"/>
    <cellStyle name="20% - Accent4 2 4 2 2" xfId="1313"/>
    <cellStyle name="20% - Accent4 2 4 2 2 2" xfId="2219"/>
    <cellStyle name="20% - Accent4 2 4 2 3" xfId="909"/>
    <cellStyle name="20% - Accent4 2 4 2 4" xfId="1815"/>
    <cellStyle name="20% - Accent4 2 4 3" xfId="1089"/>
    <cellStyle name="20% - Accent4 2 4 3 2" xfId="1995"/>
    <cellStyle name="20% - Accent4 2 4 4" xfId="685"/>
    <cellStyle name="20% - Accent4 2 4 5" xfId="1591"/>
    <cellStyle name="20% - Accent4 2 5" xfId="294"/>
    <cellStyle name="20% - Accent4 2 5 2" xfId="1172"/>
    <cellStyle name="20% - Accent4 2 5 2 2" xfId="2078"/>
    <cellStyle name="20% - Accent4 2 5 3" xfId="768"/>
    <cellStyle name="20% - Accent4 2 5 4" xfId="1674"/>
    <cellStyle name="20% - Accent4 2 6" xfId="326"/>
    <cellStyle name="20% - Accent4 2 6 2" xfId="1204"/>
    <cellStyle name="20% - Accent4 2 6 2 2" xfId="2110"/>
    <cellStyle name="20% - Accent4 2 6 3" xfId="800"/>
    <cellStyle name="20% - Accent4 2 6 4" xfId="1706"/>
    <cellStyle name="20% - Accent4 2 7" xfId="178"/>
    <cellStyle name="20% - Accent4 2 7 2" xfId="1056"/>
    <cellStyle name="20% - Accent4 2 7 2 2" xfId="1962"/>
    <cellStyle name="20% - Accent4 2 7 3" xfId="652"/>
    <cellStyle name="20% - Accent4 2 7 4" xfId="1558"/>
    <cellStyle name="20% - Accent4 2 8" xfId="111"/>
    <cellStyle name="20% - Accent4 2 8 2" xfId="994"/>
    <cellStyle name="20% - Accent4 2 8 2 2" xfId="1900"/>
    <cellStyle name="20% - Accent4 2 8 3" xfId="590"/>
    <cellStyle name="20% - Accent4 2 8 4" xfId="1496"/>
    <cellStyle name="20% - Accent4 2 9" xfId="534"/>
    <cellStyle name="20% - Accent4 2 9 2" xfId="1440"/>
    <cellStyle name="20% - Accent4 3" xfId="67"/>
    <cellStyle name="20% - Accent4 3 2" xfId="226"/>
    <cellStyle name="20% - Accent4 3 2 2" xfId="1104"/>
    <cellStyle name="20% - Accent4 3 2 2 2" xfId="2010"/>
    <cellStyle name="20% - Accent4 3 2 3" xfId="700"/>
    <cellStyle name="20% - Accent4 3 2 4" xfId="1606"/>
    <cellStyle name="20% - Accent4 3 3" xfId="341"/>
    <cellStyle name="20% - Accent4 3 3 2" xfId="1219"/>
    <cellStyle name="20% - Accent4 3 3 2 2" xfId="2125"/>
    <cellStyle name="20% - Accent4 3 3 3" xfId="815"/>
    <cellStyle name="20% - Accent4 3 3 4" xfId="1721"/>
    <cellStyle name="20% - Accent4 3 4" xfId="162"/>
    <cellStyle name="20% - Accent4 3 4 2" xfId="1040"/>
    <cellStyle name="20% - Accent4 3 4 2 2" xfId="1946"/>
    <cellStyle name="20% - Accent4 3 4 3" xfId="636"/>
    <cellStyle name="20% - Accent4 3 4 4" xfId="1542"/>
    <cellStyle name="20% - Accent4 3 5" xfId="95"/>
    <cellStyle name="20% - Accent4 3 5 2" xfId="978"/>
    <cellStyle name="20% - Accent4 3 5 2 2" xfId="1884"/>
    <cellStyle name="20% - Accent4 3 5 3" xfId="574"/>
    <cellStyle name="20% - Accent4 3 5 4" xfId="1480"/>
    <cellStyle name="20% - Accent4 3 6" xfId="548"/>
    <cellStyle name="20% - Accent4 3 6 2" xfId="1454"/>
    <cellStyle name="20% - Accent4 3 7" xfId="952"/>
    <cellStyle name="20% - Accent4 3 7 2" xfId="1858"/>
    <cellStyle name="20% - Accent4 3 8" xfId="476"/>
    <cellStyle name="20% - Accent4 3 9" xfId="1382"/>
    <cellStyle name="20% - Accent4 4" xfId="125"/>
    <cellStyle name="20% - Accent4 4 2" xfId="373"/>
    <cellStyle name="20% - Accent4 4 2 2" xfId="1251"/>
    <cellStyle name="20% - Accent4 4 2 2 2" xfId="2157"/>
    <cellStyle name="20% - Accent4 4 2 3" xfId="847"/>
    <cellStyle name="20% - Accent4 4 2 4" xfId="1753"/>
    <cellStyle name="20% - Accent4 4 3" xfId="195"/>
    <cellStyle name="20% - Accent4 4 3 2" xfId="1073"/>
    <cellStyle name="20% - Accent4 4 3 2 2" xfId="1979"/>
    <cellStyle name="20% - Accent4 4 3 3" xfId="669"/>
    <cellStyle name="20% - Accent4 4 3 4" xfId="1575"/>
    <cellStyle name="20% - Accent4 4 4" xfId="604"/>
    <cellStyle name="20% - Accent4 4 4 2" xfId="1510"/>
    <cellStyle name="20% - Accent4 4 5" xfId="1008"/>
    <cellStyle name="20% - Accent4 4 5 2" xfId="1914"/>
    <cellStyle name="20% - Accent4 4 6" xfId="506"/>
    <cellStyle name="20% - Accent4 4 7" xfId="1412"/>
    <cellStyle name="20% - Accent4 5" xfId="278"/>
    <cellStyle name="20% - Accent4 5 2" xfId="404"/>
    <cellStyle name="20% - Accent4 5 2 2" xfId="1282"/>
    <cellStyle name="20% - Accent4 5 2 2 2" xfId="2188"/>
    <cellStyle name="20% - Accent4 5 2 3" xfId="878"/>
    <cellStyle name="20% - Accent4 5 2 4" xfId="1784"/>
    <cellStyle name="20% - Accent4 5 3" xfId="1156"/>
    <cellStyle name="20% - Accent4 5 3 2" xfId="2062"/>
    <cellStyle name="20% - Accent4 5 4" xfId="752"/>
    <cellStyle name="20% - Accent4 5 5" xfId="1658"/>
    <cellStyle name="20% - Accent4 6" xfId="419"/>
    <cellStyle name="20% - Accent4 6 2" xfId="1297"/>
    <cellStyle name="20% - Accent4 6 2 2" xfId="2203"/>
    <cellStyle name="20% - Accent4 6 3" xfId="893"/>
    <cellStyle name="20% - Accent4 6 4" xfId="1799"/>
    <cellStyle name="20% - Accent4 7" xfId="310"/>
    <cellStyle name="20% - Accent4 7 2" xfId="1188"/>
    <cellStyle name="20% - Accent4 7 2 2" xfId="2094"/>
    <cellStyle name="20% - Accent4 7 3" xfId="784"/>
    <cellStyle name="20% - Accent4 7 4" xfId="1690"/>
    <cellStyle name="20% - Accent4 8" xfId="145"/>
    <cellStyle name="20% - Accent4 8 2" xfId="1023"/>
    <cellStyle name="20% - Accent4 8 2 2" xfId="1929"/>
    <cellStyle name="20% - Accent4 8 3" xfId="619"/>
    <cellStyle name="20% - Accent4 8 4" xfId="1525"/>
    <cellStyle name="20% - Accent4 9" xfId="80"/>
    <cellStyle name="20% - Accent4 9 2" xfId="964"/>
    <cellStyle name="20% - Accent4 9 2 2" xfId="1870"/>
    <cellStyle name="20% - Accent4 9 3" xfId="560"/>
    <cellStyle name="20% - Accent4 9 4" xfId="1466"/>
    <cellStyle name="20% - Accent5" xfId="34" builtinId="46" customBuiltin="1"/>
    <cellStyle name="20% - Accent5 10" xfId="452"/>
    <cellStyle name="20% - Accent5 10 2" xfId="1330"/>
    <cellStyle name="20% - Accent5 10 2 2" xfId="2236"/>
    <cellStyle name="20% - Accent5 10 3" xfId="520"/>
    <cellStyle name="20% - Accent5 10 4" xfId="1426"/>
    <cellStyle name="20% - Accent5 11" xfId="924"/>
    <cellStyle name="20% - Accent5 11 2" xfId="1830"/>
    <cellStyle name="20% - Accent5 12" xfId="1344"/>
    <cellStyle name="20% - Accent5 12 2" xfId="2250"/>
    <cellStyle name="20% - Accent5 13" xfId="464"/>
    <cellStyle name="20% - Accent5 14" xfId="1358"/>
    <cellStyle name="20% - Accent5 15" xfId="1370"/>
    <cellStyle name="20% - Accent5 16" xfId="2264"/>
    <cellStyle name="20% - Accent5 17" xfId="2278"/>
    <cellStyle name="20% - Accent5 2" xfId="55"/>
    <cellStyle name="20% - Accent5 2 10" xfId="940"/>
    <cellStyle name="20% - Accent5 2 10 2" xfId="1846"/>
    <cellStyle name="20% - Accent5 2 11" xfId="494"/>
    <cellStyle name="20% - Accent5 2 12" xfId="1400"/>
    <cellStyle name="20% - Accent5 2 2" xfId="244"/>
    <cellStyle name="20% - Accent5 2 2 2" xfId="359"/>
    <cellStyle name="20% - Accent5 2 2 2 2" xfId="1237"/>
    <cellStyle name="20% - Accent5 2 2 2 2 2" xfId="2143"/>
    <cellStyle name="20% - Accent5 2 2 2 3" xfId="833"/>
    <cellStyle name="20% - Accent5 2 2 2 4" xfId="1739"/>
    <cellStyle name="20% - Accent5 2 2 3" xfId="1122"/>
    <cellStyle name="20% - Accent5 2 2 3 2" xfId="2028"/>
    <cellStyle name="20% - Accent5 2 2 4" xfId="718"/>
    <cellStyle name="20% - Accent5 2 2 5" xfId="1624"/>
    <cellStyle name="20% - Accent5 2 3" xfId="264"/>
    <cellStyle name="20% - Accent5 2 3 2" xfId="391"/>
    <cellStyle name="20% - Accent5 2 3 2 2" xfId="1269"/>
    <cellStyle name="20% - Accent5 2 3 2 2 2" xfId="2175"/>
    <cellStyle name="20% - Accent5 2 3 2 3" xfId="865"/>
    <cellStyle name="20% - Accent5 2 3 2 4" xfId="1771"/>
    <cellStyle name="20% - Accent5 2 3 3" xfId="1142"/>
    <cellStyle name="20% - Accent5 2 3 3 2" xfId="2048"/>
    <cellStyle name="20% - Accent5 2 3 4" xfId="738"/>
    <cellStyle name="20% - Accent5 2 3 5" xfId="1644"/>
    <cellStyle name="20% - Accent5 2 4" xfId="213"/>
    <cellStyle name="20% - Accent5 2 4 2" xfId="437"/>
    <cellStyle name="20% - Accent5 2 4 2 2" xfId="1315"/>
    <cellStyle name="20% - Accent5 2 4 2 2 2" xfId="2221"/>
    <cellStyle name="20% - Accent5 2 4 2 3" xfId="911"/>
    <cellStyle name="20% - Accent5 2 4 2 4" xfId="1817"/>
    <cellStyle name="20% - Accent5 2 4 3" xfId="1091"/>
    <cellStyle name="20% - Accent5 2 4 3 2" xfId="1997"/>
    <cellStyle name="20% - Accent5 2 4 4" xfId="687"/>
    <cellStyle name="20% - Accent5 2 4 5" xfId="1593"/>
    <cellStyle name="20% - Accent5 2 5" xfId="296"/>
    <cellStyle name="20% - Accent5 2 5 2" xfId="1174"/>
    <cellStyle name="20% - Accent5 2 5 2 2" xfId="2080"/>
    <cellStyle name="20% - Accent5 2 5 3" xfId="770"/>
    <cellStyle name="20% - Accent5 2 5 4" xfId="1676"/>
    <cellStyle name="20% - Accent5 2 6" xfId="328"/>
    <cellStyle name="20% - Accent5 2 6 2" xfId="1206"/>
    <cellStyle name="20% - Accent5 2 6 2 2" xfId="2112"/>
    <cellStyle name="20% - Accent5 2 6 3" xfId="802"/>
    <cellStyle name="20% - Accent5 2 6 4" xfId="1708"/>
    <cellStyle name="20% - Accent5 2 7" xfId="180"/>
    <cellStyle name="20% - Accent5 2 7 2" xfId="1058"/>
    <cellStyle name="20% - Accent5 2 7 2 2" xfId="1964"/>
    <cellStyle name="20% - Accent5 2 7 3" xfId="654"/>
    <cellStyle name="20% - Accent5 2 7 4" xfId="1560"/>
    <cellStyle name="20% - Accent5 2 8" xfId="113"/>
    <cellStyle name="20% - Accent5 2 8 2" xfId="996"/>
    <cellStyle name="20% - Accent5 2 8 2 2" xfId="1902"/>
    <cellStyle name="20% - Accent5 2 8 3" xfId="592"/>
    <cellStyle name="20% - Accent5 2 8 4" xfId="1498"/>
    <cellStyle name="20% - Accent5 2 9" xfId="536"/>
    <cellStyle name="20% - Accent5 2 9 2" xfId="1442"/>
    <cellStyle name="20% - Accent5 3" xfId="69"/>
    <cellStyle name="20% - Accent5 3 2" xfId="228"/>
    <cellStyle name="20% - Accent5 3 2 2" xfId="1106"/>
    <cellStyle name="20% - Accent5 3 2 2 2" xfId="2012"/>
    <cellStyle name="20% - Accent5 3 2 3" xfId="702"/>
    <cellStyle name="20% - Accent5 3 2 4" xfId="1608"/>
    <cellStyle name="20% - Accent5 3 3" xfId="343"/>
    <cellStyle name="20% - Accent5 3 3 2" xfId="1221"/>
    <cellStyle name="20% - Accent5 3 3 2 2" xfId="2127"/>
    <cellStyle name="20% - Accent5 3 3 3" xfId="817"/>
    <cellStyle name="20% - Accent5 3 3 4" xfId="1723"/>
    <cellStyle name="20% - Accent5 3 4" xfId="164"/>
    <cellStyle name="20% - Accent5 3 4 2" xfId="1042"/>
    <cellStyle name="20% - Accent5 3 4 2 2" xfId="1948"/>
    <cellStyle name="20% - Accent5 3 4 3" xfId="638"/>
    <cellStyle name="20% - Accent5 3 4 4" xfId="1544"/>
    <cellStyle name="20% - Accent5 3 5" xfId="97"/>
    <cellStyle name="20% - Accent5 3 5 2" xfId="980"/>
    <cellStyle name="20% - Accent5 3 5 2 2" xfId="1886"/>
    <cellStyle name="20% - Accent5 3 5 3" xfId="576"/>
    <cellStyle name="20% - Accent5 3 5 4" xfId="1482"/>
    <cellStyle name="20% - Accent5 3 6" xfId="550"/>
    <cellStyle name="20% - Accent5 3 6 2" xfId="1456"/>
    <cellStyle name="20% - Accent5 3 7" xfId="954"/>
    <cellStyle name="20% - Accent5 3 7 2" xfId="1860"/>
    <cellStyle name="20% - Accent5 3 8" xfId="478"/>
    <cellStyle name="20% - Accent5 3 9" xfId="1384"/>
    <cellStyle name="20% - Accent5 4" xfId="127"/>
    <cellStyle name="20% - Accent5 4 2" xfId="375"/>
    <cellStyle name="20% - Accent5 4 2 2" xfId="1253"/>
    <cellStyle name="20% - Accent5 4 2 2 2" xfId="2159"/>
    <cellStyle name="20% - Accent5 4 2 3" xfId="849"/>
    <cellStyle name="20% - Accent5 4 2 4" xfId="1755"/>
    <cellStyle name="20% - Accent5 4 3" xfId="197"/>
    <cellStyle name="20% - Accent5 4 3 2" xfId="1075"/>
    <cellStyle name="20% - Accent5 4 3 2 2" xfId="1981"/>
    <cellStyle name="20% - Accent5 4 3 3" xfId="671"/>
    <cellStyle name="20% - Accent5 4 3 4" xfId="1577"/>
    <cellStyle name="20% - Accent5 4 4" xfId="606"/>
    <cellStyle name="20% - Accent5 4 4 2" xfId="1512"/>
    <cellStyle name="20% - Accent5 4 5" xfId="1010"/>
    <cellStyle name="20% - Accent5 4 5 2" xfId="1916"/>
    <cellStyle name="20% - Accent5 4 6" xfId="508"/>
    <cellStyle name="20% - Accent5 4 7" xfId="1414"/>
    <cellStyle name="20% - Accent5 5" xfId="280"/>
    <cellStyle name="20% - Accent5 5 2" xfId="406"/>
    <cellStyle name="20% - Accent5 5 2 2" xfId="1284"/>
    <cellStyle name="20% - Accent5 5 2 2 2" xfId="2190"/>
    <cellStyle name="20% - Accent5 5 2 3" xfId="880"/>
    <cellStyle name="20% - Accent5 5 2 4" xfId="1786"/>
    <cellStyle name="20% - Accent5 5 3" xfId="1158"/>
    <cellStyle name="20% - Accent5 5 3 2" xfId="2064"/>
    <cellStyle name="20% - Accent5 5 4" xfId="754"/>
    <cellStyle name="20% - Accent5 5 5" xfId="1660"/>
    <cellStyle name="20% - Accent5 6" xfId="421"/>
    <cellStyle name="20% - Accent5 6 2" xfId="1299"/>
    <cellStyle name="20% - Accent5 6 2 2" xfId="2205"/>
    <cellStyle name="20% - Accent5 6 3" xfId="895"/>
    <cellStyle name="20% - Accent5 6 4" xfId="1801"/>
    <cellStyle name="20% - Accent5 7" xfId="312"/>
    <cellStyle name="20% - Accent5 7 2" xfId="1190"/>
    <cellStyle name="20% - Accent5 7 2 2" xfId="2096"/>
    <cellStyle name="20% - Accent5 7 3" xfId="786"/>
    <cellStyle name="20% - Accent5 7 4" xfId="1692"/>
    <cellStyle name="20% - Accent5 8" xfId="147"/>
    <cellStyle name="20% - Accent5 8 2" xfId="1025"/>
    <cellStyle name="20% - Accent5 8 2 2" xfId="1931"/>
    <cellStyle name="20% - Accent5 8 3" xfId="621"/>
    <cellStyle name="20% - Accent5 8 4" xfId="1527"/>
    <cellStyle name="20% - Accent5 9" xfId="82"/>
    <cellStyle name="20% - Accent5 9 2" xfId="966"/>
    <cellStyle name="20% - Accent5 9 2 2" xfId="1872"/>
    <cellStyle name="20% - Accent5 9 3" xfId="562"/>
    <cellStyle name="20% - Accent5 9 4" xfId="1468"/>
    <cellStyle name="20% - Accent6" xfId="38" builtinId="50" customBuiltin="1"/>
    <cellStyle name="20% - Accent6 10" xfId="454"/>
    <cellStyle name="20% - Accent6 10 2" xfId="1332"/>
    <cellStyle name="20% - Accent6 10 2 2" xfId="2238"/>
    <cellStyle name="20% - Accent6 10 3" xfId="522"/>
    <cellStyle name="20% - Accent6 10 4" xfId="1428"/>
    <cellStyle name="20% - Accent6 11" xfId="926"/>
    <cellStyle name="20% - Accent6 11 2" xfId="1832"/>
    <cellStyle name="20% - Accent6 12" xfId="1346"/>
    <cellStyle name="20% - Accent6 12 2" xfId="2252"/>
    <cellStyle name="20% - Accent6 13" xfId="466"/>
    <cellStyle name="20% - Accent6 14" xfId="1360"/>
    <cellStyle name="20% - Accent6 15" xfId="1372"/>
    <cellStyle name="20% - Accent6 16" xfId="2266"/>
    <cellStyle name="20% - Accent6 17" xfId="2280"/>
    <cellStyle name="20% - Accent6 2" xfId="57"/>
    <cellStyle name="20% - Accent6 2 10" xfId="942"/>
    <cellStyle name="20% - Accent6 2 10 2" xfId="1848"/>
    <cellStyle name="20% - Accent6 2 11" xfId="496"/>
    <cellStyle name="20% - Accent6 2 12" xfId="1402"/>
    <cellStyle name="20% - Accent6 2 2" xfId="246"/>
    <cellStyle name="20% - Accent6 2 2 2" xfId="361"/>
    <cellStyle name="20% - Accent6 2 2 2 2" xfId="1239"/>
    <cellStyle name="20% - Accent6 2 2 2 2 2" xfId="2145"/>
    <cellStyle name="20% - Accent6 2 2 2 3" xfId="835"/>
    <cellStyle name="20% - Accent6 2 2 2 4" xfId="1741"/>
    <cellStyle name="20% - Accent6 2 2 3" xfId="1124"/>
    <cellStyle name="20% - Accent6 2 2 3 2" xfId="2030"/>
    <cellStyle name="20% - Accent6 2 2 4" xfId="720"/>
    <cellStyle name="20% - Accent6 2 2 5" xfId="1626"/>
    <cellStyle name="20% - Accent6 2 3" xfId="266"/>
    <cellStyle name="20% - Accent6 2 3 2" xfId="393"/>
    <cellStyle name="20% - Accent6 2 3 2 2" xfId="1271"/>
    <cellStyle name="20% - Accent6 2 3 2 2 2" xfId="2177"/>
    <cellStyle name="20% - Accent6 2 3 2 3" xfId="867"/>
    <cellStyle name="20% - Accent6 2 3 2 4" xfId="1773"/>
    <cellStyle name="20% - Accent6 2 3 3" xfId="1144"/>
    <cellStyle name="20% - Accent6 2 3 3 2" xfId="2050"/>
    <cellStyle name="20% - Accent6 2 3 4" xfId="740"/>
    <cellStyle name="20% - Accent6 2 3 5" xfId="1646"/>
    <cellStyle name="20% - Accent6 2 4" xfId="215"/>
    <cellStyle name="20% - Accent6 2 4 2" xfId="439"/>
    <cellStyle name="20% - Accent6 2 4 2 2" xfId="1317"/>
    <cellStyle name="20% - Accent6 2 4 2 2 2" xfId="2223"/>
    <cellStyle name="20% - Accent6 2 4 2 3" xfId="913"/>
    <cellStyle name="20% - Accent6 2 4 2 4" xfId="1819"/>
    <cellStyle name="20% - Accent6 2 4 3" xfId="1093"/>
    <cellStyle name="20% - Accent6 2 4 3 2" xfId="1999"/>
    <cellStyle name="20% - Accent6 2 4 4" xfId="689"/>
    <cellStyle name="20% - Accent6 2 4 5" xfId="1595"/>
    <cellStyle name="20% - Accent6 2 5" xfId="298"/>
    <cellStyle name="20% - Accent6 2 5 2" xfId="1176"/>
    <cellStyle name="20% - Accent6 2 5 2 2" xfId="2082"/>
    <cellStyle name="20% - Accent6 2 5 3" xfId="772"/>
    <cellStyle name="20% - Accent6 2 5 4" xfId="1678"/>
    <cellStyle name="20% - Accent6 2 6" xfId="330"/>
    <cellStyle name="20% - Accent6 2 6 2" xfId="1208"/>
    <cellStyle name="20% - Accent6 2 6 2 2" xfId="2114"/>
    <cellStyle name="20% - Accent6 2 6 3" xfId="804"/>
    <cellStyle name="20% - Accent6 2 6 4" xfId="1710"/>
    <cellStyle name="20% - Accent6 2 7" xfId="182"/>
    <cellStyle name="20% - Accent6 2 7 2" xfId="1060"/>
    <cellStyle name="20% - Accent6 2 7 2 2" xfId="1966"/>
    <cellStyle name="20% - Accent6 2 7 3" xfId="656"/>
    <cellStyle name="20% - Accent6 2 7 4" xfId="1562"/>
    <cellStyle name="20% - Accent6 2 8" xfId="115"/>
    <cellStyle name="20% - Accent6 2 8 2" xfId="998"/>
    <cellStyle name="20% - Accent6 2 8 2 2" xfId="1904"/>
    <cellStyle name="20% - Accent6 2 8 3" xfId="594"/>
    <cellStyle name="20% - Accent6 2 8 4" xfId="1500"/>
    <cellStyle name="20% - Accent6 2 9" xfId="538"/>
    <cellStyle name="20% - Accent6 2 9 2" xfId="1444"/>
    <cellStyle name="20% - Accent6 3" xfId="71"/>
    <cellStyle name="20% - Accent6 3 2" xfId="230"/>
    <cellStyle name="20% - Accent6 3 2 2" xfId="1108"/>
    <cellStyle name="20% - Accent6 3 2 2 2" xfId="2014"/>
    <cellStyle name="20% - Accent6 3 2 3" xfId="704"/>
    <cellStyle name="20% - Accent6 3 2 4" xfId="1610"/>
    <cellStyle name="20% - Accent6 3 3" xfId="345"/>
    <cellStyle name="20% - Accent6 3 3 2" xfId="1223"/>
    <cellStyle name="20% - Accent6 3 3 2 2" xfId="2129"/>
    <cellStyle name="20% - Accent6 3 3 3" xfId="819"/>
    <cellStyle name="20% - Accent6 3 3 4" xfId="1725"/>
    <cellStyle name="20% - Accent6 3 4" xfId="166"/>
    <cellStyle name="20% - Accent6 3 4 2" xfId="1044"/>
    <cellStyle name="20% - Accent6 3 4 2 2" xfId="1950"/>
    <cellStyle name="20% - Accent6 3 4 3" xfId="640"/>
    <cellStyle name="20% - Accent6 3 4 4" xfId="1546"/>
    <cellStyle name="20% - Accent6 3 5" xfId="99"/>
    <cellStyle name="20% - Accent6 3 5 2" xfId="982"/>
    <cellStyle name="20% - Accent6 3 5 2 2" xfId="1888"/>
    <cellStyle name="20% - Accent6 3 5 3" xfId="578"/>
    <cellStyle name="20% - Accent6 3 5 4" xfId="1484"/>
    <cellStyle name="20% - Accent6 3 6" xfId="552"/>
    <cellStyle name="20% - Accent6 3 6 2" xfId="1458"/>
    <cellStyle name="20% - Accent6 3 7" xfId="956"/>
    <cellStyle name="20% - Accent6 3 7 2" xfId="1862"/>
    <cellStyle name="20% - Accent6 3 8" xfId="480"/>
    <cellStyle name="20% - Accent6 3 9" xfId="1386"/>
    <cellStyle name="20% - Accent6 4" xfId="129"/>
    <cellStyle name="20% - Accent6 4 2" xfId="377"/>
    <cellStyle name="20% - Accent6 4 2 2" xfId="1255"/>
    <cellStyle name="20% - Accent6 4 2 2 2" xfId="2161"/>
    <cellStyle name="20% - Accent6 4 2 3" xfId="851"/>
    <cellStyle name="20% - Accent6 4 2 4" xfId="1757"/>
    <cellStyle name="20% - Accent6 4 3" xfId="199"/>
    <cellStyle name="20% - Accent6 4 3 2" xfId="1077"/>
    <cellStyle name="20% - Accent6 4 3 2 2" xfId="1983"/>
    <cellStyle name="20% - Accent6 4 3 3" xfId="673"/>
    <cellStyle name="20% - Accent6 4 3 4" xfId="1579"/>
    <cellStyle name="20% - Accent6 4 4" xfId="608"/>
    <cellStyle name="20% - Accent6 4 4 2" xfId="1514"/>
    <cellStyle name="20% - Accent6 4 5" xfId="1012"/>
    <cellStyle name="20% - Accent6 4 5 2" xfId="1918"/>
    <cellStyle name="20% - Accent6 4 6" xfId="510"/>
    <cellStyle name="20% - Accent6 4 7" xfId="1416"/>
    <cellStyle name="20% - Accent6 5" xfId="282"/>
    <cellStyle name="20% - Accent6 5 2" xfId="408"/>
    <cellStyle name="20% - Accent6 5 2 2" xfId="1286"/>
    <cellStyle name="20% - Accent6 5 2 2 2" xfId="2192"/>
    <cellStyle name="20% - Accent6 5 2 3" xfId="882"/>
    <cellStyle name="20% - Accent6 5 2 4" xfId="1788"/>
    <cellStyle name="20% - Accent6 5 3" xfId="1160"/>
    <cellStyle name="20% - Accent6 5 3 2" xfId="2066"/>
    <cellStyle name="20% - Accent6 5 4" xfId="756"/>
    <cellStyle name="20% - Accent6 5 5" xfId="1662"/>
    <cellStyle name="20% - Accent6 6" xfId="423"/>
    <cellStyle name="20% - Accent6 6 2" xfId="1301"/>
    <cellStyle name="20% - Accent6 6 2 2" xfId="2207"/>
    <cellStyle name="20% - Accent6 6 3" xfId="897"/>
    <cellStyle name="20% - Accent6 6 4" xfId="1803"/>
    <cellStyle name="20% - Accent6 7" xfId="314"/>
    <cellStyle name="20% - Accent6 7 2" xfId="1192"/>
    <cellStyle name="20% - Accent6 7 2 2" xfId="2098"/>
    <cellStyle name="20% - Accent6 7 3" xfId="788"/>
    <cellStyle name="20% - Accent6 7 4" xfId="1694"/>
    <cellStyle name="20% - Accent6 8" xfId="149"/>
    <cellStyle name="20% - Accent6 8 2" xfId="1027"/>
    <cellStyle name="20% - Accent6 8 2 2" xfId="1933"/>
    <cellStyle name="20% - Accent6 8 3" xfId="623"/>
    <cellStyle name="20% - Accent6 8 4" xfId="1529"/>
    <cellStyle name="20% - Accent6 9" xfId="84"/>
    <cellStyle name="20% - Accent6 9 2" xfId="968"/>
    <cellStyle name="20% - Accent6 9 2 2" xfId="1874"/>
    <cellStyle name="20% - Accent6 9 3" xfId="564"/>
    <cellStyle name="20% - Accent6 9 4" xfId="1470"/>
    <cellStyle name="40% - Accent1" xfId="19" builtinId="31" customBuiltin="1"/>
    <cellStyle name="40% - Accent1 10" xfId="445"/>
    <cellStyle name="40% - Accent1 10 2" xfId="1323"/>
    <cellStyle name="40% - Accent1 10 2 2" xfId="2229"/>
    <cellStyle name="40% - Accent1 10 3" xfId="513"/>
    <cellStyle name="40% - Accent1 10 4" xfId="1419"/>
    <cellStyle name="40% - Accent1 11" xfId="917"/>
    <cellStyle name="40% - Accent1 11 2" xfId="1823"/>
    <cellStyle name="40% - Accent1 12" xfId="1337"/>
    <cellStyle name="40% - Accent1 12 2" xfId="2243"/>
    <cellStyle name="40% - Accent1 13" xfId="457"/>
    <cellStyle name="40% - Accent1 14" xfId="1351"/>
    <cellStyle name="40% - Accent1 15" xfId="1363"/>
    <cellStyle name="40% - Accent1 16" xfId="2257"/>
    <cellStyle name="40% - Accent1 17" xfId="2271"/>
    <cellStyle name="40% - Accent1 2" xfId="48"/>
    <cellStyle name="40% - Accent1 2 10" xfId="933"/>
    <cellStyle name="40% - Accent1 2 10 2" xfId="1839"/>
    <cellStyle name="40% - Accent1 2 11" xfId="487"/>
    <cellStyle name="40% - Accent1 2 12" xfId="1393"/>
    <cellStyle name="40% - Accent1 2 2" xfId="237"/>
    <cellStyle name="40% - Accent1 2 2 2" xfId="352"/>
    <cellStyle name="40% - Accent1 2 2 2 2" xfId="1230"/>
    <cellStyle name="40% - Accent1 2 2 2 2 2" xfId="2136"/>
    <cellStyle name="40% - Accent1 2 2 2 3" xfId="826"/>
    <cellStyle name="40% - Accent1 2 2 2 4" xfId="1732"/>
    <cellStyle name="40% - Accent1 2 2 3" xfId="1115"/>
    <cellStyle name="40% - Accent1 2 2 3 2" xfId="2021"/>
    <cellStyle name="40% - Accent1 2 2 4" xfId="711"/>
    <cellStyle name="40% - Accent1 2 2 5" xfId="1617"/>
    <cellStyle name="40% - Accent1 2 3" xfId="257"/>
    <cellStyle name="40% - Accent1 2 3 2" xfId="384"/>
    <cellStyle name="40% - Accent1 2 3 2 2" xfId="1262"/>
    <cellStyle name="40% - Accent1 2 3 2 2 2" xfId="2168"/>
    <cellStyle name="40% - Accent1 2 3 2 3" xfId="858"/>
    <cellStyle name="40% - Accent1 2 3 2 4" xfId="1764"/>
    <cellStyle name="40% - Accent1 2 3 3" xfId="1135"/>
    <cellStyle name="40% - Accent1 2 3 3 2" xfId="2041"/>
    <cellStyle name="40% - Accent1 2 3 4" xfId="731"/>
    <cellStyle name="40% - Accent1 2 3 5" xfId="1637"/>
    <cellStyle name="40% - Accent1 2 4" xfId="206"/>
    <cellStyle name="40% - Accent1 2 4 2" xfId="430"/>
    <cellStyle name="40% - Accent1 2 4 2 2" xfId="1308"/>
    <cellStyle name="40% - Accent1 2 4 2 2 2" xfId="2214"/>
    <cellStyle name="40% - Accent1 2 4 2 3" xfId="904"/>
    <cellStyle name="40% - Accent1 2 4 2 4" xfId="1810"/>
    <cellStyle name="40% - Accent1 2 4 3" xfId="1084"/>
    <cellStyle name="40% - Accent1 2 4 3 2" xfId="1990"/>
    <cellStyle name="40% - Accent1 2 4 4" xfId="680"/>
    <cellStyle name="40% - Accent1 2 4 5" xfId="1586"/>
    <cellStyle name="40% - Accent1 2 5" xfId="289"/>
    <cellStyle name="40% - Accent1 2 5 2" xfId="1167"/>
    <cellStyle name="40% - Accent1 2 5 2 2" xfId="2073"/>
    <cellStyle name="40% - Accent1 2 5 3" xfId="763"/>
    <cellStyle name="40% - Accent1 2 5 4" xfId="1669"/>
    <cellStyle name="40% - Accent1 2 6" xfId="321"/>
    <cellStyle name="40% - Accent1 2 6 2" xfId="1199"/>
    <cellStyle name="40% - Accent1 2 6 2 2" xfId="2105"/>
    <cellStyle name="40% - Accent1 2 6 3" xfId="795"/>
    <cellStyle name="40% - Accent1 2 6 4" xfId="1701"/>
    <cellStyle name="40% - Accent1 2 7" xfId="173"/>
    <cellStyle name="40% - Accent1 2 7 2" xfId="1051"/>
    <cellStyle name="40% - Accent1 2 7 2 2" xfId="1957"/>
    <cellStyle name="40% - Accent1 2 7 3" xfId="647"/>
    <cellStyle name="40% - Accent1 2 7 4" xfId="1553"/>
    <cellStyle name="40% - Accent1 2 8" xfId="106"/>
    <cellStyle name="40% - Accent1 2 8 2" xfId="989"/>
    <cellStyle name="40% - Accent1 2 8 2 2" xfId="1895"/>
    <cellStyle name="40% - Accent1 2 8 3" xfId="585"/>
    <cellStyle name="40% - Accent1 2 8 4" xfId="1491"/>
    <cellStyle name="40% - Accent1 2 9" xfId="529"/>
    <cellStyle name="40% - Accent1 2 9 2" xfId="1435"/>
    <cellStyle name="40% - Accent1 3" xfId="62"/>
    <cellStyle name="40% - Accent1 3 2" xfId="221"/>
    <cellStyle name="40% - Accent1 3 2 2" xfId="1099"/>
    <cellStyle name="40% - Accent1 3 2 2 2" xfId="2005"/>
    <cellStyle name="40% - Accent1 3 2 3" xfId="695"/>
    <cellStyle name="40% - Accent1 3 2 4" xfId="1601"/>
    <cellStyle name="40% - Accent1 3 3" xfId="336"/>
    <cellStyle name="40% - Accent1 3 3 2" xfId="1214"/>
    <cellStyle name="40% - Accent1 3 3 2 2" xfId="2120"/>
    <cellStyle name="40% - Accent1 3 3 3" xfId="810"/>
    <cellStyle name="40% - Accent1 3 3 4" xfId="1716"/>
    <cellStyle name="40% - Accent1 3 4" xfId="157"/>
    <cellStyle name="40% - Accent1 3 4 2" xfId="1035"/>
    <cellStyle name="40% - Accent1 3 4 2 2" xfId="1941"/>
    <cellStyle name="40% - Accent1 3 4 3" xfId="631"/>
    <cellStyle name="40% - Accent1 3 4 4" xfId="1537"/>
    <cellStyle name="40% - Accent1 3 5" xfId="90"/>
    <cellStyle name="40% - Accent1 3 5 2" xfId="973"/>
    <cellStyle name="40% - Accent1 3 5 2 2" xfId="1879"/>
    <cellStyle name="40% - Accent1 3 5 3" xfId="569"/>
    <cellStyle name="40% - Accent1 3 5 4" xfId="1475"/>
    <cellStyle name="40% - Accent1 3 6" xfId="543"/>
    <cellStyle name="40% - Accent1 3 6 2" xfId="1449"/>
    <cellStyle name="40% - Accent1 3 7" xfId="947"/>
    <cellStyle name="40% - Accent1 3 7 2" xfId="1853"/>
    <cellStyle name="40% - Accent1 3 8" xfId="471"/>
    <cellStyle name="40% - Accent1 3 9" xfId="1377"/>
    <cellStyle name="40% - Accent1 4" xfId="120"/>
    <cellStyle name="40% - Accent1 4 2" xfId="368"/>
    <cellStyle name="40% - Accent1 4 2 2" xfId="1246"/>
    <cellStyle name="40% - Accent1 4 2 2 2" xfId="2152"/>
    <cellStyle name="40% - Accent1 4 2 3" xfId="842"/>
    <cellStyle name="40% - Accent1 4 2 4" xfId="1748"/>
    <cellStyle name="40% - Accent1 4 3" xfId="190"/>
    <cellStyle name="40% - Accent1 4 3 2" xfId="1068"/>
    <cellStyle name="40% - Accent1 4 3 2 2" xfId="1974"/>
    <cellStyle name="40% - Accent1 4 3 3" xfId="664"/>
    <cellStyle name="40% - Accent1 4 3 4" xfId="1570"/>
    <cellStyle name="40% - Accent1 4 4" xfId="599"/>
    <cellStyle name="40% - Accent1 4 4 2" xfId="1505"/>
    <cellStyle name="40% - Accent1 4 5" xfId="1003"/>
    <cellStyle name="40% - Accent1 4 5 2" xfId="1909"/>
    <cellStyle name="40% - Accent1 4 6" xfId="501"/>
    <cellStyle name="40% - Accent1 4 7" xfId="1407"/>
    <cellStyle name="40% - Accent1 5" xfId="273"/>
    <cellStyle name="40% - Accent1 5 2" xfId="399"/>
    <cellStyle name="40% - Accent1 5 2 2" xfId="1277"/>
    <cellStyle name="40% - Accent1 5 2 2 2" xfId="2183"/>
    <cellStyle name="40% - Accent1 5 2 3" xfId="873"/>
    <cellStyle name="40% - Accent1 5 2 4" xfId="1779"/>
    <cellStyle name="40% - Accent1 5 3" xfId="1151"/>
    <cellStyle name="40% - Accent1 5 3 2" xfId="2057"/>
    <cellStyle name="40% - Accent1 5 4" xfId="747"/>
    <cellStyle name="40% - Accent1 5 5" xfId="1653"/>
    <cellStyle name="40% - Accent1 6" xfId="414"/>
    <cellStyle name="40% - Accent1 6 2" xfId="1292"/>
    <cellStyle name="40% - Accent1 6 2 2" xfId="2198"/>
    <cellStyle name="40% - Accent1 6 3" xfId="888"/>
    <cellStyle name="40% - Accent1 6 4" xfId="1794"/>
    <cellStyle name="40% - Accent1 7" xfId="305"/>
    <cellStyle name="40% - Accent1 7 2" xfId="1183"/>
    <cellStyle name="40% - Accent1 7 2 2" xfId="2089"/>
    <cellStyle name="40% - Accent1 7 3" xfId="779"/>
    <cellStyle name="40% - Accent1 7 4" xfId="1685"/>
    <cellStyle name="40% - Accent1 8" xfId="140"/>
    <cellStyle name="40% - Accent1 8 2" xfId="1018"/>
    <cellStyle name="40% - Accent1 8 2 2" xfId="1924"/>
    <cellStyle name="40% - Accent1 8 3" xfId="614"/>
    <cellStyle name="40% - Accent1 8 4" xfId="1520"/>
    <cellStyle name="40% - Accent1 9" xfId="75"/>
    <cellStyle name="40% - Accent1 9 2" xfId="959"/>
    <cellStyle name="40% - Accent1 9 2 2" xfId="1865"/>
    <cellStyle name="40% - Accent1 9 3" xfId="555"/>
    <cellStyle name="40% - Accent1 9 4" xfId="1461"/>
    <cellStyle name="40% - Accent2" xfId="23" builtinId="35" customBuiltin="1"/>
    <cellStyle name="40% - Accent2 10" xfId="447"/>
    <cellStyle name="40% - Accent2 10 2" xfId="1325"/>
    <cellStyle name="40% - Accent2 10 2 2" xfId="2231"/>
    <cellStyle name="40% - Accent2 10 3" xfId="515"/>
    <cellStyle name="40% - Accent2 10 4" xfId="1421"/>
    <cellStyle name="40% - Accent2 11" xfId="919"/>
    <cellStyle name="40% - Accent2 11 2" xfId="1825"/>
    <cellStyle name="40% - Accent2 12" xfId="1339"/>
    <cellStyle name="40% - Accent2 12 2" xfId="2245"/>
    <cellStyle name="40% - Accent2 13" xfId="459"/>
    <cellStyle name="40% - Accent2 14" xfId="1353"/>
    <cellStyle name="40% - Accent2 15" xfId="1365"/>
    <cellStyle name="40% - Accent2 16" xfId="2259"/>
    <cellStyle name="40% - Accent2 17" xfId="2273"/>
    <cellStyle name="40% - Accent2 2" xfId="50"/>
    <cellStyle name="40% - Accent2 2 10" xfId="935"/>
    <cellStyle name="40% - Accent2 2 10 2" xfId="1841"/>
    <cellStyle name="40% - Accent2 2 11" xfId="489"/>
    <cellStyle name="40% - Accent2 2 12" xfId="1395"/>
    <cellStyle name="40% - Accent2 2 2" xfId="239"/>
    <cellStyle name="40% - Accent2 2 2 2" xfId="354"/>
    <cellStyle name="40% - Accent2 2 2 2 2" xfId="1232"/>
    <cellStyle name="40% - Accent2 2 2 2 2 2" xfId="2138"/>
    <cellStyle name="40% - Accent2 2 2 2 3" xfId="828"/>
    <cellStyle name="40% - Accent2 2 2 2 4" xfId="1734"/>
    <cellStyle name="40% - Accent2 2 2 3" xfId="1117"/>
    <cellStyle name="40% - Accent2 2 2 3 2" xfId="2023"/>
    <cellStyle name="40% - Accent2 2 2 4" xfId="713"/>
    <cellStyle name="40% - Accent2 2 2 5" xfId="1619"/>
    <cellStyle name="40% - Accent2 2 3" xfId="259"/>
    <cellStyle name="40% - Accent2 2 3 2" xfId="386"/>
    <cellStyle name="40% - Accent2 2 3 2 2" xfId="1264"/>
    <cellStyle name="40% - Accent2 2 3 2 2 2" xfId="2170"/>
    <cellStyle name="40% - Accent2 2 3 2 3" xfId="860"/>
    <cellStyle name="40% - Accent2 2 3 2 4" xfId="1766"/>
    <cellStyle name="40% - Accent2 2 3 3" xfId="1137"/>
    <cellStyle name="40% - Accent2 2 3 3 2" xfId="2043"/>
    <cellStyle name="40% - Accent2 2 3 4" xfId="733"/>
    <cellStyle name="40% - Accent2 2 3 5" xfId="1639"/>
    <cellStyle name="40% - Accent2 2 4" xfId="208"/>
    <cellStyle name="40% - Accent2 2 4 2" xfId="432"/>
    <cellStyle name="40% - Accent2 2 4 2 2" xfId="1310"/>
    <cellStyle name="40% - Accent2 2 4 2 2 2" xfId="2216"/>
    <cellStyle name="40% - Accent2 2 4 2 3" xfId="906"/>
    <cellStyle name="40% - Accent2 2 4 2 4" xfId="1812"/>
    <cellStyle name="40% - Accent2 2 4 3" xfId="1086"/>
    <cellStyle name="40% - Accent2 2 4 3 2" xfId="1992"/>
    <cellStyle name="40% - Accent2 2 4 4" xfId="682"/>
    <cellStyle name="40% - Accent2 2 4 5" xfId="1588"/>
    <cellStyle name="40% - Accent2 2 5" xfId="291"/>
    <cellStyle name="40% - Accent2 2 5 2" xfId="1169"/>
    <cellStyle name="40% - Accent2 2 5 2 2" xfId="2075"/>
    <cellStyle name="40% - Accent2 2 5 3" xfId="765"/>
    <cellStyle name="40% - Accent2 2 5 4" xfId="1671"/>
    <cellStyle name="40% - Accent2 2 6" xfId="323"/>
    <cellStyle name="40% - Accent2 2 6 2" xfId="1201"/>
    <cellStyle name="40% - Accent2 2 6 2 2" xfId="2107"/>
    <cellStyle name="40% - Accent2 2 6 3" xfId="797"/>
    <cellStyle name="40% - Accent2 2 6 4" xfId="1703"/>
    <cellStyle name="40% - Accent2 2 7" xfId="175"/>
    <cellStyle name="40% - Accent2 2 7 2" xfId="1053"/>
    <cellStyle name="40% - Accent2 2 7 2 2" xfId="1959"/>
    <cellStyle name="40% - Accent2 2 7 3" xfId="649"/>
    <cellStyle name="40% - Accent2 2 7 4" xfId="1555"/>
    <cellStyle name="40% - Accent2 2 8" xfId="108"/>
    <cellStyle name="40% - Accent2 2 8 2" xfId="991"/>
    <cellStyle name="40% - Accent2 2 8 2 2" xfId="1897"/>
    <cellStyle name="40% - Accent2 2 8 3" xfId="587"/>
    <cellStyle name="40% - Accent2 2 8 4" xfId="1493"/>
    <cellStyle name="40% - Accent2 2 9" xfId="531"/>
    <cellStyle name="40% - Accent2 2 9 2" xfId="1437"/>
    <cellStyle name="40% - Accent2 3" xfId="64"/>
    <cellStyle name="40% - Accent2 3 2" xfId="223"/>
    <cellStyle name="40% - Accent2 3 2 2" xfId="1101"/>
    <cellStyle name="40% - Accent2 3 2 2 2" xfId="2007"/>
    <cellStyle name="40% - Accent2 3 2 3" xfId="697"/>
    <cellStyle name="40% - Accent2 3 2 4" xfId="1603"/>
    <cellStyle name="40% - Accent2 3 3" xfId="338"/>
    <cellStyle name="40% - Accent2 3 3 2" xfId="1216"/>
    <cellStyle name="40% - Accent2 3 3 2 2" xfId="2122"/>
    <cellStyle name="40% - Accent2 3 3 3" xfId="812"/>
    <cellStyle name="40% - Accent2 3 3 4" xfId="1718"/>
    <cellStyle name="40% - Accent2 3 4" xfId="159"/>
    <cellStyle name="40% - Accent2 3 4 2" xfId="1037"/>
    <cellStyle name="40% - Accent2 3 4 2 2" xfId="1943"/>
    <cellStyle name="40% - Accent2 3 4 3" xfId="633"/>
    <cellStyle name="40% - Accent2 3 4 4" xfId="1539"/>
    <cellStyle name="40% - Accent2 3 5" xfId="92"/>
    <cellStyle name="40% - Accent2 3 5 2" xfId="975"/>
    <cellStyle name="40% - Accent2 3 5 2 2" xfId="1881"/>
    <cellStyle name="40% - Accent2 3 5 3" xfId="571"/>
    <cellStyle name="40% - Accent2 3 5 4" xfId="1477"/>
    <cellStyle name="40% - Accent2 3 6" xfId="545"/>
    <cellStyle name="40% - Accent2 3 6 2" xfId="1451"/>
    <cellStyle name="40% - Accent2 3 7" xfId="949"/>
    <cellStyle name="40% - Accent2 3 7 2" xfId="1855"/>
    <cellStyle name="40% - Accent2 3 8" xfId="473"/>
    <cellStyle name="40% - Accent2 3 9" xfId="1379"/>
    <cellStyle name="40% - Accent2 4" xfId="122"/>
    <cellStyle name="40% - Accent2 4 2" xfId="370"/>
    <cellStyle name="40% - Accent2 4 2 2" xfId="1248"/>
    <cellStyle name="40% - Accent2 4 2 2 2" xfId="2154"/>
    <cellStyle name="40% - Accent2 4 2 3" xfId="844"/>
    <cellStyle name="40% - Accent2 4 2 4" xfId="1750"/>
    <cellStyle name="40% - Accent2 4 3" xfId="192"/>
    <cellStyle name="40% - Accent2 4 3 2" xfId="1070"/>
    <cellStyle name="40% - Accent2 4 3 2 2" xfId="1976"/>
    <cellStyle name="40% - Accent2 4 3 3" xfId="666"/>
    <cellStyle name="40% - Accent2 4 3 4" xfId="1572"/>
    <cellStyle name="40% - Accent2 4 4" xfId="601"/>
    <cellStyle name="40% - Accent2 4 4 2" xfId="1507"/>
    <cellStyle name="40% - Accent2 4 5" xfId="1005"/>
    <cellStyle name="40% - Accent2 4 5 2" xfId="1911"/>
    <cellStyle name="40% - Accent2 4 6" xfId="503"/>
    <cellStyle name="40% - Accent2 4 7" xfId="1409"/>
    <cellStyle name="40% - Accent2 5" xfId="275"/>
    <cellStyle name="40% - Accent2 5 2" xfId="401"/>
    <cellStyle name="40% - Accent2 5 2 2" xfId="1279"/>
    <cellStyle name="40% - Accent2 5 2 2 2" xfId="2185"/>
    <cellStyle name="40% - Accent2 5 2 3" xfId="875"/>
    <cellStyle name="40% - Accent2 5 2 4" xfId="1781"/>
    <cellStyle name="40% - Accent2 5 3" xfId="1153"/>
    <cellStyle name="40% - Accent2 5 3 2" xfId="2059"/>
    <cellStyle name="40% - Accent2 5 4" xfId="749"/>
    <cellStyle name="40% - Accent2 5 5" xfId="1655"/>
    <cellStyle name="40% - Accent2 6" xfId="416"/>
    <cellStyle name="40% - Accent2 6 2" xfId="1294"/>
    <cellStyle name="40% - Accent2 6 2 2" xfId="2200"/>
    <cellStyle name="40% - Accent2 6 3" xfId="890"/>
    <cellStyle name="40% - Accent2 6 4" xfId="1796"/>
    <cellStyle name="40% - Accent2 7" xfId="307"/>
    <cellStyle name="40% - Accent2 7 2" xfId="1185"/>
    <cellStyle name="40% - Accent2 7 2 2" xfId="2091"/>
    <cellStyle name="40% - Accent2 7 3" xfId="781"/>
    <cellStyle name="40% - Accent2 7 4" xfId="1687"/>
    <cellStyle name="40% - Accent2 8" xfId="142"/>
    <cellStyle name="40% - Accent2 8 2" xfId="1020"/>
    <cellStyle name="40% - Accent2 8 2 2" xfId="1926"/>
    <cellStyle name="40% - Accent2 8 3" xfId="616"/>
    <cellStyle name="40% - Accent2 8 4" xfId="1522"/>
    <cellStyle name="40% - Accent2 9" xfId="77"/>
    <cellStyle name="40% - Accent2 9 2" xfId="961"/>
    <cellStyle name="40% - Accent2 9 2 2" xfId="1867"/>
    <cellStyle name="40% - Accent2 9 3" xfId="557"/>
    <cellStyle name="40% - Accent2 9 4" xfId="1463"/>
    <cellStyle name="40% - Accent3" xfId="27" builtinId="39" customBuiltin="1"/>
    <cellStyle name="40% - Accent3 10" xfId="449"/>
    <cellStyle name="40% - Accent3 10 2" xfId="1327"/>
    <cellStyle name="40% - Accent3 10 2 2" xfId="2233"/>
    <cellStyle name="40% - Accent3 10 3" xfId="517"/>
    <cellStyle name="40% - Accent3 10 4" xfId="1423"/>
    <cellStyle name="40% - Accent3 11" xfId="921"/>
    <cellStyle name="40% - Accent3 11 2" xfId="1827"/>
    <cellStyle name="40% - Accent3 12" xfId="1341"/>
    <cellStyle name="40% - Accent3 12 2" xfId="2247"/>
    <cellStyle name="40% - Accent3 13" xfId="461"/>
    <cellStyle name="40% - Accent3 14" xfId="1355"/>
    <cellStyle name="40% - Accent3 15" xfId="1367"/>
    <cellStyle name="40% - Accent3 16" xfId="2261"/>
    <cellStyle name="40% - Accent3 17" xfId="2275"/>
    <cellStyle name="40% - Accent3 2" xfId="52"/>
    <cellStyle name="40% - Accent3 2 10" xfId="937"/>
    <cellStyle name="40% - Accent3 2 10 2" xfId="1843"/>
    <cellStyle name="40% - Accent3 2 11" xfId="491"/>
    <cellStyle name="40% - Accent3 2 12" xfId="1397"/>
    <cellStyle name="40% - Accent3 2 2" xfId="241"/>
    <cellStyle name="40% - Accent3 2 2 2" xfId="356"/>
    <cellStyle name="40% - Accent3 2 2 2 2" xfId="1234"/>
    <cellStyle name="40% - Accent3 2 2 2 2 2" xfId="2140"/>
    <cellStyle name="40% - Accent3 2 2 2 3" xfId="830"/>
    <cellStyle name="40% - Accent3 2 2 2 4" xfId="1736"/>
    <cellStyle name="40% - Accent3 2 2 3" xfId="1119"/>
    <cellStyle name="40% - Accent3 2 2 3 2" xfId="2025"/>
    <cellStyle name="40% - Accent3 2 2 4" xfId="715"/>
    <cellStyle name="40% - Accent3 2 2 5" xfId="1621"/>
    <cellStyle name="40% - Accent3 2 3" xfId="261"/>
    <cellStyle name="40% - Accent3 2 3 2" xfId="388"/>
    <cellStyle name="40% - Accent3 2 3 2 2" xfId="1266"/>
    <cellStyle name="40% - Accent3 2 3 2 2 2" xfId="2172"/>
    <cellStyle name="40% - Accent3 2 3 2 3" xfId="862"/>
    <cellStyle name="40% - Accent3 2 3 2 4" xfId="1768"/>
    <cellStyle name="40% - Accent3 2 3 3" xfId="1139"/>
    <cellStyle name="40% - Accent3 2 3 3 2" xfId="2045"/>
    <cellStyle name="40% - Accent3 2 3 4" xfId="735"/>
    <cellStyle name="40% - Accent3 2 3 5" xfId="1641"/>
    <cellStyle name="40% - Accent3 2 4" xfId="210"/>
    <cellStyle name="40% - Accent3 2 4 2" xfId="434"/>
    <cellStyle name="40% - Accent3 2 4 2 2" xfId="1312"/>
    <cellStyle name="40% - Accent3 2 4 2 2 2" xfId="2218"/>
    <cellStyle name="40% - Accent3 2 4 2 3" xfId="908"/>
    <cellStyle name="40% - Accent3 2 4 2 4" xfId="1814"/>
    <cellStyle name="40% - Accent3 2 4 3" xfId="1088"/>
    <cellStyle name="40% - Accent3 2 4 3 2" xfId="1994"/>
    <cellStyle name="40% - Accent3 2 4 4" xfId="684"/>
    <cellStyle name="40% - Accent3 2 4 5" xfId="1590"/>
    <cellStyle name="40% - Accent3 2 5" xfId="293"/>
    <cellStyle name="40% - Accent3 2 5 2" xfId="1171"/>
    <cellStyle name="40% - Accent3 2 5 2 2" xfId="2077"/>
    <cellStyle name="40% - Accent3 2 5 3" xfId="767"/>
    <cellStyle name="40% - Accent3 2 5 4" xfId="1673"/>
    <cellStyle name="40% - Accent3 2 6" xfId="325"/>
    <cellStyle name="40% - Accent3 2 6 2" xfId="1203"/>
    <cellStyle name="40% - Accent3 2 6 2 2" xfId="2109"/>
    <cellStyle name="40% - Accent3 2 6 3" xfId="799"/>
    <cellStyle name="40% - Accent3 2 6 4" xfId="1705"/>
    <cellStyle name="40% - Accent3 2 7" xfId="177"/>
    <cellStyle name="40% - Accent3 2 7 2" xfId="1055"/>
    <cellStyle name="40% - Accent3 2 7 2 2" xfId="1961"/>
    <cellStyle name="40% - Accent3 2 7 3" xfId="651"/>
    <cellStyle name="40% - Accent3 2 7 4" xfId="1557"/>
    <cellStyle name="40% - Accent3 2 8" xfId="110"/>
    <cellStyle name="40% - Accent3 2 8 2" xfId="993"/>
    <cellStyle name="40% - Accent3 2 8 2 2" xfId="1899"/>
    <cellStyle name="40% - Accent3 2 8 3" xfId="589"/>
    <cellStyle name="40% - Accent3 2 8 4" xfId="1495"/>
    <cellStyle name="40% - Accent3 2 9" xfId="533"/>
    <cellStyle name="40% - Accent3 2 9 2" xfId="1439"/>
    <cellStyle name="40% - Accent3 3" xfId="66"/>
    <cellStyle name="40% - Accent3 3 2" xfId="225"/>
    <cellStyle name="40% - Accent3 3 2 2" xfId="1103"/>
    <cellStyle name="40% - Accent3 3 2 2 2" xfId="2009"/>
    <cellStyle name="40% - Accent3 3 2 3" xfId="699"/>
    <cellStyle name="40% - Accent3 3 2 4" xfId="1605"/>
    <cellStyle name="40% - Accent3 3 3" xfId="340"/>
    <cellStyle name="40% - Accent3 3 3 2" xfId="1218"/>
    <cellStyle name="40% - Accent3 3 3 2 2" xfId="2124"/>
    <cellStyle name="40% - Accent3 3 3 3" xfId="814"/>
    <cellStyle name="40% - Accent3 3 3 4" xfId="1720"/>
    <cellStyle name="40% - Accent3 3 4" xfId="161"/>
    <cellStyle name="40% - Accent3 3 4 2" xfId="1039"/>
    <cellStyle name="40% - Accent3 3 4 2 2" xfId="1945"/>
    <cellStyle name="40% - Accent3 3 4 3" xfId="635"/>
    <cellStyle name="40% - Accent3 3 4 4" xfId="1541"/>
    <cellStyle name="40% - Accent3 3 5" xfId="94"/>
    <cellStyle name="40% - Accent3 3 5 2" xfId="977"/>
    <cellStyle name="40% - Accent3 3 5 2 2" xfId="1883"/>
    <cellStyle name="40% - Accent3 3 5 3" xfId="573"/>
    <cellStyle name="40% - Accent3 3 5 4" xfId="1479"/>
    <cellStyle name="40% - Accent3 3 6" xfId="547"/>
    <cellStyle name="40% - Accent3 3 6 2" xfId="1453"/>
    <cellStyle name="40% - Accent3 3 7" xfId="951"/>
    <cellStyle name="40% - Accent3 3 7 2" xfId="1857"/>
    <cellStyle name="40% - Accent3 3 8" xfId="475"/>
    <cellStyle name="40% - Accent3 3 9" xfId="1381"/>
    <cellStyle name="40% - Accent3 4" xfId="124"/>
    <cellStyle name="40% - Accent3 4 2" xfId="372"/>
    <cellStyle name="40% - Accent3 4 2 2" xfId="1250"/>
    <cellStyle name="40% - Accent3 4 2 2 2" xfId="2156"/>
    <cellStyle name="40% - Accent3 4 2 3" xfId="846"/>
    <cellStyle name="40% - Accent3 4 2 4" xfId="1752"/>
    <cellStyle name="40% - Accent3 4 3" xfId="194"/>
    <cellStyle name="40% - Accent3 4 3 2" xfId="1072"/>
    <cellStyle name="40% - Accent3 4 3 2 2" xfId="1978"/>
    <cellStyle name="40% - Accent3 4 3 3" xfId="668"/>
    <cellStyle name="40% - Accent3 4 3 4" xfId="1574"/>
    <cellStyle name="40% - Accent3 4 4" xfId="603"/>
    <cellStyle name="40% - Accent3 4 4 2" xfId="1509"/>
    <cellStyle name="40% - Accent3 4 5" xfId="1007"/>
    <cellStyle name="40% - Accent3 4 5 2" xfId="1913"/>
    <cellStyle name="40% - Accent3 4 6" xfId="505"/>
    <cellStyle name="40% - Accent3 4 7" xfId="1411"/>
    <cellStyle name="40% - Accent3 5" xfId="277"/>
    <cellStyle name="40% - Accent3 5 2" xfId="403"/>
    <cellStyle name="40% - Accent3 5 2 2" xfId="1281"/>
    <cellStyle name="40% - Accent3 5 2 2 2" xfId="2187"/>
    <cellStyle name="40% - Accent3 5 2 3" xfId="877"/>
    <cellStyle name="40% - Accent3 5 2 4" xfId="1783"/>
    <cellStyle name="40% - Accent3 5 3" xfId="1155"/>
    <cellStyle name="40% - Accent3 5 3 2" xfId="2061"/>
    <cellStyle name="40% - Accent3 5 4" xfId="751"/>
    <cellStyle name="40% - Accent3 5 5" xfId="1657"/>
    <cellStyle name="40% - Accent3 6" xfId="418"/>
    <cellStyle name="40% - Accent3 6 2" xfId="1296"/>
    <cellStyle name="40% - Accent3 6 2 2" xfId="2202"/>
    <cellStyle name="40% - Accent3 6 3" xfId="892"/>
    <cellStyle name="40% - Accent3 6 4" xfId="1798"/>
    <cellStyle name="40% - Accent3 7" xfId="309"/>
    <cellStyle name="40% - Accent3 7 2" xfId="1187"/>
    <cellStyle name="40% - Accent3 7 2 2" xfId="2093"/>
    <cellStyle name="40% - Accent3 7 3" xfId="783"/>
    <cellStyle name="40% - Accent3 7 4" xfId="1689"/>
    <cellStyle name="40% - Accent3 8" xfId="144"/>
    <cellStyle name="40% - Accent3 8 2" xfId="1022"/>
    <cellStyle name="40% - Accent3 8 2 2" xfId="1928"/>
    <cellStyle name="40% - Accent3 8 3" xfId="618"/>
    <cellStyle name="40% - Accent3 8 4" xfId="1524"/>
    <cellStyle name="40% - Accent3 9" xfId="79"/>
    <cellStyle name="40% - Accent3 9 2" xfId="963"/>
    <cellStyle name="40% - Accent3 9 2 2" xfId="1869"/>
    <cellStyle name="40% - Accent3 9 3" xfId="559"/>
    <cellStyle name="40% - Accent3 9 4" xfId="1465"/>
    <cellStyle name="40% - Accent4" xfId="31" builtinId="43" customBuiltin="1"/>
    <cellStyle name="40% - Accent4 10" xfId="451"/>
    <cellStyle name="40% - Accent4 10 2" xfId="1329"/>
    <cellStyle name="40% - Accent4 10 2 2" xfId="2235"/>
    <cellStyle name="40% - Accent4 10 3" xfId="519"/>
    <cellStyle name="40% - Accent4 10 4" xfId="1425"/>
    <cellStyle name="40% - Accent4 11" xfId="923"/>
    <cellStyle name="40% - Accent4 11 2" xfId="1829"/>
    <cellStyle name="40% - Accent4 12" xfId="1343"/>
    <cellStyle name="40% - Accent4 12 2" xfId="2249"/>
    <cellStyle name="40% - Accent4 13" xfId="463"/>
    <cellStyle name="40% - Accent4 14" xfId="1357"/>
    <cellStyle name="40% - Accent4 15" xfId="1369"/>
    <cellStyle name="40% - Accent4 16" xfId="2263"/>
    <cellStyle name="40% - Accent4 17" xfId="2277"/>
    <cellStyle name="40% - Accent4 2" xfId="54"/>
    <cellStyle name="40% - Accent4 2 10" xfId="939"/>
    <cellStyle name="40% - Accent4 2 10 2" xfId="1845"/>
    <cellStyle name="40% - Accent4 2 11" xfId="493"/>
    <cellStyle name="40% - Accent4 2 12" xfId="1399"/>
    <cellStyle name="40% - Accent4 2 2" xfId="243"/>
    <cellStyle name="40% - Accent4 2 2 2" xfId="358"/>
    <cellStyle name="40% - Accent4 2 2 2 2" xfId="1236"/>
    <cellStyle name="40% - Accent4 2 2 2 2 2" xfId="2142"/>
    <cellStyle name="40% - Accent4 2 2 2 3" xfId="832"/>
    <cellStyle name="40% - Accent4 2 2 2 4" xfId="1738"/>
    <cellStyle name="40% - Accent4 2 2 3" xfId="1121"/>
    <cellStyle name="40% - Accent4 2 2 3 2" xfId="2027"/>
    <cellStyle name="40% - Accent4 2 2 4" xfId="717"/>
    <cellStyle name="40% - Accent4 2 2 5" xfId="1623"/>
    <cellStyle name="40% - Accent4 2 3" xfId="263"/>
    <cellStyle name="40% - Accent4 2 3 2" xfId="390"/>
    <cellStyle name="40% - Accent4 2 3 2 2" xfId="1268"/>
    <cellStyle name="40% - Accent4 2 3 2 2 2" xfId="2174"/>
    <cellStyle name="40% - Accent4 2 3 2 3" xfId="864"/>
    <cellStyle name="40% - Accent4 2 3 2 4" xfId="1770"/>
    <cellStyle name="40% - Accent4 2 3 3" xfId="1141"/>
    <cellStyle name="40% - Accent4 2 3 3 2" xfId="2047"/>
    <cellStyle name="40% - Accent4 2 3 4" xfId="737"/>
    <cellStyle name="40% - Accent4 2 3 5" xfId="1643"/>
    <cellStyle name="40% - Accent4 2 4" xfId="212"/>
    <cellStyle name="40% - Accent4 2 4 2" xfId="436"/>
    <cellStyle name="40% - Accent4 2 4 2 2" xfId="1314"/>
    <cellStyle name="40% - Accent4 2 4 2 2 2" xfId="2220"/>
    <cellStyle name="40% - Accent4 2 4 2 3" xfId="910"/>
    <cellStyle name="40% - Accent4 2 4 2 4" xfId="1816"/>
    <cellStyle name="40% - Accent4 2 4 3" xfId="1090"/>
    <cellStyle name="40% - Accent4 2 4 3 2" xfId="1996"/>
    <cellStyle name="40% - Accent4 2 4 4" xfId="686"/>
    <cellStyle name="40% - Accent4 2 4 5" xfId="1592"/>
    <cellStyle name="40% - Accent4 2 5" xfId="295"/>
    <cellStyle name="40% - Accent4 2 5 2" xfId="1173"/>
    <cellStyle name="40% - Accent4 2 5 2 2" xfId="2079"/>
    <cellStyle name="40% - Accent4 2 5 3" xfId="769"/>
    <cellStyle name="40% - Accent4 2 5 4" xfId="1675"/>
    <cellStyle name="40% - Accent4 2 6" xfId="327"/>
    <cellStyle name="40% - Accent4 2 6 2" xfId="1205"/>
    <cellStyle name="40% - Accent4 2 6 2 2" xfId="2111"/>
    <cellStyle name="40% - Accent4 2 6 3" xfId="801"/>
    <cellStyle name="40% - Accent4 2 6 4" xfId="1707"/>
    <cellStyle name="40% - Accent4 2 7" xfId="179"/>
    <cellStyle name="40% - Accent4 2 7 2" xfId="1057"/>
    <cellStyle name="40% - Accent4 2 7 2 2" xfId="1963"/>
    <cellStyle name="40% - Accent4 2 7 3" xfId="653"/>
    <cellStyle name="40% - Accent4 2 7 4" xfId="1559"/>
    <cellStyle name="40% - Accent4 2 8" xfId="112"/>
    <cellStyle name="40% - Accent4 2 8 2" xfId="995"/>
    <cellStyle name="40% - Accent4 2 8 2 2" xfId="1901"/>
    <cellStyle name="40% - Accent4 2 8 3" xfId="591"/>
    <cellStyle name="40% - Accent4 2 8 4" xfId="1497"/>
    <cellStyle name="40% - Accent4 2 9" xfId="535"/>
    <cellStyle name="40% - Accent4 2 9 2" xfId="1441"/>
    <cellStyle name="40% - Accent4 3" xfId="68"/>
    <cellStyle name="40% - Accent4 3 2" xfId="227"/>
    <cellStyle name="40% - Accent4 3 2 2" xfId="1105"/>
    <cellStyle name="40% - Accent4 3 2 2 2" xfId="2011"/>
    <cellStyle name="40% - Accent4 3 2 3" xfId="701"/>
    <cellStyle name="40% - Accent4 3 2 4" xfId="1607"/>
    <cellStyle name="40% - Accent4 3 3" xfId="342"/>
    <cellStyle name="40% - Accent4 3 3 2" xfId="1220"/>
    <cellStyle name="40% - Accent4 3 3 2 2" xfId="2126"/>
    <cellStyle name="40% - Accent4 3 3 3" xfId="816"/>
    <cellStyle name="40% - Accent4 3 3 4" xfId="1722"/>
    <cellStyle name="40% - Accent4 3 4" xfId="163"/>
    <cellStyle name="40% - Accent4 3 4 2" xfId="1041"/>
    <cellStyle name="40% - Accent4 3 4 2 2" xfId="1947"/>
    <cellStyle name="40% - Accent4 3 4 3" xfId="637"/>
    <cellStyle name="40% - Accent4 3 4 4" xfId="1543"/>
    <cellStyle name="40% - Accent4 3 5" xfId="96"/>
    <cellStyle name="40% - Accent4 3 5 2" xfId="979"/>
    <cellStyle name="40% - Accent4 3 5 2 2" xfId="1885"/>
    <cellStyle name="40% - Accent4 3 5 3" xfId="575"/>
    <cellStyle name="40% - Accent4 3 5 4" xfId="1481"/>
    <cellStyle name="40% - Accent4 3 6" xfId="549"/>
    <cellStyle name="40% - Accent4 3 6 2" xfId="1455"/>
    <cellStyle name="40% - Accent4 3 7" xfId="953"/>
    <cellStyle name="40% - Accent4 3 7 2" xfId="1859"/>
    <cellStyle name="40% - Accent4 3 8" xfId="477"/>
    <cellStyle name="40% - Accent4 3 9" xfId="1383"/>
    <cellStyle name="40% - Accent4 4" xfId="126"/>
    <cellStyle name="40% - Accent4 4 2" xfId="374"/>
    <cellStyle name="40% - Accent4 4 2 2" xfId="1252"/>
    <cellStyle name="40% - Accent4 4 2 2 2" xfId="2158"/>
    <cellStyle name="40% - Accent4 4 2 3" xfId="848"/>
    <cellStyle name="40% - Accent4 4 2 4" xfId="1754"/>
    <cellStyle name="40% - Accent4 4 3" xfId="196"/>
    <cellStyle name="40% - Accent4 4 3 2" xfId="1074"/>
    <cellStyle name="40% - Accent4 4 3 2 2" xfId="1980"/>
    <cellStyle name="40% - Accent4 4 3 3" xfId="670"/>
    <cellStyle name="40% - Accent4 4 3 4" xfId="1576"/>
    <cellStyle name="40% - Accent4 4 4" xfId="605"/>
    <cellStyle name="40% - Accent4 4 4 2" xfId="1511"/>
    <cellStyle name="40% - Accent4 4 5" xfId="1009"/>
    <cellStyle name="40% - Accent4 4 5 2" xfId="1915"/>
    <cellStyle name="40% - Accent4 4 6" xfId="507"/>
    <cellStyle name="40% - Accent4 4 7" xfId="1413"/>
    <cellStyle name="40% - Accent4 5" xfId="279"/>
    <cellStyle name="40% - Accent4 5 2" xfId="405"/>
    <cellStyle name="40% - Accent4 5 2 2" xfId="1283"/>
    <cellStyle name="40% - Accent4 5 2 2 2" xfId="2189"/>
    <cellStyle name="40% - Accent4 5 2 3" xfId="879"/>
    <cellStyle name="40% - Accent4 5 2 4" xfId="1785"/>
    <cellStyle name="40% - Accent4 5 3" xfId="1157"/>
    <cellStyle name="40% - Accent4 5 3 2" xfId="2063"/>
    <cellStyle name="40% - Accent4 5 4" xfId="753"/>
    <cellStyle name="40% - Accent4 5 5" xfId="1659"/>
    <cellStyle name="40% - Accent4 6" xfId="420"/>
    <cellStyle name="40% - Accent4 6 2" xfId="1298"/>
    <cellStyle name="40% - Accent4 6 2 2" xfId="2204"/>
    <cellStyle name="40% - Accent4 6 3" xfId="894"/>
    <cellStyle name="40% - Accent4 6 4" xfId="1800"/>
    <cellStyle name="40% - Accent4 7" xfId="311"/>
    <cellStyle name="40% - Accent4 7 2" xfId="1189"/>
    <cellStyle name="40% - Accent4 7 2 2" xfId="2095"/>
    <cellStyle name="40% - Accent4 7 3" xfId="785"/>
    <cellStyle name="40% - Accent4 7 4" xfId="1691"/>
    <cellStyle name="40% - Accent4 8" xfId="146"/>
    <cellStyle name="40% - Accent4 8 2" xfId="1024"/>
    <cellStyle name="40% - Accent4 8 2 2" xfId="1930"/>
    <cellStyle name="40% - Accent4 8 3" xfId="620"/>
    <cellStyle name="40% - Accent4 8 4" xfId="1526"/>
    <cellStyle name="40% - Accent4 9" xfId="81"/>
    <cellStyle name="40% - Accent4 9 2" xfId="965"/>
    <cellStyle name="40% - Accent4 9 2 2" xfId="1871"/>
    <cellStyle name="40% - Accent4 9 3" xfId="561"/>
    <cellStyle name="40% - Accent4 9 4" xfId="1467"/>
    <cellStyle name="40% - Accent5" xfId="35" builtinId="47" customBuiltin="1"/>
    <cellStyle name="40% - Accent5 10" xfId="453"/>
    <cellStyle name="40% - Accent5 10 2" xfId="1331"/>
    <cellStyle name="40% - Accent5 10 2 2" xfId="2237"/>
    <cellStyle name="40% - Accent5 10 3" xfId="521"/>
    <cellStyle name="40% - Accent5 10 4" xfId="1427"/>
    <cellStyle name="40% - Accent5 11" xfId="925"/>
    <cellStyle name="40% - Accent5 11 2" xfId="1831"/>
    <cellStyle name="40% - Accent5 12" xfId="1345"/>
    <cellStyle name="40% - Accent5 12 2" xfId="2251"/>
    <cellStyle name="40% - Accent5 13" xfId="465"/>
    <cellStyle name="40% - Accent5 14" xfId="1359"/>
    <cellStyle name="40% - Accent5 15" xfId="1371"/>
    <cellStyle name="40% - Accent5 16" xfId="2265"/>
    <cellStyle name="40% - Accent5 17" xfId="2279"/>
    <cellStyle name="40% - Accent5 2" xfId="56"/>
    <cellStyle name="40% - Accent5 2 10" xfId="941"/>
    <cellStyle name="40% - Accent5 2 10 2" xfId="1847"/>
    <cellStyle name="40% - Accent5 2 11" xfId="495"/>
    <cellStyle name="40% - Accent5 2 12" xfId="1401"/>
    <cellStyle name="40% - Accent5 2 2" xfId="245"/>
    <cellStyle name="40% - Accent5 2 2 2" xfId="360"/>
    <cellStyle name="40% - Accent5 2 2 2 2" xfId="1238"/>
    <cellStyle name="40% - Accent5 2 2 2 2 2" xfId="2144"/>
    <cellStyle name="40% - Accent5 2 2 2 3" xfId="834"/>
    <cellStyle name="40% - Accent5 2 2 2 4" xfId="1740"/>
    <cellStyle name="40% - Accent5 2 2 3" xfId="1123"/>
    <cellStyle name="40% - Accent5 2 2 3 2" xfId="2029"/>
    <cellStyle name="40% - Accent5 2 2 4" xfId="719"/>
    <cellStyle name="40% - Accent5 2 2 5" xfId="1625"/>
    <cellStyle name="40% - Accent5 2 3" xfId="265"/>
    <cellStyle name="40% - Accent5 2 3 2" xfId="392"/>
    <cellStyle name="40% - Accent5 2 3 2 2" xfId="1270"/>
    <cellStyle name="40% - Accent5 2 3 2 2 2" xfId="2176"/>
    <cellStyle name="40% - Accent5 2 3 2 3" xfId="866"/>
    <cellStyle name="40% - Accent5 2 3 2 4" xfId="1772"/>
    <cellStyle name="40% - Accent5 2 3 3" xfId="1143"/>
    <cellStyle name="40% - Accent5 2 3 3 2" xfId="2049"/>
    <cellStyle name="40% - Accent5 2 3 4" xfId="739"/>
    <cellStyle name="40% - Accent5 2 3 5" xfId="1645"/>
    <cellStyle name="40% - Accent5 2 4" xfId="214"/>
    <cellStyle name="40% - Accent5 2 4 2" xfId="438"/>
    <cellStyle name="40% - Accent5 2 4 2 2" xfId="1316"/>
    <cellStyle name="40% - Accent5 2 4 2 2 2" xfId="2222"/>
    <cellStyle name="40% - Accent5 2 4 2 3" xfId="912"/>
    <cellStyle name="40% - Accent5 2 4 2 4" xfId="1818"/>
    <cellStyle name="40% - Accent5 2 4 3" xfId="1092"/>
    <cellStyle name="40% - Accent5 2 4 3 2" xfId="1998"/>
    <cellStyle name="40% - Accent5 2 4 4" xfId="688"/>
    <cellStyle name="40% - Accent5 2 4 5" xfId="1594"/>
    <cellStyle name="40% - Accent5 2 5" xfId="297"/>
    <cellStyle name="40% - Accent5 2 5 2" xfId="1175"/>
    <cellStyle name="40% - Accent5 2 5 2 2" xfId="2081"/>
    <cellStyle name="40% - Accent5 2 5 3" xfId="771"/>
    <cellStyle name="40% - Accent5 2 5 4" xfId="1677"/>
    <cellStyle name="40% - Accent5 2 6" xfId="329"/>
    <cellStyle name="40% - Accent5 2 6 2" xfId="1207"/>
    <cellStyle name="40% - Accent5 2 6 2 2" xfId="2113"/>
    <cellStyle name="40% - Accent5 2 6 3" xfId="803"/>
    <cellStyle name="40% - Accent5 2 6 4" xfId="1709"/>
    <cellStyle name="40% - Accent5 2 7" xfId="181"/>
    <cellStyle name="40% - Accent5 2 7 2" xfId="1059"/>
    <cellStyle name="40% - Accent5 2 7 2 2" xfId="1965"/>
    <cellStyle name="40% - Accent5 2 7 3" xfId="655"/>
    <cellStyle name="40% - Accent5 2 7 4" xfId="1561"/>
    <cellStyle name="40% - Accent5 2 8" xfId="114"/>
    <cellStyle name="40% - Accent5 2 8 2" xfId="997"/>
    <cellStyle name="40% - Accent5 2 8 2 2" xfId="1903"/>
    <cellStyle name="40% - Accent5 2 8 3" xfId="593"/>
    <cellStyle name="40% - Accent5 2 8 4" xfId="1499"/>
    <cellStyle name="40% - Accent5 2 9" xfId="537"/>
    <cellStyle name="40% - Accent5 2 9 2" xfId="1443"/>
    <cellStyle name="40% - Accent5 3" xfId="70"/>
    <cellStyle name="40% - Accent5 3 2" xfId="229"/>
    <cellStyle name="40% - Accent5 3 2 2" xfId="1107"/>
    <cellStyle name="40% - Accent5 3 2 2 2" xfId="2013"/>
    <cellStyle name="40% - Accent5 3 2 3" xfId="703"/>
    <cellStyle name="40% - Accent5 3 2 4" xfId="1609"/>
    <cellStyle name="40% - Accent5 3 3" xfId="344"/>
    <cellStyle name="40% - Accent5 3 3 2" xfId="1222"/>
    <cellStyle name="40% - Accent5 3 3 2 2" xfId="2128"/>
    <cellStyle name="40% - Accent5 3 3 3" xfId="818"/>
    <cellStyle name="40% - Accent5 3 3 4" xfId="1724"/>
    <cellStyle name="40% - Accent5 3 4" xfId="165"/>
    <cellStyle name="40% - Accent5 3 4 2" xfId="1043"/>
    <cellStyle name="40% - Accent5 3 4 2 2" xfId="1949"/>
    <cellStyle name="40% - Accent5 3 4 3" xfId="639"/>
    <cellStyle name="40% - Accent5 3 4 4" xfId="1545"/>
    <cellStyle name="40% - Accent5 3 5" xfId="98"/>
    <cellStyle name="40% - Accent5 3 5 2" xfId="981"/>
    <cellStyle name="40% - Accent5 3 5 2 2" xfId="1887"/>
    <cellStyle name="40% - Accent5 3 5 3" xfId="577"/>
    <cellStyle name="40% - Accent5 3 5 4" xfId="1483"/>
    <cellStyle name="40% - Accent5 3 6" xfId="551"/>
    <cellStyle name="40% - Accent5 3 6 2" xfId="1457"/>
    <cellStyle name="40% - Accent5 3 7" xfId="955"/>
    <cellStyle name="40% - Accent5 3 7 2" xfId="1861"/>
    <cellStyle name="40% - Accent5 3 8" xfId="479"/>
    <cellStyle name="40% - Accent5 3 9" xfId="1385"/>
    <cellStyle name="40% - Accent5 4" xfId="128"/>
    <cellStyle name="40% - Accent5 4 2" xfId="376"/>
    <cellStyle name="40% - Accent5 4 2 2" xfId="1254"/>
    <cellStyle name="40% - Accent5 4 2 2 2" xfId="2160"/>
    <cellStyle name="40% - Accent5 4 2 3" xfId="850"/>
    <cellStyle name="40% - Accent5 4 2 4" xfId="1756"/>
    <cellStyle name="40% - Accent5 4 3" xfId="198"/>
    <cellStyle name="40% - Accent5 4 3 2" xfId="1076"/>
    <cellStyle name="40% - Accent5 4 3 2 2" xfId="1982"/>
    <cellStyle name="40% - Accent5 4 3 3" xfId="672"/>
    <cellStyle name="40% - Accent5 4 3 4" xfId="1578"/>
    <cellStyle name="40% - Accent5 4 4" xfId="607"/>
    <cellStyle name="40% - Accent5 4 4 2" xfId="1513"/>
    <cellStyle name="40% - Accent5 4 5" xfId="1011"/>
    <cellStyle name="40% - Accent5 4 5 2" xfId="1917"/>
    <cellStyle name="40% - Accent5 4 6" xfId="509"/>
    <cellStyle name="40% - Accent5 4 7" xfId="1415"/>
    <cellStyle name="40% - Accent5 5" xfId="281"/>
    <cellStyle name="40% - Accent5 5 2" xfId="407"/>
    <cellStyle name="40% - Accent5 5 2 2" xfId="1285"/>
    <cellStyle name="40% - Accent5 5 2 2 2" xfId="2191"/>
    <cellStyle name="40% - Accent5 5 2 3" xfId="881"/>
    <cellStyle name="40% - Accent5 5 2 4" xfId="1787"/>
    <cellStyle name="40% - Accent5 5 3" xfId="1159"/>
    <cellStyle name="40% - Accent5 5 3 2" xfId="2065"/>
    <cellStyle name="40% - Accent5 5 4" xfId="755"/>
    <cellStyle name="40% - Accent5 5 5" xfId="1661"/>
    <cellStyle name="40% - Accent5 6" xfId="422"/>
    <cellStyle name="40% - Accent5 6 2" xfId="1300"/>
    <cellStyle name="40% - Accent5 6 2 2" xfId="2206"/>
    <cellStyle name="40% - Accent5 6 3" xfId="896"/>
    <cellStyle name="40% - Accent5 6 4" xfId="1802"/>
    <cellStyle name="40% - Accent5 7" xfId="313"/>
    <cellStyle name="40% - Accent5 7 2" xfId="1191"/>
    <cellStyle name="40% - Accent5 7 2 2" xfId="2097"/>
    <cellStyle name="40% - Accent5 7 3" xfId="787"/>
    <cellStyle name="40% - Accent5 7 4" xfId="1693"/>
    <cellStyle name="40% - Accent5 8" xfId="148"/>
    <cellStyle name="40% - Accent5 8 2" xfId="1026"/>
    <cellStyle name="40% - Accent5 8 2 2" xfId="1932"/>
    <cellStyle name="40% - Accent5 8 3" xfId="622"/>
    <cellStyle name="40% - Accent5 8 4" xfId="1528"/>
    <cellStyle name="40% - Accent5 9" xfId="83"/>
    <cellStyle name="40% - Accent5 9 2" xfId="967"/>
    <cellStyle name="40% - Accent5 9 2 2" xfId="1873"/>
    <cellStyle name="40% - Accent5 9 3" xfId="563"/>
    <cellStyle name="40% - Accent5 9 4" xfId="1469"/>
    <cellStyle name="40% - Accent6" xfId="39" builtinId="51" customBuiltin="1"/>
    <cellStyle name="40% - Accent6 10" xfId="455"/>
    <cellStyle name="40% - Accent6 10 2" xfId="1333"/>
    <cellStyle name="40% - Accent6 10 2 2" xfId="2239"/>
    <cellStyle name="40% - Accent6 10 3" xfId="523"/>
    <cellStyle name="40% - Accent6 10 4" xfId="1429"/>
    <cellStyle name="40% - Accent6 11" xfId="927"/>
    <cellStyle name="40% - Accent6 11 2" xfId="1833"/>
    <cellStyle name="40% - Accent6 12" xfId="1347"/>
    <cellStyle name="40% - Accent6 12 2" xfId="2253"/>
    <cellStyle name="40% - Accent6 13" xfId="467"/>
    <cellStyle name="40% - Accent6 14" xfId="1361"/>
    <cellStyle name="40% - Accent6 15" xfId="1373"/>
    <cellStyle name="40% - Accent6 16" xfId="2267"/>
    <cellStyle name="40% - Accent6 17" xfId="2281"/>
    <cellStyle name="40% - Accent6 2" xfId="58"/>
    <cellStyle name="40% - Accent6 2 10" xfId="943"/>
    <cellStyle name="40% - Accent6 2 10 2" xfId="1849"/>
    <cellStyle name="40% - Accent6 2 11" xfId="497"/>
    <cellStyle name="40% - Accent6 2 12" xfId="1403"/>
    <cellStyle name="40% - Accent6 2 2" xfId="247"/>
    <cellStyle name="40% - Accent6 2 2 2" xfId="362"/>
    <cellStyle name="40% - Accent6 2 2 2 2" xfId="1240"/>
    <cellStyle name="40% - Accent6 2 2 2 2 2" xfId="2146"/>
    <cellStyle name="40% - Accent6 2 2 2 3" xfId="836"/>
    <cellStyle name="40% - Accent6 2 2 2 4" xfId="1742"/>
    <cellStyle name="40% - Accent6 2 2 3" xfId="1125"/>
    <cellStyle name="40% - Accent6 2 2 3 2" xfId="2031"/>
    <cellStyle name="40% - Accent6 2 2 4" xfId="721"/>
    <cellStyle name="40% - Accent6 2 2 5" xfId="1627"/>
    <cellStyle name="40% - Accent6 2 3" xfId="267"/>
    <cellStyle name="40% - Accent6 2 3 2" xfId="394"/>
    <cellStyle name="40% - Accent6 2 3 2 2" xfId="1272"/>
    <cellStyle name="40% - Accent6 2 3 2 2 2" xfId="2178"/>
    <cellStyle name="40% - Accent6 2 3 2 3" xfId="868"/>
    <cellStyle name="40% - Accent6 2 3 2 4" xfId="1774"/>
    <cellStyle name="40% - Accent6 2 3 3" xfId="1145"/>
    <cellStyle name="40% - Accent6 2 3 3 2" xfId="2051"/>
    <cellStyle name="40% - Accent6 2 3 4" xfId="741"/>
    <cellStyle name="40% - Accent6 2 3 5" xfId="1647"/>
    <cellStyle name="40% - Accent6 2 4" xfId="216"/>
    <cellStyle name="40% - Accent6 2 4 2" xfId="440"/>
    <cellStyle name="40% - Accent6 2 4 2 2" xfId="1318"/>
    <cellStyle name="40% - Accent6 2 4 2 2 2" xfId="2224"/>
    <cellStyle name="40% - Accent6 2 4 2 3" xfId="914"/>
    <cellStyle name="40% - Accent6 2 4 2 4" xfId="1820"/>
    <cellStyle name="40% - Accent6 2 4 3" xfId="1094"/>
    <cellStyle name="40% - Accent6 2 4 3 2" xfId="2000"/>
    <cellStyle name="40% - Accent6 2 4 4" xfId="690"/>
    <cellStyle name="40% - Accent6 2 4 5" xfId="1596"/>
    <cellStyle name="40% - Accent6 2 5" xfId="299"/>
    <cellStyle name="40% - Accent6 2 5 2" xfId="1177"/>
    <cellStyle name="40% - Accent6 2 5 2 2" xfId="2083"/>
    <cellStyle name="40% - Accent6 2 5 3" xfId="773"/>
    <cellStyle name="40% - Accent6 2 5 4" xfId="1679"/>
    <cellStyle name="40% - Accent6 2 6" xfId="331"/>
    <cellStyle name="40% - Accent6 2 6 2" xfId="1209"/>
    <cellStyle name="40% - Accent6 2 6 2 2" xfId="2115"/>
    <cellStyle name="40% - Accent6 2 6 3" xfId="805"/>
    <cellStyle name="40% - Accent6 2 6 4" xfId="1711"/>
    <cellStyle name="40% - Accent6 2 7" xfId="183"/>
    <cellStyle name="40% - Accent6 2 7 2" xfId="1061"/>
    <cellStyle name="40% - Accent6 2 7 2 2" xfId="1967"/>
    <cellStyle name="40% - Accent6 2 7 3" xfId="657"/>
    <cellStyle name="40% - Accent6 2 7 4" xfId="1563"/>
    <cellStyle name="40% - Accent6 2 8" xfId="116"/>
    <cellStyle name="40% - Accent6 2 8 2" xfId="999"/>
    <cellStyle name="40% - Accent6 2 8 2 2" xfId="1905"/>
    <cellStyle name="40% - Accent6 2 8 3" xfId="595"/>
    <cellStyle name="40% - Accent6 2 8 4" xfId="1501"/>
    <cellStyle name="40% - Accent6 2 9" xfId="539"/>
    <cellStyle name="40% - Accent6 2 9 2" xfId="1445"/>
    <cellStyle name="40% - Accent6 3" xfId="72"/>
    <cellStyle name="40% - Accent6 3 2" xfId="231"/>
    <cellStyle name="40% - Accent6 3 2 2" xfId="1109"/>
    <cellStyle name="40% - Accent6 3 2 2 2" xfId="2015"/>
    <cellStyle name="40% - Accent6 3 2 3" xfId="705"/>
    <cellStyle name="40% - Accent6 3 2 4" xfId="1611"/>
    <cellStyle name="40% - Accent6 3 3" xfId="346"/>
    <cellStyle name="40% - Accent6 3 3 2" xfId="1224"/>
    <cellStyle name="40% - Accent6 3 3 2 2" xfId="2130"/>
    <cellStyle name="40% - Accent6 3 3 3" xfId="820"/>
    <cellStyle name="40% - Accent6 3 3 4" xfId="1726"/>
    <cellStyle name="40% - Accent6 3 4" xfId="167"/>
    <cellStyle name="40% - Accent6 3 4 2" xfId="1045"/>
    <cellStyle name="40% - Accent6 3 4 2 2" xfId="1951"/>
    <cellStyle name="40% - Accent6 3 4 3" xfId="641"/>
    <cellStyle name="40% - Accent6 3 4 4" xfId="1547"/>
    <cellStyle name="40% - Accent6 3 5" xfId="100"/>
    <cellStyle name="40% - Accent6 3 5 2" xfId="983"/>
    <cellStyle name="40% - Accent6 3 5 2 2" xfId="1889"/>
    <cellStyle name="40% - Accent6 3 5 3" xfId="579"/>
    <cellStyle name="40% - Accent6 3 5 4" xfId="1485"/>
    <cellStyle name="40% - Accent6 3 6" xfId="553"/>
    <cellStyle name="40% - Accent6 3 6 2" xfId="1459"/>
    <cellStyle name="40% - Accent6 3 7" xfId="957"/>
    <cellStyle name="40% - Accent6 3 7 2" xfId="1863"/>
    <cellStyle name="40% - Accent6 3 8" xfId="481"/>
    <cellStyle name="40% - Accent6 3 9" xfId="1387"/>
    <cellStyle name="40% - Accent6 4" xfId="130"/>
    <cellStyle name="40% - Accent6 4 2" xfId="378"/>
    <cellStyle name="40% - Accent6 4 2 2" xfId="1256"/>
    <cellStyle name="40% - Accent6 4 2 2 2" xfId="2162"/>
    <cellStyle name="40% - Accent6 4 2 3" xfId="852"/>
    <cellStyle name="40% - Accent6 4 2 4" xfId="1758"/>
    <cellStyle name="40% - Accent6 4 3" xfId="200"/>
    <cellStyle name="40% - Accent6 4 3 2" xfId="1078"/>
    <cellStyle name="40% - Accent6 4 3 2 2" xfId="1984"/>
    <cellStyle name="40% - Accent6 4 3 3" xfId="674"/>
    <cellStyle name="40% - Accent6 4 3 4" xfId="1580"/>
    <cellStyle name="40% - Accent6 4 4" xfId="609"/>
    <cellStyle name="40% - Accent6 4 4 2" xfId="1515"/>
    <cellStyle name="40% - Accent6 4 5" xfId="1013"/>
    <cellStyle name="40% - Accent6 4 5 2" xfId="1919"/>
    <cellStyle name="40% - Accent6 4 6" xfId="511"/>
    <cellStyle name="40% - Accent6 4 7" xfId="1417"/>
    <cellStyle name="40% - Accent6 5" xfId="283"/>
    <cellStyle name="40% - Accent6 5 2" xfId="409"/>
    <cellStyle name="40% - Accent6 5 2 2" xfId="1287"/>
    <cellStyle name="40% - Accent6 5 2 2 2" xfId="2193"/>
    <cellStyle name="40% - Accent6 5 2 3" xfId="883"/>
    <cellStyle name="40% - Accent6 5 2 4" xfId="1789"/>
    <cellStyle name="40% - Accent6 5 3" xfId="1161"/>
    <cellStyle name="40% - Accent6 5 3 2" xfId="2067"/>
    <cellStyle name="40% - Accent6 5 4" xfId="757"/>
    <cellStyle name="40% - Accent6 5 5" xfId="1663"/>
    <cellStyle name="40% - Accent6 6" xfId="424"/>
    <cellStyle name="40% - Accent6 6 2" xfId="1302"/>
    <cellStyle name="40% - Accent6 6 2 2" xfId="2208"/>
    <cellStyle name="40% - Accent6 6 3" xfId="898"/>
    <cellStyle name="40% - Accent6 6 4" xfId="1804"/>
    <cellStyle name="40% - Accent6 7" xfId="315"/>
    <cellStyle name="40% - Accent6 7 2" xfId="1193"/>
    <cellStyle name="40% - Accent6 7 2 2" xfId="2099"/>
    <cellStyle name="40% - Accent6 7 3" xfId="789"/>
    <cellStyle name="40% - Accent6 7 4" xfId="1695"/>
    <cellStyle name="40% - Accent6 8" xfId="150"/>
    <cellStyle name="40% - Accent6 8 2" xfId="1028"/>
    <cellStyle name="40% - Accent6 8 2 2" xfId="1934"/>
    <cellStyle name="40% - Accent6 8 3" xfId="624"/>
    <cellStyle name="40% - Accent6 8 4" xfId="1530"/>
    <cellStyle name="40% - Accent6 9" xfId="85"/>
    <cellStyle name="40% - Accent6 9 2" xfId="969"/>
    <cellStyle name="40% - Accent6 9 2 2" xfId="1875"/>
    <cellStyle name="40% - Accent6 9 3" xfId="565"/>
    <cellStyle name="40% - Accent6 9 4" xfId="147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2"/>
    <cellStyle name="Normal 10 2" xfId="1320"/>
    <cellStyle name="Normal 10 3" xfId="2226"/>
    <cellStyle name="Normal 11" xfId="1334"/>
    <cellStyle name="Normal 11 2" xfId="2240"/>
    <cellStyle name="Normal 12" xfId="1348"/>
    <cellStyle name="Normal 13" xfId="2254"/>
    <cellStyle name="Normal 14" xfId="2268"/>
    <cellStyle name="Normal 15" xfId="2282"/>
    <cellStyle name="Normal 16" xfId="41"/>
    <cellStyle name="Normal 2" xfId="43"/>
    <cellStyle name="Normal 2 2" xfId="101"/>
    <cellStyle name="Normal 2 2 2" xfId="137"/>
    <cellStyle name="Normal 2 2 3" xfId="580"/>
    <cellStyle name="Normal 2 2 3 2" xfId="1486"/>
    <cellStyle name="Normal 2 2 4" xfId="984"/>
    <cellStyle name="Normal 2 2 4 2" xfId="1890"/>
    <cellStyle name="Normal 2 2 5" xfId="482"/>
    <cellStyle name="Normal 2 2 6" xfId="1388"/>
    <cellStyle name="Normal 2 3" xfId="135"/>
    <cellStyle name="Normal 2 4" xfId="132"/>
    <cellStyle name="Normal 2 5" xfId="86"/>
    <cellStyle name="Normal 2 5 2" xfId="970"/>
    <cellStyle name="Normal 2 5 2 2" xfId="1876"/>
    <cellStyle name="Normal 2 5 3" xfId="566"/>
    <cellStyle name="Normal 2 5 4" xfId="1472"/>
    <cellStyle name="Normal 2 6" xfId="524"/>
    <cellStyle name="Normal 2 6 2" xfId="1430"/>
    <cellStyle name="Normal 2 7" xfId="928"/>
    <cellStyle name="Normal 2 7 2" xfId="1834"/>
    <cellStyle name="Normal 2 8" xfId="468"/>
    <cellStyle name="Normal 2 9" xfId="1374"/>
    <cellStyle name="Normal 3" xfId="45"/>
    <cellStyle name="Normal 3 10" xfId="526"/>
    <cellStyle name="Normal 3 10 2" xfId="1432"/>
    <cellStyle name="Normal 3 11" xfId="930"/>
    <cellStyle name="Normal 3 11 2" xfId="1836"/>
    <cellStyle name="Normal 3 12" xfId="484"/>
    <cellStyle name="Normal 3 13" xfId="1390"/>
    <cellStyle name="Normal 3 2" xfId="138"/>
    <cellStyle name="Normal 3 2 10" xfId="1518"/>
    <cellStyle name="Normal 3 2 2" xfId="155"/>
    <cellStyle name="Normal 3 2 2 2" xfId="268"/>
    <cellStyle name="Normal 3 2 2 2 2" xfId="395"/>
    <cellStyle name="Normal 3 2 2 2 2 2" xfId="1273"/>
    <cellStyle name="Normal 3 2 2 2 2 2 2" xfId="2179"/>
    <cellStyle name="Normal 3 2 2 2 2 3" xfId="869"/>
    <cellStyle name="Normal 3 2 2 2 2 4" xfId="1775"/>
    <cellStyle name="Normal 3 2 2 2 3" xfId="1146"/>
    <cellStyle name="Normal 3 2 2 2 3 2" xfId="2052"/>
    <cellStyle name="Normal 3 2 2 2 4" xfId="742"/>
    <cellStyle name="Normal 3 2 2 2 5" xfId="1648"/>
    <cellStyle name="Normal 3 2 2 3" xfId="248"/>
    <cellStyle name="Normal 3 2 2 3 2" xfId="441"/>
    <cellStyle name="Normal 3 2 2 3 2 2" xfId="1319"/>
    <cellStyle name="Normal 3 2 2 3 2 2 2" xfId="2225"/>
    <cellStyle name="Normal 3 2 2 3 2 3" xfId="915"/>
    <cellStyle name="Normal 3 2 2 3 2 4" xfId="1821"/>
    <cellStyle name="Normal 3 2 2 3 3" xfId="1126"/>
    <cellStyle name="Normal 3 2 2 3 3 2" xfId="2032"/>
    <cellStyle name="Normal 3 2 2 3 4" xfId="722"/>
    <cellStyle name="Normal 3 2 2 3 5" xfId="1628"/>
    <cellStyle name="Normal 3 2 2 4" xfId="300"/>
    <cellStyle name="Normal 3 2 2 4 2" xfId="1178"/>
    <cellStyle name="Normal 3 2 2 4 2 2" xfId="2084"/>
    <cellStyle name="Normal 3 2 2 4 3" xfId="774"/>
    <cellStyle name="Normal 3 2 2 4 4" xfId="1680"/>
    <cellStyle name="Normal 3 2 2 5" xfId="363"/>
    <cellStyle name="Normal 3 2 2 5 2" xfId="1241"/>
    <cellStyle name="Normal 3 2 2 5 2 2" xfId="2147"/>
    <cellStyle name="Normal 3 2 2 5 3" xfId="837"/>
    <cellStyle name="Normal 3 2 2 5 4" xfId="1743"/>
    <cellStyle name="Normal 3 2 2 6" xfId="1033"/>
    <cellStyle name="Normal 3 2 2 6 2" xfId="1939"/>
    <cellStyle name="Normal 3 2 2 7" xfId="629"/>
    <cellStyle name="Normal 3 2 2 8" xfId="1535"/>
    <cellStyle name="Normal 3 2 3" xfId="219"/>
    <cellStyle name="Normal 3 2 3 2" xfId="334"/>
    <cellStyle name="Normal 3 2 3 2 2" xfId="1212"/>
    <cellStyle name="Normal 3 2 3 2 2 2" xfId="2118"/>
    <cellStyle name="Normal 3 2 3 2 3" xfId="808"/>
    <cellStyle name="Normal 3 2 3 2 4" xfId="1714"/>
    <cellStyle name="Normal 3 2 3 3" xfId="1097"/>
    <cellStyle name="Normal 3 2 3 3 2" xfId="2003"/>
    <cellStyle name="Normal 3 2 3 4" xfId="693"/>
    <cellStyle name="Normal 3 2 3 5" xfId="1599"/>
    <cellStyle name="Normal 3 2 4" xfId="251"/>
    <cellStyle name="Normal 3 2 4 2" xfId="366"/>
    <cellStyle name="Normal 3 2 4 2 2" xfId="1244"/>
    <cellStyle name="Normal 3 2 4 2 2 2" xfId="2150"/>
    <cellStyle name="Normal 3 2 4 2 3" xfId="840"/>
    <cellStyle name="Normal 3 2 4 2 4" xfId="1746"/>
    <cellStyle name="Normal 3 2 4 3" xfId="1129"/>
    <cellStyle name="Normal 3 2 4 3 2" xfId="2035"/>
    <cellStyle name="Normal 3 2 4 4" xfId="725"/>
    <cellStyle name="Normal 3 2 4 5" xfId="1631"/>
    <cellStyle name="Normal 3 2 5" xfId="185"/>
    <cellStyle name="Normal 3 2 5 2" xfId="412"/>
    <cellStyle name="Normal 3 2 5 2 2" xfId="1290"/>
    <cellStyle name="Normal 3 2 5 2 2 2" xfId="2196"/>
    <cellStyle name="Normal 3 2 5 2 3" xfId="886"/>
    <cellStyle name="Normal 3 2 5 2 4" xfId="1792"/>
    <cellStyle name="Normal 3 2 5 3" xfId="1063"/>
    <cellStyle name="Normal 3 2 5 3 2" xfId="1969"/>
    <cellStyle name="Normal 3 2 5 4" xfId="659"/>
    <cellStyle name="Normal 3 2 5 5" xfId="1565"/>
    <cellStyle name="Normal 3 2 6" xfId="271"/>
    <cellStyle name="Normal 3 2 6 2" xfId="1149"/>
    <cellStyle name="Normal 3 2 6 2 2" xfId="2055"/>
    <cellStyle name="Normal 3 2 6 3" xfId="745"/>
    <cellStyle name="Normal 3 2 6 4" xfId="1651"/>
    <cellStyle name="Normal 3 2 7" xfId="303"/>
    <cellStyle name="Normal 3 2 7 2" xfId="1181"/>
    <cellStyle name="Normal 3 2 7 2 2" xfId="2087"/>
    <cellStyle name="Normal 3 2 7 3" xfId="777"/>
    <cellStyle name="Normal 3 2 7 4" xfId="1683"/>
    <cellStyle name="Normal 3 2 8" xfId="1016"/>
    <cellStyle name="Normal 3 2 8 2" xfId="1922"/>
    <cellStyle name="Normal 3 2 9" xfId="612"/>
    <cellStyle name="Normal 3 3" xfId="153"/>
    <cellStyle name="Normal 3 3 2" xfId="217"/>
    <cellStyle name="Normal 3 3 2 2" xfId="1095"/>
    <cellStyle name="Normal 3 3 2 2 2" xfId="2001"/>
    <cellStyle name="Normal 3 3 2 3" xfId="691"/>
    <cellStyle name="Normal 3 3 2 4" xfId="1597"/>
    <cellStyle name="Normal 3 3 3" xfId="332"/>
    <cellStyle name="Normal 3 3 3 2" xfId="1210"/>
    <cellStyle name="Normal 3 3 3 2 2" xfId="2116"/>
    <cellStyle name="Normal 3 3 3 3" xfId="806"/>
    <cellStyle name="Normal 3 3 3 4" xfId="1712"/>
    <cellStyle name="Normal 3 3 4" xfId="1031"/>
    <cellStyle name="Normal 3 3 4 2" xfId="1937"/>
    <cellStyle name="Normal 3 3 5" xfId="627"/>
    <cellStyle name="Normal 3 3 6" xfId="1533"/>
    <cellStyle name="Normal 3 4" xfId="249"/>
    <cellStyle name="Normal 3 4 2" xfId="364"/>
    <cellStyle name="Normal 3 4 2 2" xfId="1242"/>
    <cellStyle name="Normal 3 4 2 2 2" xfId="2148"/>
    <cellStyle name="Normal 3 4 2 3" xfId="838"/>
    <cellStyle name="Normal 3 4 2 4" xfId="1744"/>
    <cellStyle name="Normal 3 4 3" xfId="1127"/>
    <cellStyle name="Normal 3 4 3 2" xfId="2033"/>
    <cellStyle name="Normal 3 4 4" xfId="723"/>
    <cellStyle name="Normal 3 4 5" xfId="1629"/>
    <cellStyle name="Normal 3 5" xfId="186"/>
    <cellStyle name="Normal 3 5 2" xfId="410"/>
    <cellStyle name="Normal 3 5 2 2" xfId="1288"/>
    <cellStyle name="Normal 3 5 2 2 2" xfId="2194"/>
    <cellStyle name="Normal 3 5 2 3" xfId="884"/>
    <cellStyle name="Normal 3 5 2 4" xfId="1790"/>
    <cellStyle name="Normal 3 5 3" xfId="1064"/>
    <cellStyle name="Normal 3 5 3 2" xfId="1970"/>
    <cellStyle name="Normal 3 5 4" xfId="660"/>
    <cellStyle name="Normal 3 5 5" xfId="1566"/>
    <cellStyle name="Normal 3 6" xfId="269"/>
    <cellStyle name="Normal 3 6 2" xfId="1147"/>
    <cellStyle name="Normal 3 6 2 2" xfId="2053"/>
    <cellStyle name="Normal 3 6 3" xfId="743"/>
    <cellStyle name="Normal 3 6 4" xfId="1649"/>
    <cellStyle name="Normal 3 7" xfId="301"/>
    <cellStyle name="Normal 3 7 2" xfId="1179"/>
    <cellStyle name="Normal 3 7 2 2" xfId="2085"/>
    <cellStyle name="Normal 3 7 3" xfId="775"/>
    <cellStyle name="Normal 3 7 4" xfId="1681"/>
    <cellStyle name="Normal 3 8" xfId="133"/>
    <cellStyle name="Normal 3 8 2" xfId="1014"/>
    <cellStyle name="Normal 3 8 2 2" xfId="1920"/>
    <cellStyle name="Normal 3 8 3" xfId="610"/>
    <cellStyle name="Normal 3 8 4" xfId="1516"/>
    <cellStyle name="Normal 3 9" xfId="103"/>
    <cellStyle name="Normal 3 9 2" xfId="986"/>
    <cellStyle name="Normal 3 9 2 2" xfId="1892"/>
    <cellStyle name="Normal 3 9 3" xfId="582"/>
    <cellStyle name="Normal 3 9 4" xfId="1488"/>
    <cellStyle name="Normal 4" xfId="59"/>
    <cellStyle name="Normal 4 2" xfId="136"/>
    <cellStyle name="Normal 4 3" xfId="117"/>
    <cellStyle name="Normal 4 3 2" xfId="1000"/>
    <cellStyle name="Normal 4 3 2 2" xfId="1906"/>
    <cellStyle name="Normal 4 3 3" xfId="596"/>
    <cellStyle name="Normal 4 3 4" xfId="1502"/>
    <cellStyle name="Normal 4 4" xfId="540"/>
    <cellStyle name="Normal 4 4 2" xfId="1446"/>
    <cellStyle name="Normal 4 5" xfId="944"/>
    <cellStyle name="Normal 4 5 2" xfId="1850"/>
    <cellStyle name="Normal 4 6" xfId="498"/>
    <cellStyle name="Normal 4 7" xfId="1404"/>
    <cellStyle name="Normal 5" xfId="134"/>
    <cellStyle name="Normal 5 2" xfId="154"/>
    <cellStyle name="Normal 5 2 2" xfId="218"/>
    <cellStyle name="Normal 5 2 2 2" xfId="1096"/>
    <cellStyle name="Normal 5 2 2 2 2" xfId="2002"/>
    <cellStyle name="Normal 5 2 2 3" xfId="692"/>
    <cellStyle name="Normal 5 2 2 4" xfId="1598"/>
    <cellStyle name="Normal 5 2 3" xfId="333"/>
    <cellStyle name="Normal 5 2 3 2" xfId="1211"/>
    <cellStyle name="Normal 5 2 3 2 2" xfId="2117"/>
    <cellStyle name="Normal 5 2 3 3" xfId="807"/>
    <cellStyle name="Normal 5 2 3 4" xfId="1713"/>
    <cellStyle name="Normal 5 2 4" xfId="1032"/>
    <cellStyle name="Normal 5 2 4 2" xfId="1938"/>
    <cellStyle name="Normal 5 2 5" xfId="628"/>
    <cellStyle name="Normal 5 2 6" xfId="1534"/>
    <cellStyle name="Normal 5 3" xfId="250"/>
    <cellStyle name="Normal 5 3 2" xfId="365"/>
    <cellStyle name="Normal 5 3 2 2" xfId="1243"/>
    <cellStyle name="Normal 5 3 2 2 2" xfId="2149"/>
    <cellStyle name="Normal 5 3 2 3" xfId="839"/>
    <cellStyle name="Normal 5 3 2 4" xfId="1745"/>
    <cellStyle name="Normal 5 3 3" xfId="1128"/>
    <cellStyle name="Normal 5 3 3 2" xfId="2034"/>
    <cellStyle name="Normal 5 3 4" xfId="724"/>
    <cellStyle name="Normal 5 3 5" xfId="1630"/>
    <cellStyle name="Normal 5 4" xfId="187"/>
    <cellStyle name="Normal 5 4 2" xfId="411"/>
    <cellStyle name="Normal 5 4 2 2" xfId="1289"/>
    <cellStyle name="Normal 5 4 2 2 2" xfId="2195"/>
    <cellStyle name="Normal 5 4 2 3" xfId="885"/>
    <cellStyle name="Normal 5 4 2 4" xfId="1791"/>
    <cellStyle name="Normal 5 4 3" xfId="1065"/>
    <cellStyle name="Normal 5 4 3 2" xfId="1971"/>
    <cellStyle name="Normal 5 4 4" xfId="661"/>
    <cellStyle name="Normal 5 4 5" xfId="1567"/>
    <cellStyle name="Normal 5 5" xfId="270"/>
    <cellStyle name="Normal 5 5 2" xfId="1148"/>
    <cellStyle name="Normal 5 5 2 2" xfId="2054"/>
    <cellStyle name="Normal 5 5 3" xfId="744"/>
    <cellStyle name="Normal 5 5 4" xfId="1650"/>
    <cellStyle name="Normal 5 6" xfId="302"/>
    <cellStyle name="Normal 5 6 2" xfId="1180"/>
    <cellStyle name="Normal 5 6 2 2" xfId="2086"/>
    <cellStyle name="Normal 5 6 3" xfId="776"/>
    <cellStyle name="Normal 5 6 4" xfId="1682"/>
    <cellStyle name="Normal 5 7" xfId="1015"/>
    <cellStyle name="Normal 5 7 2" xfId="1921"/>
    <cellStyle name="Normal 5 8" xfId="611"/>
    <cellStyle name="Normal 5 9" xfId="1517"/>
    <cellStyle name="Normal 6" xfId="151"/>
    <cellStyle name="Normal 6 2" xfId="168"/>
    <cellStyle name="Normal 6 2 2" xfId="232"/>
    <cellStyle name="Normal 6 2 2 2" xfId="1110"/>
    <cellStyle name="Normal 6 2 2 2 2" xfId="2016"/>
    <cellStyle name="Normal 6 2 2 3" xfId="706"/>
    <cellStyle name="Normal 6 2 2 4" xfId="1612"/>
    <cellStyle name="Normal 6 2 3" xfId="347"/>
    <cellStyle name="Normal 6 2 3 2" xfId="1225"/>
    <cellStyle name="Normal 6 2 3 2 2" xfId="2131"/>
    <cellStyle name="Normal 6 2 3 3" xfId="821"/>
    <cellStyle name="Normal 6 2 3 4" xfId="1727"/>
    <cellStyle name="Normal 6 2 4" xfId="1046"/>
    <cellStyle name="Normal 6 2 4 2" xfId="1952"/>
    <cellStyle name="Normal 6 2 5" xfId="642"/>
    <cellStyle name="Normal 6 2 6" xfId="1548"/>
    <cellStyle name="Normal 6 3" xfId="252"/>
    <cellStyle name="Normal 6 3 2" xfId="379"/>
    <cellStyle name="Normal 6 3 2 2" xfId="1257"/>
    <cellStyle name="Normal 6 3 2 2 2" xfId="2163"/>
    <cellStyle name="Normal 6 3 2 3" xfId="853"/>
    <cellStyle name="Normal 6 3 2 4" xfId="1759"/>
    <cellStyle name="Normal 6 3 3" xfId="1130"/>
    <cellStyle name="Normal 6 3 3 2" xfId="2036"/>
    <cellStyle name="Normal 6 3 4" xfId="726"/>
    <cellStyle name="Normal 6 3 5" xfId="1632"/>
    <cellStyle name="Normal 6 4" xfId="201"/>
    <cellStyle name="Normal 6 4 2" xfId="425"/>
    <cellStyle name="Normal 6 4 2 2" xfId="1303"/>
    <cellStyle name="Normal 6 4 2 2 2" xfId="2209"/>
    <cellStyle name="Normal 6 4 2 3" xfId="899"/>
    <cellStyle name="Normal 6 4 2 4" xfId="1805"/>
    <cellStyle name="Normal 6 4 3" xfId="1079"/>
    <cellStyle name="Normal 6 4 3 2" xfId="1985"/>
    <cellStyle name="Normal 6 4 4" xfId="675"/>
    <cellStyle name="Normal 6 4 5" xfId="1581"/>
    <cellStyle name="Normal 6 5" xfId="284"/>
    <cellStyle name="Normal 6 5 2" xfId="1162"/>
    <cellStyle name="Normal 6 5 2 2" xfId="2068"/>
    <cellStyle name="Normal 6 5 3" xfId="758"/>
    <cellStyle name="Normal 6 5 4" xfId="1664"/>
    <cellStyle name="Normal 6 6" xfId="316"/>
    <cellStyle name="Normal 6 6 2" xfId="1194"/>
    <cellStyle name="Normal 6 6 2 2" xfId="2100"/>
    <cellStyle name="Normal 6 6 3" xfId="790"/>
    <cellStyle name="Normal 6 6 4" xfId="1696"/>
    <cellStyle name="Normal 6 7" xfId="1029"/>
    <cellStyle name="Normal 6 7 2" xfId="1935"/>
    <cellStyle name="Normal 6 8" xfId="625"/>
    <cellStyle name="Normal 6 9" xfId="1531"/>
    <cellStyle name="Normal 7" xfId="170"/>
    <cellStyle name="Normal 7 2" xfId="234"/>
    <cellStyle name="Normal 7 2 2" xfId="349"/>
    <cellStyle name="Normal 7 2 2 2" xfId="1227"/>
    <cellStyle name="Normal 7 2 2 2 2" xfId="2133"/>
    <cellStyle name="Normal 7 2 2 3" xfId="823"/>
    <cellStyle name="Normal 7 2 2 4" xfId="1729"/>
    <cellStyle name="Normal 7 2 3" xfId="1112"/>
    <cellStyle name="Normal 7 2 3 2" xfId="2018"/>
    <cellStyle name="Normal 7 2 4" xfId="708"/>
    <cellStyle name="Normal 7 2 5" xfId="1614"/>
    <cellStyle name="Normal 7 3" xfId="254"/>
    <cellStyle name="Normal 7 3 2" xfId="381"/>
    <cellStyle name="Normal 7 3 2 2" xfId="1259"/>
    <cellStyle name="Normal 7 3 2 2 2" xfId="2165"/>
    <cellStyle name="Normal 7 3 2 3" xfId="855"/>
    <cellStyle name="Normal 7 3 2 4" xfId="1761"/>
    <cellStyle name="Normal 7 3 3" xfId="1132"/>
    <cellStyle name="Normal 7 3 3 2" xfId="2038"/>
    <cellStyle name="Normal 7 3 4" xfId="728"/>
    <cellStyle name="Normal 7 3 5" xfId="1634"/>
    <cellStyle name="Normal 7 4" xfId="203"/>
    <cellStyle name="Normal 7 4 2" xfId="427"/>
    <cellStyle name="Normal 7 4 2 2" xfId="1305"/>
    <cellStyle name="Normal 7 4 2 2 2" xfId="2211"/>
    <cellStyle name="Normal 7 4 2 3" xfId="901"/>
    <cellStyle name="Normal 7 4 2 4" xfId="1807"/>
    <cellStyle name="Normal 7 4 3" xfId="1081"/>
    <cellStyle name="Normal 7 4 3 2" xfId="1987"/>
    <cellStyle name="Normal 7 4 4" xfId="677"/>
    <cellStyle name="Normal 7 4 5" xfId="1583"/>
    <cellStyle name="Normal 7 5" xfId="286"/>
    <cellStyle name="Normal 7 5 2" xfId="1164"/>
    <cellStyle name="Normal 7 5 2 2" xfId="2070"/>
    <cellStyle name="Normal 7 5 3" xfId="760"/>
    <cellStyle name="Normal 7 5 4" xfId="1666"/>
    <cellStyle name="Normal 7 6" xfId="318"/>
    <cellStyle name="Normal 7 6 2" xfId="1196"/>
    <cellStyle name="Normal 7 6 2 2" xfId="2102"/>
    <cellStyle name="Normal 7 6 3" xfId="792"/>
    <cellStyle name="Normal 7 6 4" xfId="1698"/>
    <cellStyle name="Normal 7 7" xfId="1048"/>
    <cellStyle name="Normal 7 7 2" xfId="1954"/>
    <cellStyle name="Normal 7 8" xfId="644"/>
    <cellStyle name="Normal 7 9" xfId="1550"/>
    <cellStyle name="Normal 8" xfId="184"/>
    <cellStyle name="Normal 8 2" xfId="396"/>
    <cellStyle name="Normal 8 2 2" xfId="1274"/>
    <cellStyle name="Normal 8 2 2 2" xfId="2180"/>
    <cellStyle name="Normal 8 2 3" xfId="870"/>
    <cellStyle name="Normal 8 2 4" xfId="1776"/>
    <cellStyle name="Normal 8 3" xfId="1062"/>
    <cellStyle name="Normal 8 3 2" xfId="1968"/>
    <cellStyle name="Normal 8 4" xfId="658"/>
    <cellStyle name="Normal 8 5" xfId="1564"/>
    <cellStyle name="Normal 9" xfId="131"/>
    <cellStyle name="Note 2" xfId="44"/>
    <cellStyle name="Note 2 10" xfId="929"/>
    <cellStyle name="Note 2 10 2" xfId="1835"/>
    <cellStyle name="Note 2 11" xfId="469"/>
    <cellStyle name="Note 2 12" xfId="1375"/>
    <cellStyle name="Note 2 2" xfId="102"/>
    <cellStyle name="Note 2 2 2" xfId="233"/>
    <cellStyle name="Note 2 2 2 2" xfId="1111"/>
    <cellStyle name="Note 2 2 2 2 2" xfId="2017"/>
    <cellStyle name="Note 2 2 2 3" xfId="707"/>
    <cellStyle name="Note 2 2 2 4" xfId="1613"/>
    <cellStyle name="Note 2 2 3" xfId="348"/>
    <cellStyle name="Note 2 2 3 2" xfId="1226"/>
    <cellStyle name="Note 2 2 3 2 2" xfId="2132"/>
    <cellStyle name="Note 2 2 3 3" xfId="822"/>
    <cellStyle name="Note 2 2 3 4" xfId="1728"/>
    <cellStyle name="Note 2 2 4" xfId="169"/>
    <cellStyle name="Note 2 2 4 2" xfId="1047"/>
    <cellStyle name="Note 2 2 4 2 2" xfId="1953"/>
    <cellStyle name="Note 2 2 4 3" xfId="643"/>
    <cellStyle name="Note 2 2 4 4" xfId="1549"/>
    <cellStyle name="Note 2 2 5" xfId="581"/>
    <cellStyle name="Note 2 2 5 2" xfId="1487"/>
    <cellStyle name="Note 2 2 6" xfId="985"/>
    <cellStyle name="Note 2 2 6 2" xfId="1891"/>
    <cellStyle name="Note 2 2 7" xfId="483"/>
    <cellStyle name="Note 2 2 8" xfId="1389"/>
    <cellStyle name="Note 2 3" xfId="253"/>
    <cellStyle name="Note 2 3 2" xfId="380"/>
    <cellStyle name="Note 2 3 2 2" xfId="1258"/>
    <cellStyle name="Note 2 3 2 2 2" xfId="2164"/>
    <cellStyle name="Note 2 3 2 3" xfId="854"/>
    <cellStyle name="Note 2 3 2 4" xfId="1760"/>
    <cellStyle name="Note 2 3 3" xfId="1131"/>
    <cellStyle name="Note 2 3 3 2" xfId="2037"/>
    <cellStyle name="Note 2 3 4" xfId="727"/>
    <cellStyle name="Note 2 3 5" xfId="1633"/>
    <cellStyle name="Note 2 4" xfId="202"/>
    <cellStyle name="Note 2 4 2" xfId="426"/>
    <cellStyle name="Note 2 4 2 2" xfId="1304"/>
    <cellStyle name="Note 2 4 2 2 2" xfId="2210"/>
    <cellStyle name="Note 2 4 2 3" xfId="900"/>
    <cellStyle name="Note 2 4 2 4" xfId="1806"/>
    <cellStyle name="Note 2 4 3" xfId="1080"/>
    <cellStyle name="Note 2 4 3 2" xfId="1986"/>
    <cellStyle name="Note 2 4 4" xfId="676"/>
    <cellStyle name="Note 2 4 5" xfId="1582"/>
    <cellStyle name="Note 2 5" xfId="285"/>
    <cellStyle name="Note 2 5 2" xfId="1163"/>
    <cellStyle name="Note 2 5 2 2" xfId="2069"/>
    <cellStyle name="Note 2 5 3" xfId="759"/>
    <cellStyle name="Note 2 5 4" xfId="1665"/>
    <cellStyle name="Note 2 6" xfId="317"/>
    <cellStyle name="Note 2 6 2" xfId="1195"/>
    <cellStyle name="Note 2 6 2 2" xfId="2101"/>
    <cellStyle name="Note 2 6 3" xfId="791"/>
    <cellStyle name="Note 2 6 4" xfId="1697"/>
    <cellStyle name="Note 2 7" xfId="152"/>
    <cellStyle name="Note 2 7 2" xfId="1030"/>
    <cellStyle name="Note 2 7 2 2" xfId="1936"/>
    <cellStyle name="Note 2 7 3" xfId="626"/>
    <cellStyle name="Note 2 7 4" xfId="1532"/>
    <cellStyle name="Note 2 8" xfId="87"/>
    <cellStyle name="Note 2 8 2" xfId="971"/>
    <cellStyle name="Note 2 8 2 2" xfId="1877"/>
    <cellStyle name="Note 2 8 3" xfId="567"/>
    <cellStyle name="Note 2 8 4" xfId="1473"/>
    <cellStyle name="Note 2 9" xfId="525"/>
    <cellStyle name="Note 2 9 2" xfId="1431"/>
    <cellStyle name="Note 3" xfId="46"/>
    <cellStyle name="Note 3 10" xfId="931"/>
    <cellStyle name="Note 3 10 2" xfId="1837"/>
    <cellStyle name="Note 3 11" xfId="485"/>
    <cellStyle name="Note 3 12" xfId="1391"/>
    <cellStyle name="Note 3 2" xfId="235"/>
    <cellStyle name="Note 3 2 2" xfId="350"/>
    <cellStyle name="Note 3 2 2 2" xfId="1228"/>
    <cellStyle name="Note 3 2 2 2 2" xfId="2134"/>
    <cellStyle name="Note 3 2 2 3" xfId="824"/>
    <cellStyle name="Note 3 2 2 4" xfId="1730"/>
    <cellStyle name="Note 3 2 3" xfId="1113"/>
    <cellStyle name="Note 3 2 3 2" xfId="2019"/>
    <cellStyle name="Note 3 2 4" xfId="709"/>
    <cellStyle name="Note 3 2 5" xfId="1615"/>
    <cellStyle name="Note 3 3" xfId="255"/>
    <cellStyle name="Note 3 3 2" xfId="382"/>
    <cellStyle name="Note 3 3 2 2" xfId="1260"/>
    <cellStyle name="Note 3 3 2 2 2" xfId="2166"/>
    <cellStyle name="Note 3 3 2 3" xfId="856"/>
    <cellStyle name="Note 3 3 2 4" xfId="1762"/>
    <cellStyle name="Note 3 3 3" xfId="1133"/>
    <cellStyle name="Note 3 3 3 2" xfId="2039"/>
    <cellStyle name="Note 3 3 4" xfId="729"/>
    <cellStyle name="Note 3 3 5" xfId="1635"/>
    <cellStyle name="Note 3 4" xfId="204"/>
    <cellStyle name="Note 3 4 2" xfId="428"/>
    <cellStyle name="Note 3 4 2 2" xfId="1306"/>
    <cellStyle name="Note 3 4 2 2 2" xfId="2212"/>
    <cellStyle name="Note 3 4 2 3" xfId="902"/>
    <cellStyle name="Note 3 4 2 4" xfId="1808"/>
    <cellStyle name="Note 3 4 3" xfId="1082"/>
    <cellStyle name="Note 3 4 3 2" xfId="1988"/>
    <cellStyle name="Note 3 4 4" xfId="678"/>
    <cellStyle name="Note 3 4 5" xfId="1584"/>
    <cellStyle name="Note 3 5" xfId="287"/>
    <cellStyle name="Note 3 5 2" xfId="1165"/>
    <cellStyle name="Note 3 5 2 2" xfId="2071"/>
    <cellStyle name="Note 3 5 3" xfId="761"/>
    <cellStyle name="Note 3 5 4" xfId="1667"/>
    <cellStyle name="Note 3 6" xfId="319"/>
    <cellStyle name="Note 3 6 2" xfId="1197"/>
    <cellStyle name="Note 3 6 2 2" xfId="2103"/>
    <cellStyle name="Note 3 6 3" xfId="793"/>
    <cellStyle name="Note 3 6 4" xfId="1699"/>
    <cellStyle name="Note 3 7" xfId="171"/>
    <cellStyle name="Note 3 7 2" xfId="1049"/>
    <cellStyle name="Note 3 7 2 2" xfId="1955"/>
    <cellStyle name="Note 3 7 3" xfId="645"/>
    <cellStyle name="Note 3 7 4" xfId="1551"/>
    <cellStyle name="Note 3 8" xfId="104"/>
    <cellStyle name="Note 3 8 2" xfId="987"/>
    <cellStyle name="Note 3 8 2 2" xfId="1893"/>
    <cellStyle name="Note 3 8 3" xfId="583"/>
    <cellStyle name="Note 3 8 4" xfId="1489"/>
    <cellStyle name="Note 3 9" xfId="527"/>
    <cellStyle name="Note 3 9 2" xfId="1433"/>
    <cellStyle name="Note 4" xfId="60"/>
    <cellStyle name="Note 4 2" xfId="397"/>
    <cellStyle name="Note 4 2 2" xfId="1275"/>
    <cellStyle name="Note 4 2 2 2" xfId="2181"/>
    <cellStyle name="Note 4 2 3" xfId="871"/>
    <cellStyle name="Note 4 2 4" xfId="1777"/>
    <cellStyle name="Note 4 3" xfId="188"/>
    <cellStyle name="Note 4 3 2" xfId="1066"/>
    <cellStyle name="Note 4 3 2 2" xfId="1972"/>
    <cellStyle name="Note 4 3 3" xfId="662"/>
    <cellStyle name="Note 4 3 4" xfId="1568"/>
    <cellStyle name="Note 4 4" xfId="118"/>
    <cellStyle name="Note 4 4 2" xfId="1001"/>
    <cellStyle name="Note 4 4 2 2" xfId="1907"/>
    <cellStyle name="Note 4 4 3" xfId="597"/>
    <cellStyle name="Note 4 4 4" xfId="1503"/>
    <cellStyle name="Note 4 5" xfId="541"/>
    <cellStyle name="Note 4 5 2" xfId="1447"/>
    <cellStyle name="Note 4 6" xfId="945"/>
    <cellStyle name="Note 4 6 2" xfId="1851"/>
    <cellStyle name="Note 4 7" xfId="499"/>
    <cellStyle name="Note 4 8" xfId="1405"/>
    <cellStyle name="Note 5" xfId="443"/>
    <cellStyle name="Note 5 2" xfId="1321"/>
    <cellStyle name="Note 5 3" xfId="2227"/>
    <cellStyle name="Note 6" xfId="1335"/>
    <cellStyle name="Note 6 2" xfId="2241"/>
    <cellStyle name="Note 7" xfId="1349"/>
    <cellStyle name="Note 8" xfId="2255"/>
    <cellStyle name="Note 9" xfId="2269"/>
    <cellStyle name="Output" xfId="10" builtinId="21" customBuiltin="1"/>
    <cellStyle name="Percent 2" xfId="88"/>
    <cellStyle name="Percent 3" xfId="73"/>
    <cellStyle name="Percent 4" xfId="42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39"/>
  <sheetViews>
    <sheetView tabSelected="1" topLeftCell="A22" workbookViewId="0">
      <selection activeCell="L10" sqref="L10"/>
    </sheetView>
  </sheetViews>
  <sheetFormatPr defaultRowHeight="15"/>
  <cols>
    <col min="1" max="2" width="9.140625" style="170"/>
    <col min="3" max="3" width="37" style="187" bestFit="1" customWidth="1"/>
    <col min="4" max="7" width="16.7109375" style="170" customWidth="1"/>
    <col min="8" max="16384" width="9.140625" style="170"/>
  </cols>
  <sheetData>
    <row r="1" spans="2:7" ht="15.75" thickBot="1"/>
    <row r="2" spans="2:7" ht="15.75" thickBot="1">
      <c r="B2" s="198" t="s">
        <v>35</v>
      </c>
      <c r="C2" s="199"/>
      <c r="D2" s="199"/>
      <c r="E2" s="199"/>
      <c r="F2" s="199"/>
      <c r="G2" s="200"/>
    </row>
    <row r="3" spans="2:7" ht="15.75" thickBot="1">
      <c r="B3" s="191" t="s">
        <v>0</v>
      </c>
      <c r="C3" s="188" t="s">
        <v>1</v>
      </c>
      <c r="D3" s="188" t="s">
        <v>59</v>
      </c>
      <c r="E3" s="188" t="s">
        <v>60</v>
      </c>
      <c r="F3" s="188" t="s">
        <v>61</v>
      </c>
      <c r="G3" s="188" t="s">
        <v>62</v>
      </c>
    </row>
    <row r="4" spans="2:7">
      <c r="B4" s="188" t="s">
        <v>47</v>
      </c>
      <c r="C4" s="192" t="str">
        <f>'RGB - AI'!A2</f>
        <v>RGB, text &amp; graphics with motion, 1080p</v>
      </c>
      <c r="D4" s="195">
        <f>AVERAGE('RGB - AI'!J$2:J$16)</f>
        <v>0.590727703840776</v>
      </c>
      <c r="E4" s="195">
        <f>AVERAGE('RGB - AI'!L2:L16)</f>
        <v>0.67544601781412983</v>
      </c>
      <c r="F4" s="195">
        <f>AVERAGE('RGB - AI'!N2:N16)</f>
        <v>0.77002703081835755</v>
      </c>
      <c r="G4" s="195">
        <f>AVERAGE('RGB - AI'!P2:P16)</f>
        <v>0.22997296918164262</v>
      </c>
    </row>
    <row r="5" spans="2:7">
      <c r="B5" s="189"/>
      <c r="C5" s="193" t="str">
        <f>'RGB - AI'!A17</f>
        <v>RGB, text &amp; graphics with motion,720p</v>
      </c>
      <c r="D5" s="196">
        <f>AVERAGE('RGB - AI'!J$17:J$36)</f>
        <v>0.67580722648277436</v>
      </c>
      <c r="E5" s="196">
        <f>AVERAGE('RGB - AI'!L17:L36)</f>
        <v>0.74230736089538696</v>
      </c>
      <c r="F5" s="196">
        <f>AVERAGE('RGB - AI'!N17:N36)</f>
        <v>0.80615751612352748</v>
      </c>
      <c r="G5" s="196">
        <f>AVERAGE('RGB - AI'!P17:P36)</f>
        <v>0.19384248387647249</v>
      </c>
    </row>
    <row r="6" spans="2:7">
      <c r="B6" s="189"/>
      <c r="C6" s="193" t="str">
        <f>'RGB - AI'!A37</f>
        <v>RGB, mixed content, 1440p</v>
      </c>
      <c r="D6" s="196">
        <f>AVERAGE('RGB - AI'!J$37:J$46)</f>
        <v>0.66050809609178684</v>
      </c>
      <c r="E6" s="196">
        <f>AVERAGE('RGB - AI'!L37:L46)</f>
        <v>0.71525214498985878</v>
      </c>
      <c r="F6" s="196">
        <f>AVERAGE('RGB - AI'!N37:N46)</f>
        <v>0.78835982724820253</v>
      </c>
      <c r="G6" s="196">
        <f>AVERAGE('RGB - AI'!P37:P46)</f>
        <v>0.21164017275179736</v>
      </c>
    </row>
    <row r="7" spans="2:7">
      <c r="B7" s="189"/>
      <c r="C7" s="193" t="str">
        <f>'RGB - AI'!A47</f>
        <v>RGB, mixed content, 1080p</v>
      </c>
      <c r="D7" s="196">
        <f>AVERAGE('RGB - AI'!J$47:J$51)</f>
        <v>0.66513371975104829</v>
      </c>
      <c r="E7" s="196">
        <f>AVERAGE('RGB - AI'!L47:L51)</f>
        <v>0.71014338448734959</v>
      </c>
      <c r="F7" s="196">
        <f>AVERAGE('RGB - AI'!N47:N51)</f>
        <v>0.8022868627945815</v>
      </c>
      <c r="G7" s="196">
        <f>AVERAGE('RGB - AI'!P47:P51)</f>
        <v>0.19771313720541844</v>
      </c>
    </row>
    <row r="8" spans="2:7">
      <c r="B8" s="189"/>
      <c r="C8" s="193" t="str">
        <f>'RGB - AI'!A52</f>
        <v>RGB, Animation, 720p</v>
      </c>
      <c r="D8" s="196">
        <f>AVERAGE('RGB - AI'!J$52:J$56)</f>
        <v>0.96570795860121605</v>
      </c>
      <c r="E8" s="196">
        <f>AVERAGE('RGB - AI'!L52:L56)</f>
        <v>0.97262463721642634</v>
      </c>
      <c r="F8" s="196">
        <f>AVERAGE('RGB - AI'!N52:N56)</f>
        <v>0.99002417759324945</v>
      </c>
      <c r="G8" s="196">
        <f>AVERAGE('RGB - AI'!P52:P56)</f>
        <v>9.9758224067506129E-3</v>
      </c>
    </row>
    <row r="9" spans="2:7" ht="15.75" thickBot="1">
      <c r="B9" s="190"/>
      <c r="C9" s="194" t="str">
        <f>'RGB - AI'!A57</f>
        <v>RGB, camera captured, 1080p</v>
      </c>
      <c r="D9" s="197">
        <f>AVERAGE('RGB - AI'!J$57:J$66)</f>
        <v>0.86834191785966675</v>
      </c>
      <c r="E9" s="197">
        <f>AVERAGE('RGB - AI'!L57:L66)</f>
        <v>0.8833540089542582</v>
      </c>
      <c r="F9" s="197">
        <f>AVERAGE('RGB - AI'!N57:N66)</f>
        <v>0.92584359441981301</v>
      </c>
      <c r="G9" s="197">
        <f>AVERAGE('RGB - AI'!P57:P66)</f>
        <v>7.4156405580187074E-2</v>
      </c>
    </row>
    <row r="10" spans="2:7">
      <c r="B10" s="188" t="s">
        <v>48</v>
      </c>
      <c r="C10" s="192" t="str">
        <f>'YUV - AI'!A2</f>
        <v>YUV, text &amp; graphics with motion, 1080p</v>
      </c>
      <c r="D10" s="195">
        <f>AVERAGE('YUV - AI'!J$2:J$16)</f>
        <v>0.56864201772542156</v>
      </c>
      <c r="E10" s="195">
        <f>AVERAGE('YUV - AI'!L$2:L$16)</f>
        <v>0.65158579356382851</v>
      </c>
      <c r="F10" s="195">
        <f>AVERAGE('YUV - AI'!N$2:N$16)</f>
        <v>0.75257924437314594</v>
      </c>
      <c r="G10" s="195">
        <f>AVERAGE('YUV - AI'!P$2:P$16)</f>
        <v>0.2474207556267411</v>
      </c>
    </row>
    <row r="11" spans="2:7">
      <c r="B11" s="189"/>
      <c r="C11" s="193" t="str">
        <f>'YUV - AI'!A17</f>
        <v>YUV, text &amp; graphics with motion,720p</v>
      </c>
      <c r="D11" s="196">
        <f>AVERAGE('YUV - AI'!J$17:J$36)</f>
        <v>0.6359215629552456</v>
      </c>
      <c r="E11" s="196">
        <f>AVERAGE('YUV - AI'!L$17:L$36)</f>
        <v>0.71084955916169135</v>
      </c>
      <c r="F11" s="196">
        <f>AVERAGE('YUV - AI'!N$17:N$36)</f>
        <v>0.78194487903635623</v>
      </c>
      <c r="G11" s="196">
        <f>AVERAGE('YUV - AI'!P$17:P$36)</f>
        <v>0.21805512098259858</v>
      </c>
    </row>
    <row r="12" spans="2:7">
      <c r="B12" s="189"/>
      <c r="C12" s="193" t="str">
        <f>'YUV - AI'!A37</f>
        <v>YUV, mixed content, 1440p</v>
      </c>
      <c r="D12" s="196">
        <f>AVERAGE('YUV - AI'!J$37:J$46)</f>
        <v>0.59978427108540178</v>
      </c>
      <c r="E12" s="196">
        <f>AVERAGE('YUV - AI'!L$37:L$46)</f>
        <v>0.66216879169266307</v>
      </c>
      <c r="F12" s="196">
        <f>AVERAGE('YUV - AI'!N$37:N$46)</f>
        <v>0.75024491944366289</v>
      </c>
      <c r="G12" s="196">
        <f>AVERAGE('YUV - AI'!P$37:P$46)</f>
        <v>0.24975508055851431</v>
      </c>
    </row>
    <row r="13" spans="2:7">
      <c r="B13" s="189"/>
      <c r="C13" s="193" t="s">
        <v>52</v>
      </c>
      <c r="D13" s="196">
        <f>AVERAGE('YUV - AI'!J$47:J$51)</f>
        <v>0.61328689503486411</v>
      </c>
      <c r="E13" s="196">
        <f>AVERAGE('YUV - AI'!L$47:L$51)</f>
        <v>0.66456943534263646</v>
      </c>
      <c r="F13" s="196">
        <f>AVERAGE('YUV - AI'!N$47:N$51)</f>
        <v>0.77222926114802759</v>
      </c>
      <c r="G13" s="196">
        <f>AVERAGE('YUV - AI'!P$47:P$51)</f>
        <v>0.22777073886393423</v>
      </c>
    </row>
    <row r="14" spans="2:7">
      <c r="B14" s="189"/>
      <c r="C14" s="193" t="s">
        <v>53</v>
      </c>
      <c r="D14" s="196">
        <f>AVERAGE('YUV - AI'!J$52:J$56)</f>
        <v>0.96328662006919197</v>
      </c>
      <c r="E14" s="196">
        <f>AVERAGE('YUV - AI'!L$52:L$56)</f>
        <v>0.97176832939282021</v>
      </c>
      <c r="F14" s="196">
        <f>AVERAGE('YUV - AI'!N$52:N$56)</f>
        <v>0.99092327221464593</v>
      </c>
      <c r="G14" s="196">
        <f>AVERAGE('YUV - AI'!P$52:P$56)</f>
        <v>9.0767277903150752E-3</v>
      </c>
    </row>
    <row r="15" spans="2:7" ht="15.75" thickBot="1">
      <c r="B15" s="190"/>
      <c r="C15" s="194" t="s">
        <v>54</v>
      </c>
      <c r="D15" s="197">
        <f>AVERAGE('YUV - AI'!J$57:J$66)</f>
        <v>0.85281584723070625</v>
      </c>
      <c r="E15" s="197">
        <f>AVERAGE('YUV - AI'!L$57:L$66)</f>
        <v>0.87300739172605635</v>
      </c>
      <c r="F15" s="197">
        <f>AVERAGE('YUV - AI'!N$57:N$66)</f>
        <v>0.93129335255806223</v>
      </c>
      <c r="G15" s="197">
        <f>AVERAGE('YUV - AI'!P$57:P$66)</f>
        <v>6.8706647381247404E-2</v>
      </c>
    </row>
    <row r="16" spans="2:7">
      <c r="B16" s="188" t="s">
        <v>55</v>
      </c>
      <c r="C16" s="192" t="s">
        <v>8</v>
      </c>
      <c r="D16" s="195">
        <f>AVERAGE('RGB - RA'!J$2:J$16)</f>
        <v>0.57279237796082894</v>
      </c>
      <c r="E16" s="195">
        <f>AVERAGE('RGB - RA'!L$2:L$16)</f>
        <v>0.6567505399820498</v>
      </c>
      <c r="F16" s="195">
        <f>AVERAGE('RGB - RA'!N$2:N$16)</f>
        <v>0.78866845591292001</v>
      </c>
      <c r="G16" s="195">
        <f>AVERAGE('RGB - RA'!P$2:P$16)</f>
        <v>0.21133154408707988</v>
      </c>
    </row>
    <row r="17" spans="2:7">
      <c r="B17" s="189"/>
      <c r="C17" s="193" t="s">
        <v>12</v>
      </c>
      <c r="D17" s="196">
        <f>AVERAGE('RGB - RA'!J$17:J$36)</f>
        <v>0.7303580475718936</v>
      </c>
      <c r="E17" s="196">
        <f>AVERAGE('RGB - RA'!L$17:L$36)</f>
        <v>0.77804358559427511</v>
      </c>
      <c r="F17" s="196">
        <f>AVERAGE('RGB - RA'!N$17:N$36)</f>
        <v>0.83393246875420246</v>
      </c>
      <c r="G17" s="196">
        <f>AVERAGE('RGB - RA'!P$17:P$36)</f>
        <v>0.16606753124579757</v>
      </c>
    </row>
    <row r="18" spans="2:7">
      <c r="B18" s="189"/>
      <c r="C18" s="193" t="s">
        <v>17</v>
      </c>
      <c r="D18" s="196">
        <f>AVERAGE('RGB - RA'!J$37:J$46)</f>
        <v>0.78252253187010923</v>
      </c>
      <c r="E18" s="196">
        <f>AVERAGE('RGB - RA'!L$37:L$46)</f>
        <v>0.81222858370327367</v>
      </c>
      <c r="F18" s="196">
        <f>AVERAGE('RGB - RA'!N$37:N$46)</f>
        <v>0.88860091662411944</v>
      </c>
      <c r="G18" s="196">
        <f>AVERAGE('RGB - RA'!P$37:P$46)</f>
        <v>0.11139908337588053</v>
      </c>
    </row>
    <row r="19" spans="2:7">
      <c r="B19" s="189"/>
      <c r="C19" s="193" t="s">
        <v>20</v>
      </c>
      <c r="D19" s="196">
        <f>AVERAGE('RGB - RA'!J$47:J$51)</f>
        <v>0.62044693016721575</v>
      </c>
      <c r="E19" s="196">
        <f>AVERAGE('RGB - RA'!L$47:L$51)</f>
        <v>0.67759313797009235</v>
      </c>
      <c r="F19" s="196">
        <f>AVERAGE('RGB - RA'!N$47:N$51)</f>
        <v>0.79041769402270601</v>
      </c>
      <c r="G19" s="196">
        <f>AVERAGE('RGB - RA'!P$47:P$51)</f>
        <v>0.20958230597729394</v>
      </c>
    </row>
    <row r="20" spans="2:7">
      <c r="B20" s="189"/>
      <c r="C20" s="193" t="s">
        <v>22</v>
      </c>
      <c r="D20" s="196">
        <f>AVERAGE('RGB - RA'!J$52:J$56)</f>
        <v>0.95127576347328446</v>
      </c>
      <c r="E20" s="196">
        <f>AVERAGE('RGB - RA'!L$52:L$56)</f>
        <v>0.95648314456278949</v>
      </c>
      <c r="F20" s="196">
        <f>AVERAGE('RGB - RA'!N$52:N$56)</f>
        <v>0.98528132694779558</v>
      </c>
      <c r="G20" s="196">
        <f>AVERAGE('RGB - RA'!P$52:P$56)</f>
        <v>1.4718673052204404E-2</v>
      </c>
    </row>
    <row r="21" spans="2:7" ht="15.75" thickBot="1">
      <c r="B21" s="190"/>
      <c r="C21" s="194" t="s">
        <v>24</v>
      </c>
      <c r="D21" s="197">
        <f>AVERAGE('RGB - RA'!J$57:J$66)</f>
        <v>0.89599302264100467</v>
      </c>
      <c r="E21" s="197">
        <f>AVERAGE('RGB - RA'!L$57:L$66)</f>
        <v>0.90988891229083202</v>
      </c>
      <c r="F21" s="197">
        <f>AVERAGE('RGB - RA'!N$57:N$66)</f>
        <v>0.94774963498825038</v>
      </c>
      <c r="G21" s="197">
        <f>AVERAGE('RGB - RA'!P$57:P$66)</f>
        <v>5.2250365011749532E-2</v>
      </c>
    </row>
    <row r="22" spans="2:7">
      <c r="B22" s="188" t="s">
        <v>56</v>
      </c>
      <c r="C22" s="192" t="s">
        <v>49</v>
      </c>
      <c r="D22" s="195">
        <f>AVERAGE('YUV - RA'!J$2:J$16)</f>
        <v>0.55103826402338973</v>
      </c>
      <c r="E22" s="195">
        <f>AVERAGE('YUV - RA'!L2:L16)</f>
        <v>0.63446679588163835</v>
      </c>
      <c r="F22" s="195">
        <f>AVERAGE('YUV - RA'!N2:N16)</f>
        <v>0.77246589811274191</v>
      </c>
      <c r="G22" s="195">
        <f>AVERAGE('YUV - RA'!P2:P16)</f>
        <v>0.22753410182807129</v>
      </c>
    </row>
    <row r="23" spans="2:7">
      <c r="B23" s="189"/>
      <c r="C23" s="193" t="s">
        <v>50</v>
      </c>
      <c r="D23" s="196">
        <f>AVERAGE('YUV - RA'!J$17:J$36)</f>
        <v>0.69205551961796863</v>
      </c>
      <c r="E23" s="196">
        <f>AVERAGE('YUV - RA'!L17:L36)</f>
        <v>0.74666736496329078</v>
      </c>
      <c r="F23" s="196">
        <f>AVERAGE('YUV - RA'!N17:N36)</f>
        <v>0.80640279143496407</v>
      </c>
      <c r="G23" s="196">
        <f>AVERAGE('YUV - RA'!P17:P36)</f>
        <v>0.19359720803859054</v>
      </c>
    </row>
    <row r="24" spans="2:7">
      <c r="B24" s="189"/>
      <c r="C24" s="193" t="s">
        <v>51</v>
      </c>
      <c r="D24" s="196">
        <f>AVERAGE('YUV - RA'!J$37:J$46)</f>
        <v>0.73409029975607254</v>
      </c>
      <c r="E24" s="196">
        <f>AVERAGE('YUV - RA'!L37:L46)</f>
        <v>0.77155933001450916</v>
      </c>
      <c r="F24" s="196">
        <f>AVERAGE('YUV - RA'!N37:N46)</f>
        <v>0.86451875431989555</v>
      </c>
      <c r="G24" s="196">
        <f>AVERAGE('YUV - RA'!P37:P46)</f>
        <v>0.13548124549488189</v>
      </c>
    </row>
    <row r="25" spans="2:7">
      <c r="B25" s="189"/>
      <c r="C25" s="193" t="s">
        <v>52</v>
      </c>
      <c r="D25" s="196">
        <f>AVERAGE('YUV - RA'!J$47:J$51)</f>
        <v>0.57289366377625128</v>
      </c>
      <c r="E25" s="196">
        <f>AVERAGE('YUV - RA'!L47:L51)</f>
        <v>0.63232047377512102</v>
      </c>
      <c r="F25" s="196">
        <f>AVERAGE('YUV - RA'!N47:N51)</f>
        <v>0.75848643927449755</v>
      </c>
      <c r="G25" s="196">
        <f>AVERAGE('YUV - RA'!P47:P51)</f>
        <v>0.24151355955552006</v>
      </c>
    </row>
    <row r="26" spans="2:7">
      <c r="B26" s="189"/>
      <c r="C26" s="193" t="s">
        <v>53</v>
      </c>
      <c r="D26" s="196">
        <f>AVERAGE('YUV - RA'!J$52:J$56)</f>
        <v>0.96179710860961998</v>
      </c>
      <c r="E26" s="196">
        <f>AVERAGE('YUV - RA'!L52:L56)</f>
        <v>0.96533823712647515</v>
      </c>
      <c r="F26" s="196">
        <f>AVERAGE('YUV - RA'!N52:N56)</f>
        <v>0.98742535025875555</v>
      </c>
      <c r="G26" s="196">
        <f>AVERAGE('YUV - RA'!P52:P56)</f>
        <v>1.257464873783965E-2</v>
      </c>
    </row>
    <row r="27" spans="2:7" ht="15.75" thickBot="1">
      <c r="B27" s="190"/>
      <c r="C27" s="194" t="s">
        <v>54</v>
      </c>
      <c r="D27" s="197">
        <f>AVERAGE('YUV - RA'!J$57:J$66)</f>
        <v>0.85562642539818179</v>
      </c>
      <c r="E27" s="197">
        <f>AVERAGE('YUV - RA'!L57:L66)</f>
        <v>0.87948817867107321</v>
      </c>
      <c r="F27" s="197">
        <f>AVERAGE('YUV - RA'!N57:N66)</f>
        <v>0.94001413628062624</v>
      </c>
      <c r="G27" s="197">
        <f>AVERAGE('YUV - RA'!P57:P66)</f>
        <v>5.9985857971348963E-2</v>
      </c>
    </row>
    <row r="28" spans="2:7">
      <c r="B28" s="188" t="s">
        <v>57</v>
      </c>
      <c r="C28" s="192" t="s">
        <v>8</v>
      </c>
      <c r="D28" s="195">
        <f>AVERAGE('RGB - LB'!J$2:J$16)</f>
        <v>0.5682498249258624</v>
      </c>
      <c r="E28" s="195">
        <f>AVERAGE('RGB - LB'!L$2:L$16)</f>
        <v>0.65381649320693569</v>
      </c>
      <c r="F28" s="195">
        <f>AVERAGE('RGB - LB'!N$2:N$16)</f>
        <v>0.78269653373226</v>
      </c>
      <c r="G28" s="195">
        <f>AVERAGE('RGB - LB'!P$2:P$16)</f>
        <v>0.21730346626773994</v>
      </c>
    </row>
    <row r="29" spans="2:7">
      <c r="B29" s="189"/>
      <c r="C29" s="193" t="s">
        <v>12</v>
      </c>
      <c r="D29" s="196">
        <f>AVERAGE('RGB - LB'!J$17:J$36)</f>
        <v>0.71082500237191004</v>
      </c>
      <c r="E29" s="196">
        <f>AVERAGE('RGB - LB'!L$17:L$36)</f>
        <v>0.7619800406386622</v>
      </c>
      <c r="F29" s="196">
        <f>AVERAGE('RGB - LB'!N$17:N$36)</f>
        <v>0.82260125318073762</v>
      </c>
      <c r="G29" s="196">
        <f>AVERAGE('RGB - LB'!P$17:P$36)</f>
        <v>0.17739874681926254</v>
      </c>
    </row>
    <row r="30" spans="2:7">
      <c r="B30" s="189"/>
      <c r="C30" s="193" t="s">
        <v>17</v>
      </c>
      <c r="D30" s="196">
        <f>AVERAGE('RGB - LB'!J$37:J$46)</f>
        <v>0.75917204040011865</v>
      </c>
      <c r="E30" s="196">
        <f>AVERAGE('RGB - LB'!L$37:L$46)</f>
        <v>0.79364112672075959</v>
      </c>
      <c r="F30" s="196">
        <f>AVERAGE('RGB - LB'!N$37:N$46)</f>
        <v>0.87971096994651976</v>
      </c>
      <c r="G30" s="196">
        <f>AVERAGE('RGB - LB'!P$37:P$46)</f>
        <v>0.12028903005348002</v>
      </c>
    </row>
    <row r="31" spans="2:7">
      <c r="B31" s="189"/>
      <c r="C31" s="193" t="s">
        <v>20</v>
      </c>
      <c r="D31" s="196">
        <f>AVERAGE('RGB - LB'!J$47:J$51)</f>
        <v>0.59875686407923179</v>
      </c>
      <c r="E31" s="196">
        <f>AVERAGE('RGB - LB'!L$47:L$51)</f>
        <v>0.65625805736526832</v>
      </c>
      <c r="F31" s="196">
        <f>AVERAGE('RGB - LB'!N$47:N$51)</f>
        <v>0.77538847691252022</v>
      </c>
      <c r="G31" s="196">
        <f>AVERAGE('RGB - LB'!P$47:P$51)</f>
        <v>0.22461152308747981</v>
      </c>
    </row>
    <row r="32" spans="2:7">
      <c r="B32" s="189"/>
      <c r="C32" s="193" t="s">
        <v>22</v>
      </c>
      <c r="D32" s="196">
        <f>AVERAGE('RGB - LB'!J$52:J$56)</f>
        <v>0.95441299825969106</v>
      </c>
      <c r="E32" s="196">
        <f>AVERAGE('RGB - LB'!L$52:L$56)</f>
        <v>0.96090323787838128</v>
      </c>
      <c r="F32" s="196">
        <f>AVERAGE('RGB - LB'!N$52:N$56)</f>
        <v>0.98878707241089026</v>
      </c>
      <c r="G32" s="196">
        <f>AVERAGE('RGB - LB'!P$52:P$56)</f>
        <v>1.1212927589109817E-2</v>
      </c>
    </row>
    <row r="33" spans="2:7" ht="15.75" thickBot="1">
      <c r="B33" s="190"/>
      <c r="C33" s="194" t="s">
        <v>24</v>
      </c>
      <c r="D33" s="197">
        <f>AVERAGE('RGB - LB'!J$57:J$66)</f>
        <v>0.91605123969498636</v>
      </c>
      <c r="E33" s="197">
        <f>AVERAGE('RGB - LB'!L$57:L$66)</f>
        <v>0.9318587345299022</v>
      </c>
      <c r="F33" s="197">
        <f>AVERAGE('RGB - LB'!N$57:N$66)</f>
        <v>0.962912661671251</v>
      </c>
      <c r="G33" s="197">
        <f>AVERAGE('RGB - LB'!P$57:P$66)</f>
        <v>3.7087338328748991E-2</v>
      </c>
    </row>
    <row r="34" spans="2:7">
      <c r="B34" s="188" t="s">
        <v>58</v>
      </c>
      <c r="C34" s="192" t="s">
        <v>49</v>
      </c>
      <c r="D34" s="195">
        <f>AVERAGE('YUV - LB'!J$2:J$16)</f>
        <v>0.54468790103656162</v>
      </c>
      <c r="E34" s="195">
        <f>AVERAGE('YUV - LB'!L2:L16)</f>
        <v>0.63210910309897861</v>
      </c>
      <c r="F34" s="195">
        <f>AVERAGE('YUV - LB'!N2:N16)</f>
        <v>0.76558016656238403</v>
      </c>
      <c r="G34" s="195">
        <f>AVERAGE('YUV - LB'!P2:P16)</f>
        <v>0.23441983339322278</v>
      </c>
    </row>
    <row r="35" spans="2:7">
      <c r="B35" s="189"/>
      <c r="C35" s="193" t="s">
        <v>50</v>
      </c>
      <c r="D35" s="196">
        <f>AVERAGE('YUV - LB'!J$17:J$36)</f>
        <v>0.66546820987239952</v>
      </c>
      <c r="E35" s="196">
        <f>AVERAGE('YUV - LB'!L17:L36)</f>
        <v>0.72542164006713183</v>
      </c>
      <c r="F35" s="196">
        <f>AVERAGE('YUV - LB'!N17:N36)</f>
        <v>0.79150004284076592</v>
      </c>
      <c r="G35" s="196">
        <f>AVERAGE('YUV - LB'!P17:P36)</f>
        <v>0.20849995671151927</v>
      </c>
    </row>
    <row r="36" spans="2:7">
      <c r="B36" s="189"/>
      <c r="C36" s="193" t="s">
        <v>51</v>
      </c>
      <c r="D36" s="196">
        <f>AVERAGE('YUV - LB'!J$37:J$46)</f>
        <v>0.71350462716104091</v>
      </c>
      <c r="E36" s="196">
        <f>AVERAGE('YUV - LB'!L37:L46)</f>
        <v>0.7540492958383187</v>
      </c>
      <c r="F36" s="196">
        <f>AVERAGE('YUV - LB'!N37:N46)</f>
        <v>0.85985645686972811</v>
      </c>
      <c r="G36" s="196">
        <f>AVERAGE('YUV - LB'!P37:P46)</f>
        <v>0.1401435428749313</v>
      </c>
    </row>
    <row r="37" spans="2:7">
      <c r="B37" s="189"/>
      <c r="C37" s="193" t="s">
        <v>52</v>
      </c>
      <c r="D37" s="196">
        <f>AVERAGE('YUV - LB'!J$47:J$51)</f>
        <v>0.53917066591717977</v>
      </c>
      <c r="E37" s="196">
        <f>AVERAGE('YUV - LB'!L47:L51)</f>
        <v>0.59975269290773503</v>
      </c>
      <c r="F37" s="196">
        <f>AVERAGE('YUV - LB'!N47:N51)</f>
        <v>0.73351323548990421</v>
      </c>
      <c r="G37" s="196">
        <f>AVERAGE('YUV - LB'!P47:P51)</f>
        <v>0.26648676283751671</v>
      </c>
    </row>
    <row r="38" spans="2:7">
      <c r="B38" s="189"/>
      <c r="C38" s="193" t="s">
        <v>53</v>
      </c>
      <c r="D38" s="196">
        <f>AVERAGE('YUV - LB'!J$52:J$56)</f>
        <v>0.96704825371088832</v>
      </c>
      <c r="E38" s="196">
        <f>AVERAGE('YUV - LB'!L52:L56)</f>
        <v>0.97390818671197421</v>
      </c>
      <c r="F38" s="196">
        <f>AVERAGE('YUV - LB'!N52:N56)</f>
        <v>0.9929706479860666</v>
      </c>
      <c r="G38" s="196">
        <f>AVERAGE('YUV - LB'!P52:P56)</f>
        <v>7.0293531604548234E-3</v>
      </c>
    </row>
    <row r="39" spans="2:7" ht="15.75" thickBot="1">
      <c r="B39" s="190"/>
      <c r="C39" s="194" t="s">
        <v>54</v>
      </c>
      <c r="D39" s="197">
        <f>AVERAGE('YUV - LB'!J$57:J$66)</f>
        <v>0.88137440431258951</v>
      </c>
      <c r="E39" s="197">
        <f>AVERAGE('YUV - LB'!L57:L66)</f>
        <v>0.91095547297790791</v>
      </c>
      <c r="F39" s="197">
        <f>AVERAGE('YUV - LB'!N57:N66)</f>
        <v>0.95371831154485687</v>
      </c>
      <c r="G39" s="197">
        <f>AVERAGE('YUV - LB'!P57:P66)</f>
        <v>4.6281686203040018E-2</v>
      </c>
    </row>
  </sheetData>
  <mergeCells count="1">
    <mergeCell ref="B2:G2"/>
  </mergeCells>
  <pageMargins left="0.7" right="0.7" top="0.75" bottom="0.75" header="0.3" footer="0.3"/>
  <pageSetup paperSize="9" orientation="portrait" r:id="rId1"/>
  <ignoredErrors>
    <ignoredError sqref="G22:G27 G34:G3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P66"/>
  <sheetViews>
    <sheetView zoomScale="70" zoomScaleNormal="70" workbookViewId="0">
      <selection activeCell="D26" sqref="D26"/>
    </sheetView>
  </sheetViews>
  <sheetFormatPr defaultRowHeight="15"/>
  <cols>
    <col min="1" max="1" width="41.5703125" bestFit="1" customWidth="1"/>
    <col min="2" max="2" width="44.4257812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83" t="s">
        <v>0</v>
      </c>
      <c r="B1" s="83" t="s">
        <v>1</v>
      </c>
      <c r="C1" s="83" t="s">
        <v>2</v>
      </c>
      <c r="D1" s="83" t="s">
        <v>3</v>
      </c>
      <c r="E1" s="83" t="s">
        <v>4</v>
      </c>
      <c r="F1" s="83" t="s">
        <v>5</v>
      </c>
      <c r="G1" s="83" t="s">
        <v>6</v>
      </c>
      <c r="H1" s="83" t="s">
        <v>7</v>
      </c>
      <c r="I1" s="82" t="s">
        <v>27</v>
      </c>
      <c r="J1" s="82" t="s">
        <v>28</v>
      </c>
      <c r="K1" s="82" t="s">
        <v>29</v>
      </c>
      <c r="L1" s="82" t="s">
        <v>30</v>
      </c>
      <c r="M1" s="82" t="s">
        <v>31</v>
      </c>
      <c r="N1" s="82" t="s">
        <v>32</v>
      </c>
      <c r="O1" s="82" t="s">
        <v>33</v>
      </c>
      <c r="P1" s="82" t="s">
        <v>34</v>
      </c>
    </row>
    <row r="2" spans="1:16" ht="15.75">
      <c r="A2" s="23" t="s">
        <v>8</v>
      </c>
      <c r="B2" s="6" t="s">
        <v>9</v>
      </c>
      <c r="C2" s="58">
        <v>1920</v>
      </c>
      <c r="D2" s="58">
        <v>1080</v>
      </c>
      <c r="E2" s="58">
        <v>8</v>
      </c>
      <c r="F2" s="58">
        <v>60</v>
      </c>
      <c r="G2" s="58">
        <v>600</v>
      </c>
      <c r="H2" s="58">
        <v>0</v>
      </c>
      <c r="I2" s="44">
        <v>5739.1872910000002</v>
      </c>
      <c r="J2" s="76">
        <f>I2/(M2+O2)</f>
        <v>0.61154947502507973</v>
      </c>
      <c r="K2" s="44">
        <v>6406.9632110000002</v>
      </c>
      <c r="L2" s="76">
        <f>K2/(M2+O2)</f>
        <v>0.68270554514511117</v>
      </c>
      <c r="M2" s="44">
        <v>7324.0167220000003</v>
      </c>
      <c r="N2" s="76">
        <f>M2/(M2+O2)</f>
        <v>0.78042383952825856</v>
      </c>
      <c r="O2" s="44">
        <v>2060.6488290000002</v>
      </c>
      <c r="P2" s="14">
        <f>O2/(M2+O2)</f>
        <v>0.21957616047174147</v>
      </c>
    </row>
    <row r="3" spans="1:16" s="1" customFormat="1" ht="15.75">
      <c r="A3" s="8"/>
      <c r="B3" s="3"/>
      <c r="C3" s="52">
        <v>1920</v>
      </c>
      <c r="D3" s="52">
        <v>1080</v>
      </c>
      <c r="E3" s="52">
        <v>8</v>
      </c>
      <c r="F3" s="52">
        <v>60</v>
      </c>
      <c r="G3" s="52">
        <v>600</v>
      </c>
      <c r="H3" s="52">
        <v>22</v>
      </c>
      <c r="I3" s="80">
        <v>7326.8160539999999</v>
      </c>
      <c r="J3" s="74">
        <f t="shared" ref="J3:J66" si="0">I3/(M3+O3)</f>
        <v>0.65212517179695262</v>
      </c>
      <c r="K3" s="80">
        <v>8021.4448169999996</v>
      </c>
      <c r="L3" s="74">
        <f t="shared" ref="L3:L66" si="1">K3/(M3+O3)</f>
        <v>0.71395078582464155</v>
      </c>
      <c r="M3" s="80">
        <v>9139.5384620000004</v>
      </c>
      <c r="N3" s="74">
        <f>M3/(M3+O3)</f>
        <v>0.81346700200324229</v>
      </c>
      <c r="O3" s="80">
        <v>2095.752508</v>
      </c>
      <c r="P3" s="51">
        <f t="shared" ref="P3:P66" si="2">O3/(M3+O3)</f>
        <v>0.18653299799675771</v>
      </c>
    </row>
    <row r="4" spans="1:16" s="1" customFormat="1" ht="15.75">
      <c r="A4" s="8"/>
      <c r="B4" s="3"/>
      <c r="C4" s="52">
        <v>1920</v>
      </c>
      <c r="D4" s="52">
        <v>1080</v>
      </c>
      <c r="E4" s="52">
        <v>8</v>
      </c>
      <c r="F4" s="52">
        <v>60</v>
      </c>
      <c r="G4" s="52">
        <v>600</v>
      </c>
      <c r="H4" s="52">
        <v>27</v>
      </c>
      <c r="I4" s="57">
        <v>7081.9163879999996</v>
      </c>
      <c r="J4" s="74">
        <f t="shared" si="0"/>
        <v>0.6473698354428582</v>
      </c>
      <c r="K4" s="57">
        <v>7777.130435</v>
      </c>
      <c r="L4" s="74">
        <f t="shared" si="1"/>
        <v>0.71092051559019254</v>
      </c>
      <c r="M4" s="57">
        <v>8899.19398</v>
      </c>
      <c r="N4" s="74">
        <f t="shared" ref="N4:N66" si="3">M4/(M4+O4)</f>
        <v>0.81349022309392938</v>
      </c>
      <c r="O4" s="57">
        <v>2040.327759</v>
      </c>
      <c r="P4" s="51">
        <f t="shared" si="2"/>
        <v>0.18650977690607065</v>
      </c>
    </row>
    <row r="5" spans="1:16" s="1" customFormat="1" ht="15.75">
      <c r="A5" s="8"/>
      <c r="B5" s="3"/>
      <c r="C5" s="52">
        <v>1920</v>
      </c>
      <c r="D5" s="52">
        <v>1080</v>
      </c>
      <c r="E5" s="52">
        <v>8</v>
      </c>
      <c r="F5" s="52">
        <v>60</v>
      </c>
      <c r="G5" s="52">
        <v>600</v>
      </c>
      <c r="H5" s="52">
        <v>32</v>
      </c>
      <c r="I5" s="57">
        <v>6711.6588629999997</v>
      </c>
      <c r="J5" s="74">
        <f t="shared" si="0"/>
        <v>0.6422812730692834</v>
      </c>
      <c r="K5" s="57">
        <v>7405.7224079999996</v>
      </c>
      <c r="L5" s="74">
        <f t="shared" si="1"/>
        <v>0.70870062279682933</v>
      </c>
      <c r="M5" s="57">
        <v>8510.7926420000003</v>
      </c>
      <c r="N5" s="74">
        <f t="shared" si="3"/>
        <v>0.81445181355494212</v>
      </c>
      <c r="O5" s="57">
        <v>1938.9264209999999</v>
      </c>
      <c r="P5" s="51">
        <f t="shared" si="2"/>
        <v>0.18554818644505791</v>
      </c>
    </row>
    <row r="6" spans="1:16" s="1" customFormat="1" ht="15.75">
      <c r="A6" s="8"/>
      <c r="B6" s="3"/>
      <c r="C6" s="52">
        <v>1920</v>
      </c>
      <c r="D6" s="52">
        <v>1080</v>
      </c>
      <c r="E6" s="52">
        <v>8</v>
      </c>
      <c r="F6" s="52">
        <v>60</v>
      </c>
      <c r="G6" s="52">
        <v>600</v>
      </c>
      <c r="H6" s="52">
        <v>37</v>
      </c>
      <c r="I6" s="57">
        <v>6301.8428089999998</v>
      </c>
      <c r="J6" s="74">
        <f t="shared" si="0"/>
        <v>0.63992135852714171</v>
      </c>
      <c r="K6" s="57">
        <v>6985.1705679999995</v>
      </c>
      <c r="L6" s="74">
        <f t="shared" si="1"/>
        <v>0.70930995502372363</v>
      </c>
      <c r="M6" s="57">
        <v>8057.9732439999998</v>
      </c>
      <c r="N6" s="74">
        <f t="shared" si="3"/>
        <v>0.81824782711361965</v>
      </c>
      <c r="O6" s="57">
        <v>1789.866221</v>
      </c>
      <c r="P6" s="51">
        <f t="shared" si="2"/>
        <v>0.18175217288638043</v>
      </c>
    </row>
    <row r="7" spans="1:16" ht="15.75">
      <c r="A7" s="24"/>
      <c r="B7" s="3" t="s">
        <v>10</v>
      </c>
      <c r="C7" s="52">
        <v>1920</v>
      </c>
      <c r="D7" s="52">
        <v>1080</v>
      </c>
      <c r="E7" s="52">
        <v>8</v>
      </c>
      <c r="F7" s="52">
        <v>60</v>
      </c>
      <c r="G7" s="52">
        <v>600</v>
      </c>
      <c r="H7" s="52">
        <v>0</v>
      </c>
      <c r="I7" s="80">
        <v>4753.4741240000003</v>
      </c>
      <c r="J7" s="74">
        <f t="shared" si="0"/>
        <v>0.52319898155485534</v>
      </c>
      <c r="K7" s="80">
        <v>5777.9983309999998</v>
      </c>
      <c r="L7" s="74">
        <f t="shared" si="1"/>
        <v>0.63596493077383032</v>
      </c>
      <c r="M7" s="80">
        <v>6419.3606019999997</v>
      </c>
      <c r="N7" s="74">
        <f t="shared" si="3"/>
        <v>0.70655752857523335</v>
      </c>
      <c r="O7" s="80">
        <v>2666.0434059999998</v>
      </c>
      <c r="P7" s="51">
        <f t="shared" si="2"/>
        <v>0.29344247142476659</v>
      </c>
    </row>
    <row r="8" spans="1:16" s="1" customFormat="1" ht="15.75">
      <c r="A8" s="8"/>
      <c r="B8" s="3"/>
      <c r="C8" s="52">
        <v>1920</v>
      </c>
      <c r="D8" s="52">
        <v>1080</v>
      </c>
      <c r="E8" s="52">
        <v>8</v>
      </c>
      <c r="F8" s="52">
        <v>60</v>
      </c>
      <c r="G8" s="52">
        <v>600</v>
      </c>
      <c r="H8" s="52">
        <v>22</v>
      </c>
      <c r="I8" s="80">
        <v>5501.9482470000003</v>
      </c>
      <c r="J8" s="74">
        <f t="shared" si="0"/>
        <v>0.54112488504735234</v>
      </c>
      <c r="K8" s="80">
        <v>6563.2954920000002</v>
      </c>
      <c r="L8" s="74">
        <f t="shared" si="1"/>
        <v>0.64550998286413097</v>
      </c>
      <c r="M8" s="80">
        <v>7385.8814689999999</v>
      </c>
      <c r="N8" s="74">
        <f t="shared" si="3"/>
        <v>0.72641255087508905</v>
      </c>
      <c r="O8" s="80">
        <v>2781.7312189999998</v>
      </c>
      <c r="P8" s="51">
        <f t="shared" si="2"/>
        <v>0.27358744912491106</v>
      </c>
    </row>
    <row r="9" spans="1:16" s="1" customFormat="1" ht="15.75">
      <c r="A9" s="8"/>
      <c r="B9" s="3"/>
      <c r="C9" s="52">
        <v>1920</v>
      </c>
      <c r="D9" s="52">
        <v>1080</v>
      </c>
      <c r="E9" s="52">
        <v>8</v>
      </c>
      <c r="F9" s="52">
        <v>60</v>
      </c>
      <c r="G9" s="52">
        <v>600</v>
      </c>
      <c r="H9" s="52">
        <v>27</v>
      </c>
      <c r="I9" s="80">
        <v>5283.5191990000003</v>
      </c>
      <c r="J9" s="74">
        <f t="shared" si="0"/>
        <v>0.51554379798617667</v>
      </c>
      <c r="K9" s="80">
        <v>6248.9048419999999</v>
      </c>
      <c r="L9" s="74">
        <f t="shared" si="1"/>
        <v>0.60974210827295394</v>
      </c>
      <c r="M9" s="80">
        <v>7251.6310519999997</v>
      </c>
      <c r="N9" s="74">
        <f t="shared" si="3"/>
        <v>0.70758395556699349</v>
      </c>
      <c r="O9" s="80">
        <v>2996.8080129999998</v>
      </c>
      <c r="P9" s="51">
        <f t="shared" si="2"/>
        <v>0.29241604443300656</v>
      </c>
    </row>
    <row r="10" spans="1:16" s="1" customFormat="1" ht="15.75">
      <c r="A10" s="8"/>
      <c r="B10" s="3"/>
      <c r="C10" s="52">
        <v>1920</v>
      </c>
      <c r="D10" s="52">
        <v>1080</v>
      </c>
      <c r="E10" s="52">
        <v>8</v>
      </c>
      <c r="F10" s="52">
        <v>60</v>
      </c>
      <c r="G10" s="52">
        <v>600</v>
      </c>
      <c r="H10" s="52">
        <v>32</v>
      </c>
      <c r="I10" s="80">
        <v>5097.3772950000002</v>
      </c>
      <c r="J10" s="74">
        <f t="shared" si="0"/>
        <v>0.50621610494232216</v>
      </c>
      <c r="K10" s="80">
        <v>6058.7646070000001</v>
      </c>
      <c r="L10" s="74">
        <f t="shared" si="1"/>
        <v>0.60169064258327365</v>
      </c>
      <c r="M10" s="80">
        <v>7071.7228709999999</v>
      </c>
      <c r="N10" s="74">
        <f t="shared" si="3"/>
        <v>0.70228664660561602</v>
      </c>
      <c r="O10" s="80">
        <v>2997.8447409999999</v>
      </c>
      <c r="P10" s="51">
        <f t="shared" si="2"/>
        <v>0.29771335339438409</v>
      </c>
    </row>
    <row r="11" spans="1:16" s="1" customFormat="1" ht="15.75">
      <c r="A11" s="8"/>
      <c r="B11" s="3"/>
      <c r="C11" s="52">
        <v>1920</v>
      </c>
      <c r="D11" s="52">
        <v>1080</v>
      </c>
      <c r="E11" s="52">
        <v>8</v>
      </c>
      <c r="F11" s="52">
        <v>60</v>
      </c>
      <c r="G11" s="52">
        <v>600</v>
      </c>
      <c r="H11" s="52">
        <v>37</v>
      </c>
      <c r="I11" s="80">
        <v>4894.0250420000002</v>
      </c>
      <c r="J11" s="74">
        <f t="shared" si="0"/>
        <v>0.4958405676471786</v>
      </c>
      <c r="K11" s="80">
        <v>5810.991653</v>
      </c>
      <c r="L11" s="74">
        <f t="shared" si="1"/>
        <v>0.58874349335961906</v>
      </c>
      <c r="M11" s="80">
        <v>6873.1736229999997</v>
      </c>
      <c r="N11" s="74">
        <f t="shared" si="3"/>
        <v>0.69635898499064819</v>
      </c>
      <c r="O11" s="80">
        <v>2996.9849749999998</v>
      </c>
      <c r="P11" s="51">
        <f t="shared" si="2"/>
        <v>0.3036410150093517</v>
      </c>
    </row>
    <row r="12" spans="1:16" ht="15.75">
      <c r="A12" s="15"/>
      <c r="B12" s="3" t="s">
        <v>11</v>
      </c>
      <c r="C12" s="52">
        <v>1920</v>
      </c>
      <c r="D12" s="52">
        <v>1080</v>
      </c>
      <c r="E12" s="52">
        <v>8</v>
      </c>
      <c r="F12" s="52">
        <v>60</v>
      </c>
      <c r="G12" s="52">
        <v>600</v>
      </c>
      <c r="H12" s="52">
        <v>0</v>
      </c>
      <c r="I12" s="80">
        <v>3996.171953</v>
      </c>
      <c r="J12" s="74">
        <f t="shared" si="0"/>
        <v>0.62635333999439902</v>
      </c>
      <c r="K12" s="80">
        <v>4568.7345569999998</v>
      </c>
      <c r="L12" s="74">
        <f t="shared" si="1"/>
        <v>0.71609584947326743</v>
      </c>
      <c r="M12" s="80">
        <v>4973.9065110000001</v>
      </c>
      <c r="N12" s="74">
        <f t="shared" si="3"/>
        <v>0.77960182710504555</v>
      </c>
      <c r="O12" s="80">
        <v>1406.153589</v>
      </c>
      <c r="P12" s="51">
        <f t="shared" si="2"/>
        <v>0.22039817289495436</v>
      </c>
    </row>
    <row r="13" spans="1:16" s="1" customFormat="1" ht="15.75">
      <c r="A13" s="8"/>
      <c r="B13" s="3"/>
      <c r="C13" s="52">
        <v>1920</v>
      </c>
      <c r="D13" s="52">
        <v>1080</v>
      </c>
      <c r="E13" s="52">
        <v>8</v>
      </c>
      <c r="F13" s="52">
        <v>60</v>
      </c>
      <c r="G13" s="52">
        <v>600</v>
      </c>
      <c r="H13" s="52">
        <v>22</v>
      </c>
      <c r="I13" s="80">
        <v>4927.9482470000003</v>
      </c>
      <c r="J13" s="74">
        <f t="shared" si="0"/>
        <v>0.64503533136455393</v>
      </c>
      <c r="K13" s="80">
        <v>5665.7429050000001</v>
      </c>
      <c r="L13" s="74">
        <f t="shared" si="1"/>
        <v>0.74160769735718468</v>
      </c>
      <c r="M13" s="80">
        <v>6258.3789649999999</v>
      </c>
      <c r="N13" s="74">
        <f t="shared" si="3"/>
        <v>0.8191797776998303</v>
      </c>
      <c r="O13" s="80">
        <v>1381.4323870000001</v>
      </c>
      <c r="P13" s="51">
        <f t="shared" si="2"/>
        <v>0.18082022230016973</v>
      </c>
    </row>
    <row r="14" spans="1:16" s="1" customFormat="1" ht="15.75">
      <c r="A14" s="8"/>
      <c r="B14" s="3"/>
      <c r="C14" s="52">
        <v>1920</v>
      </c>
      <c r="D14" s="52">
        <v>1080</v>
      </c>
      <c r="E14" s="52">
        <v>8</v>
      </c>
      <c r="F14" s="52">
        <v>60</v>
      </c>
      <c r="G14" s="52">
        <v>600</v>
      </c>
      <c r="H14" s="52">
        <v>27</v>
      </c>
      <c r="I14" s="80">
        <v>4899.6477459999996</v>
      </c>
      <c r="J14" s="74">
        <f t="shared" si="0"/>
        <v>0.61870160082125125</v>
      </c>
      <c r="K14" s="80">
        <v>5564.2570949999999</v>
      </c>
      <c r="L14" s="74">
        <f t="shared" si="1"/>
        <v>0.7026249539812337</v>
      </c>
      <c r="M14" s="80">
        <v>6323.8998330000004</v>
      </c>
      <c r="N14" s="74">
        <f t="shared" si="3"/>
        <v>0.79854862082780109</v>
      </c>
      <c r="O14" s="80">
        <v>1595.3422370000001</v>
      </c>
      <c r="P14" s="51">
        <f t="shared" si="2"/>
        <v>0.20145137917219899</v>
      </c>
    </row>
    <row r="15" spans="1:16" s="1" customFormat="1" ht="15.75">
      <c r="A15" s="8"/>
      <c r="B15" s="3"/>
      <c r="C15" s="52">
        <v>1920</v>
      </c>
      <c r="D15" s="52">
        <v>1080</v>
      </c>
      <c r="E15" s="52">
        <v>8</v>
      </c>
      <c r="F15" s="52">
        <v>60</v>
      </c>
      <c r="G15" s="52">
        <v>600</v>
      </c>
      <c r="H15" s="52">
        <v>32</v>
      </c>
      <c r="I15" s="80">
        <v>4576.4924870000004</v>
      </c>
      <c r="J15" s="74">
        <f t="shared" si="0"/>
        <v>0.60555726874065241</v>
      </c>
      <c r="K15" s="80">
        <v>5230.3656090000004</v>
      </c>
      <c r="L15" s="74">
        <f t="shared" si="1"/>
        <v>0.69207715771370371</v>
      </c>
      <c r="M15" s="80">
        <v>5985.1402330000001</v>
      </c>
      <c r="N15" s="74">
        <f t="shared" si="3"/>
        <v>0.79194824045283563</v>
      </c>
      <c r="O15" s="80">
        <v>1572.348915</v>
      </c>
      <c r="P15" s="51">
        <f t="shared" si="2"/>
        <v>0.20805175954716434</v>
      </c>
    </row>
    <row r="16" spans="1:16" s="1" customFormat="1" ht="15.75">
      <c r="A16" s="8"/>
      <c r="B16" s="3"/>
      <c r="C16" s="52">
        <v>1920</v>
      </c>
      <c r="D16" s="52">
        <v>1080</v>
      </c>
      <c r="E16" s="52">
        <v>8</v>
      </c>
      <c r="F16" s="52">
        <v>60</v>
      </c>
      <c r="G16" s="52">
        <v>600</v>
      </c>
      <c r="H16" s="52">
        <v>37</v>
      </c>
      <c r="I16" s="80">
        <v>4227.4941570000001</v>
      </c>
      <c r="J16" s="74">
        <f t="shared" si="0"/>
        <v>0.59009656565158264</v>
      </c>
      <c r="K16" s="80">
        <v>4814.5859769999997</v>
      </c>
      <c r="L16" s="74">
        <f t="shared" si="1"/>
        <v>0.67204602645225353</v>
      </c>
      <c r="M16" s="80">
        <v>5601.2053420000002</v>
      </c>
      <c r="N16" s="74">
        <f t="shared" si="3"/>
        <v>0.78184662428227658</v>
      </c>
      <c r="O16" s="80">
        <v>1562.866444</v>
      </c>
      <c r="P16" s="51">
        <f t="shared" si="2"/>
        <v>0.21815337571772342</v>
      </c>
    </row>
    <row r="17" spans="1:16" ht="15.75">
      <c r="A17" s="8" t="s">
        <v>12</v>
      </c>
      <c r="B17" s="3" t="s">
        <v>13</v>
      </c>
      <c r="C17" s="52">
        <v>1280</v>
      </c>
      <c r="D17" s="52">
        <v>720</v>
      </c>
      <c r="E17" s="52">
        <v>8</v>
      </c>
      <c r="F17" s="52">
        <v>30</v>
      </c>
      <c r="G17" s="52">
        <v>300</v>
      </c>
      <c r="H17" s="52">
        <v>0</v>
      </c>
      <c r="I17" s="80">
        <v>1269.1471570000001</v>
      </c>
      <c r="J17" s="74">
        <f t="shared" si="0"/>
        <v>0.42525449714205504</v>
      </c>
      <c r="K17" s="80">
        <v>1687.010033</v>
      </c>
      <c r="L17" s="74">
        <f t="shared" si="1"/>
        <v>0.5652682585310449</v>
      </c>
      <c r="M17" s="80">
        <v>1847.521739</v>
      </c>
      <c r="N17" s="74">
        <f t="shared" si="3"/>
        <v>0.61905108776716899</v>
      </c>
      <c r="O17" s="80">
        <v>1136.9197320000001</v>
      </c>
      <c r="P17" s="51">
        <f t="shared" si="2"/>
        <v>0.38094891223283101</v>
      </c>
    </row>
    <row r="18" spans="1:16" s="1" customFormat="1" ht="15.75">
      <c r="A18" s="8"/>
      <c r="B18" s="3"/>
      <c r="C18" s="52">
        <v>1280</v>
      </c>
      <c r="D18" s="52">
        <v>720</v>
      </c>
      <c r="E18" s="52">
        <v>8</v>
      </c>
      <c r="F18" s="52">
        <v>30</v>
      </c>
      <c r="G18" s="52">
        <v>300</v>
      </c>
      <c r="H18" s="52">
        <v>22</v>
      </c>
      <c r="I18" s="80">
        <v>1286.100334</v>
      </c>
      <c r="J18" s="74">
        <f t="shared" si="0"/>
        <v>0.40602602473089705</v>
      </c>
      <c r="K18" s="80">
        <v>1656.1906349999999</v>
      </c>
      <c r="L18" s="74">
        <f t="shared" si="1"/>
        <v>0.52286472676212681</v>
      </c>
      <c r="M18" s="80">
        <v>1887.548495</v>
      </c>
      <c r="N18" s="74">
        <f t="shared" si="3"/>
        <v>0.59590514958348306</v>
      </c>
      <c r="O18" s="80">
        <v>1279.9832779999999</v>
      </c>
      <c r="P18" s="51">
        <f t="shared" si="2"/>
        <v>0.40409485041651705</v>
      </c>
    </row>
    <row r="19" spans="1:16" s="1" customFormat="1" ht="15.75">
      <c r="A19" s="8"/>
      <c r="B19" s="3"/>
      <c r="C19" s="52">
        <v>1280</v>
      </c>
      <c r="D19" s="52">
        <v>720</v>
      </c>
      <c r="E19" s="52">
        <v>8</v>
      </c>
      <c r="F19" s="52">
        <v>30</v>
      </c>
      <c r="G19" s="52">
        <v>300</v>
      </c>
      <c r="H19" s="52">
        <v>27</v>
      </c>
      <c r="I19" s="80">
        <v>1193.0234109999999</v>
      </c>
      <c r="J19" s="74">
        <f t="shared" si="0"/>
        <v>0.37836077661175638</v>
      </c>
      <c r="K19" s="80">
        <v>1513.682274</v>
      </c>
      <c r="L19" s="74">
        <f t="shared" si="1"/>
        <v>0.48005596156242525</v>
      </c>
      <c r="M19" s="80">
        <v>1773.167224</v>
      </c>
      <c r="N19" s="74">
        <f t="shared" si="3"/>
        <v>0.56235017833623402</v>
      </c>
      <c r="O19" s="80">
        <v>1379.9699000000001</v>
      </c>
      <c r="P19" s="51">
        <f t="shared" si="2"/>
        <v>0.43764982166376604</v>
      </c>
    </row>
    <row r="20" spans="1:16" s="1" customFormat="1" ht="15.75">
      <c r="A20" s="8"/>
      <c r="B20" s="3"/>
      <c r="C20" s="52">
        <v>1280</v>
      </c>
      <c r="D20" s="52">
        <v>720</v>
      </c>
      <c r="E20" s="52">
        <v>8</v>
      </c>
      <c r="F20" s="52">
        <v>30</v>
      </c>
      <c r="G20" s="52">
        <v>300</v>
      </c>
      <c r="H20" s="52">
        <v>32</v>
      </c>
      <c r="I20" s="80">
        <v>1222.2508359999999</v>
      </c>
      <c r="J20" s="74">
        <f t="shared" si="0"/>
        <v>0.39324986680839619</v>
      </c>
      <c r="K20" s="80">
        <v>1569.6421399999999</v>
      </c>
      <c r="L20" s="74">
        <f t="shared" si="1"/>
        <v>0.50502036432384656</v>
      </c>
      <c r="M20" s="80">
        <v>1814.8561870000001</v>
      </c>
      <c r="N20" s="74">
        <f t="shared" si="3"/>
        <v>0.58391611017408529</v>
      </c>
      <c r="O20" s="80">
        <v>1293.220736</v>
      </c>
      <c r="P20" s="51">
        <f t="shared" si="2"/>
        <v>0.41608388982591471</v>
      </c>
    </row>
    <row r="21" spans="1:16" s="1" customFormat="1" ht="15.75">
      <c r="A21" s="8"/>
      <c r="B21" s="3"/>
      <c r="C21" s="52">
        <v>1280</v>
      </c>
      <c r="D21" s="52">
        <v>720</v>
      </c>
      <c r="E21" s="52">
        <v>8</v>
      </c>
      <c r="F21" s="52">
        <v>30</v>
      </c>
      <c r="G21" s="52">
        <v>300</v>
      </c>
      <c r="H21" s="52">
        <v>37</v>
      </c>
      <c r="I21" s="80">
        <v>1301.973244</v>
      </c>
      <c r="J21" s="74">
        <f t="shared" si="0"/>
        <v>0.42203529659260863</v>
      </c>
      <c r="K21" s="80">
        <v>1629.61204</v>
      </c>
      <c r="L21" s="74">
        <f t="shared" si="1"/>
        <v>0.52823958080684341</v>
      </c>
      <c r="M21" s="80">
        <v>1869.458194</v>
      </c>
      <c r="N21" s="74">
        <f t="shared" si="3"/>
        <v>0.60598583496871961</v>
      </c>
      <c r="O21" s="80">
        <v>1215.5284280000001</v>
      </c>
      <c r="P21" s="51">
        <f t="shared" si="2"/>
        <v>0.39401416503128028</v>
      </c>
    </row>
    <row r="22" spans="1:16" ht="15.75">
      <c r="A22" s="15"/>
      <c r="B22" s="3" t="s">
        <v>14</v>
      </c>
      <c r="C22" s="52">
        <v>1280</v>
      </c>
      <c r="D22" s="52">
        <v>720</v>
      </c>
      <c r="E22" s="52">
        <v>8</v>
      </c>
      <c r="F22" s="52">
        <v>60</v>
      </c>
      <c r="G22" s="52">
        <v>600</v>
      </c>
      <c r="H22" s="52">
        <v>0</v>
      </c>
      <c r="I22" s="80">
        <v>2521.9382300000002</v>
      </c>
      <c r="J22" s="74">
        <f t="shared" si="0"/>
        <v>0.84937234950586005</v>
      </c>
      <c r="K22" s="80">
        <v>2561.537562</v>
      </c>
      <c r="L22" s="74">
        <f t="shared" si="1"/>
        <v>0.86270914628367101</v>
      </c>
      <c r="M22" s="80">
        <v>2678.624374</v>
      </c>
      <c r="N22" s="74">
        <f t="shared" si="3"/>
        <v>0.90214322100507716</v>
      </c>
      <c r="O22" s="80">
        <v>290.55425709999997</v>
      </c>
      <c r="P22" s="51">
        <f t="shared" si="2"/>
        <v>9.7856778994922747E-2</v>
      </c>
    </row>
    <row r="23" spans="1:16" s="1" customFormat="1" ht="15.75">
      <c r="A23" s="8"/>
      <c r="B23" s="3"/>
      <c r="C23" s="52">
        <v>1280</v>
      </c>
      <c r="D23" s="52">
        <v>720</v>
      </c>
      <c r="E23" s="52">
        <v>8</v>
      </c>
      <c r="F23" s="52">
        <v>60</v>
      </c>
      <c r="G23" s="52">
        <v>600</v>
      </c>
      <c r="H23" s="52">
        <v>22</v>
      </c>
      <c r="I23" s="80">
        <v>2558.8113520000002</v>
      </c>
      <c r="J23" s="74">
        <f t="shared" si="0"/>
        <v>0.83107300650356353</v>
      </c>
      <c r="K23" s="80">
        <v>2601.5459099999998</v>
      </c>
      <c r="L23" s="74">
        <f t="shared" si="1"/>
        <v>0.84495270794028776</v>
      </c>
      <c r="M23" s="80">
        <v>2738.5859759999998</v>
      </c>
      <c r="N23" s="74">
        <f t="shared" si="3"/>
        <v>0.88946177249991176</v>
      </c>
      <c r="O23" s="80">
        <v>340.33889820000002</v>
      </c>
      <c r="P23" s="51">
        <f t="shared" si="2"/>
        <v>0.1105382275000882</v>
      </c>
    </row>
    <row r="24" spans="1:16" s="1" customFormat="1" ht="15.75">
      <c r="A24" s="8"/>
      <c r="B24" s="3"/>
      <c r="C24" s="52">
        <v>1280</v>
      </c>
      <c r="D24" s="52">
        <v>720</v>
      </c>
      <c r="E24" s="52">
        <v>8</v>
      </c>
      <c r="F24" s="52">
        <v>60</v>
      </c>
      <c r="G24" s="52">
        <v>600</v>
      </c>
      <c r="H24" s="52">
        <v>27</v>
      </c>
      <c r="I24" s="80">
        <v>2257.777963</v>
      </c>
      <c r="J24" s="74">
        <f t="shared" si="0"/>
        <v>0.81420882476042389</v>
      </c>
      <c r="K24" s="80">
        <v>2302.2470779999999</v>
      </c>
      <c r="L24" s="74">
        <f t="shared" si="1"/>
        <v>0.83024545300980956</v>
      </c>
      <c r="M24" s="80">
        <v>2447.2654419999999</v>
      </c>
      <c r="N24" s="74">
        <f t="shared" si="3"/>
        <v>0.88254254938337329</v>
      </c>
      <c r="O24" s="80">
        <v>325.70617700000003</v>
      </c>
      <c r="P24" s="51">
        <f t="shared" si="2"/>
        <v>0.11745745061662675</v>
      </c>
    </row>
    <row r="25" spans="1:16" s="1" customFormat="1" ht="15.75">
      <c r="A25" s="8"/>
      <c r="B25" s="3"/>
      <c r="C25" s="52">
        <v>1280</v>
      </c>
      <c r="D25" s="52">
        <v>720</v>
      </c>
      <c r="E25" s="52">
        <v>8</v>
      </c>
      <c r="F25" s="52">
        <v>60</v>
      </c>
      <c r="G25" s="52">
        <v>600</v>
      </c>
      <c r="H25" s="52">
        <v>32</v>
      </c>
      <c r="I25" s="80">
        <v>1793.946578</v>
      </c>
      <c r="J25" s="74">
        <f t="shared" si="0"/>
        <v>0.79069945411629317</v>
      </c>
      <c r="K25" s="80">
        <v>1838.158598</v>
      </c>
      <c r="L25" s="74">
        <f t="shared" si="1"/>
        <v>0.81018633321742684</v>
      </c>
      <c r="M25" s="80">
        <v>1982.782972</v>
      </c>
      <c r="N25" s="74">
        <f t="shared" si="3"/>
        <v>0.87393093686175605</v>
      </c>
      <c r="O25" s="80">
        <v>286.02671120000002</v>
      </c>
      <c r="P25" s="51">
        <f t="shared" si="2"/>
        <v>0.12606906313824393</v>
      </c>
    </row>
    <row r="26" spans="1:16" s="1" customFormat="1" ht="15.75">
      <c r="A26" s="8"/>
      <c r="B26" s="3"/>
      <c r="C26" s="52">
        <v>1280</v>
      </c>
      <c r="D26" s="52">
        <v>720</v>
      </c>
      <c r="E26" s="52">
        <v>8</v>
      </c>
      <c r="F26" s="52">
        <v>60</v>
      </c>
      <c r="G26" s="52">
        <v>600</v>
      </c>
      <c r="H26" s="52">
        <v>37</v>
      </c>
      <c r="I26" s="80">
        <v>1320.310518</v>
      </c>
      <c r="J26" s="74">
        <f t="shared" si="0"/>
        <v>0.7479869030196562</v>
      </c>
      <c r="K26" s="80">
        <v>1367.4724550000001</v>
      </c>
      <c r="L26" s="74">
        <f t="shared" si="1"/>
        <v>0.77470524746674496</v>
      </c>
      <c r="M26" s="80">
        <v>1509.873122</v>
      </c>
      <c r="N26" s="74">
        <f t="shared" si="3"/>
        <v>0.85537856820845193</v>
      </c>
      <c r="O26" s="80">
        <v>255.27879799999999</v>
      </c>
      <c r="P26" s="51">
        <f t="shared" si="2"/>
        <v>0.14462143179154799</v>
      </c>
    </row>
    <row r="27" spans="1:16" ht="15.75">
      <c r="A27" s="15"/>
      <c r="B27" s="3" t="s">
        <v>15</v>
      </c>
      <c r="C27" s="52">
        <v>1280</v>
      </c>
      <c r="D27" s="52">
        <v>720</v>
      </c>
      <c r="E27" s="52">
        <v>8</v>
      </c>
      <c r="F27" s="52">
        <v>60</v>
      </c>
      <c r="G27" s="52">
        <v>600</v>
      </c>
      <c r="H27" s="52">
        <v>0</v>
      </c>
      <c r="I27" s="80">
        <v>2076.9315529999999</v>
      </c>
      <c r="J27" s="74">
        <f t="shared" si="0"/>
        <v>0.73343599195614606</v>
      </c>
      <c r="K27" s="80">
        <v>2245.041737</v>
      </c>
      <c r="L27" s="74">
        <f t="shared" si="1"/>
        <v>0.79280148206190992</v>
      </c>
      <c r="M27" s="80">
        <v>2466.1736230000001</v>
      </c>
      <c r="N27" s="74">
        <f t="shared" si="3"/>
        <v>0.8708907594515648</v>
      </c>
      <c r="O27" s="80">
        <v>365.60934889999999</v>
      </c>
      <c r="P27" s="51">
        <f t="shared" si="2"/>
        <v>0.12910924054843526</v>
      </c>
    </row>
    <row r="28" spans="1:16" s="1" customFormat="1" ht="15.75">
      <c r="A28" s="8"/>
      <c r="B28" s="3"/>
      <c r="C28" s="52">
        <v>1280</v>
      </c>
      <c r="D28" s="52">
        <v>720</v>
      </c>
      <c r="E28" s="52">
        <v>8</v>
      </c>
      <c r="F28" s="52">
        <v>60</v>
      </c>
      <c r="G28" s="52">
        <v>600</v>
      </c>
      <c r="H28" s="52">
        <v>22</v>
      </c>
      <c r="I28" s="80">
        <v>2765.3606009999999</v>
      </c>
      <c r="J28" s="74">
        <f t="shared" si="0"/>
        <v>0.77687703551320242</v>
      </c>
      <c r="K28" s="80">
        <v>2947.3255429999999</v>
      </c>
      <c r="L28" s="74">
        <f t="shared" si="1"/>
        <v>0.82799672842311522</v>
      </c>
      <c r="M28" s="80">
        <v>3206.9933219999998</v>
      </c>
      <c r="N28" s="74">
        <f t="shared" si="3"/>
        <v>0.90094559964622745</v>
      </c>
      <c r="O28" s="80">
        <v>352.59265440000001</v>
      </c>
      <c r="P28" s="51">
        <f t="shared" si="2"/>
        <v>9.9054400353772568E-2</v>
      </c>
    </row>
    <row r="29" spans="1:16" s="1" customFormat="1" ht="15.75">
      <c r="A29" s="8"/>
      <c r="B29" s="3"/>
      <c r="C29" s="52">
        <v>1280</v>
      </c>
      <c r="D29" s="52">
        <v>720</v>
      </c>
      <c r="E29" s="52">
        <v>8</v>
      </c>
      <c r="F29" s="52">
        <v>60</v>
      </c>
      <c r="G29" s="52">
        <v>600</v>
      </c>
      <c r="H29" s="52">
        <v>27</v>
      </c>
      <c r="I29" s="80">
        <v>2603.5943240000001</v>
      </c>
      <c r="J29" s="74">
        <f t="shared" si="0"/>
        <v>0.76956400084633292</v>
      </c>
      <c r="K29" s="80">
        <v>2784.1886479999998</v>
      </c>
      <c r="L29" s="74">
        <f t="shared" si="1"/>
        <v>0.82294362655317499</v>
      </c>
      <c r="M29" s="80">
        <v>3044.5592660000002</v>
      </c>
      <c r="N29" s="74">
        <f t="shared" si="3"/>
        <v>0.89990333284992008</v>
      </c>
      <c r="O29" s="80">
        <v>338.64774619999997</v>
      </c>
      <c r="P29" s="51">
        <f t="shared" si="2"/>
        <v>0.10009666715007998</v>
      </c>
    </row>
    <row r="30" spans="1:16" s="1" customFormat="1" ht="15.75">
      <c r="A30" s="8"/>
      <c r="B30" s="3"/>
      <c r="C30" s="52">
        <v>1280</v>
      </c>
      <c r="D30" s="52">
        <v>720</v>
      </c>
      <c r="E30" s="52">
        <v>8</v>
      </c>
      <c r="F30" s="52">
        <v>60</v>
      </c>
      <c r="G30" s="52">
        <v>600</v>
      </c>
      <c r="H30" s="52">
        <v>32</v>
      </c>
      <c r="I30" s="80">
        <v>2332.9866440000001</v>
      </c>
      <c r="J30" s="74">
        <f t="shared" si="0"/>
        <v>0.75672940336529992</v>
      </c>
      <c r="K30" s="80">
        <v>2508.859766</v>
      </c>
      <c r="L30" s="74">
        <f t="shared" si="1"/>
        <v>0.81377574909613837</v>
      </c>
      <c r="M30" s="80">
        <v>2760.8180299999999</v>
      </c>
      <c r="N30" s="74">
        <f t="shared" si="3"/>
        <v>0.8955011319996492</v>
      </c>
      <c r="O30" s="80">
        <v>322.16861440000002</v>
      </c>
      <c r="P30" s="51">
        <f t="shared" si="2"/>
        <v>0.1044988680003508</v>
      </c>
    </row>
    <row r="31" spans="1:16" s="1" customFormat="1" ht="15.75">
      <c r="A31" s="8"/>
      <c r="B31" s="3"/>
      <c r="C31" s="52">
        <v>1280</v>
      </c>
      <c r="D31" s="52">
        <v>720</v>
      </c>
      <c r="E31" s="52">
        <v>8</v>
      </c>
      <c r="F31" s="52">
        <v>60</v>
      </c>
      <c r="G31" s="52">
        <v>600</v>
      </c>
      <c r="H31" s="52">
        <v>37</v>
      </c>
      <c r="I31" s="80">
        <v>2070.6861439999998</v>
      </c>
      <c r="J31" s="74">
        <f t="shared" si="0"/>
        <v>0.73762249947969405</v>
      </c>
      <c r="K31" s="80">
        <v>2248.3522539999999</v>
      </c>
      <c r="L31" s="74">
        <f t="shared" si="1"/>
        <v>0.80091095123795064</v>
      </c>
      <c r="M31" s="80">
        <v>2500.6460769999999</v>
      </c>
      <c r="N31" s="74">
        <f t="shared" si="3"/>
        <v>0.89078338355406106</v>
      </c>
      <c r="O31" s="80">
        <v>306.59766280000002</v>
      </c>
      <c r="P31" s="51">
        <f t="shared" si="2"/>
        <v>0.10921661644593902</v>
      </c>
    </row>
    <row r="32" spans="1:16" ht="15.75">
      <c r="A32" s="15"/>
      <c r="B32" s="3" t="s">
        <v>16</v>
      </c>
      <c r="C32" s="52">
        <v>1280</v>
      </c>
      <c r="D32" s="52">
        <v>720</v>
      </c>
      <c r="E32" s="52">
        <v>8</v>
      </c>
      <c r="F32" s="52">
        <v>20</v>
      </c>
      <c r="G32" s="52">
        <v>500</v>
      </c>
      <c r="H32" s="52">
        <v>0</v>
      </c>
      <c r="I32" s="80">
        <v>401.58717430000002</v>
      </c>
      <c r="J32" s="74">
        <f t="shared" si="0"/>
        <v>0.73130962227594853</v>
      </c>
      <c r="K32" s="80">
        <v>443.54709400000002</v>
      </c>
      <c r="L32" s="74">
        <f t="shared" si="1"/>
        <v>0.807720660751029</v>
      </c>
      <c r="M32" s="80">
        <v>466.819639</v>
      </c>
      <c r="N32" s="74">
        <f t="shared" si="3"/>
        <v>0.85010108817134267</v>
      </c>
      <c r="O32" s="80">
        <v>82.314629260000004</v>
      </c>
      <c r="P32" s="51">
        <f t="shared" si="2"/>
        <v>0.14989891182865733</v>
      </c>
    </row>
    <row r="33" spans="1:16" s="1" customFormat="1" ht="15.75">
      <c r="A33" s="8"/>
      <c r="B33" s="3"/>
      <c r="C33" s="52">
        <v>1280</v>
      </c>
      <c r="D33" s="52">
        <v>720</v>
      </c>
      <c r="E33" s="52">
        <v>8</v>
      </c>
      <c r="F33" s="52">
        <v>20</v>
      </c>
      <c r="G33" s="52">
        <v>500</v>
      </c>
      <c r="H33" s="52">
        <v>22</v>
      </c>
      <c r="I33" s="80">
        <v>577.86172339999996</v>
      </c>
      <c r="J33" s="74">
        <f t="shared" si="0"/>
        <v>0.76567445532759748</v>
      </c>
      <c r="K33" s="80">
        <v>628.00601200000006</v>
      </c>
      <c r="L33" s="74">
        <f t="shared" si="1"/>
        <v>0.83211630344948484</v>
      </c>
      <c r="M33" s="80">
        <v>661.18436899999995</v>
      </c>
      <c r="N33" s="74">
        <f t="shared" si="3"/>
        <v>0.87607806695783685</v>
      </c>
      <c r="O33" s="80">
        <v>93.525050100000001</v>
      </c>
      <c r="P33" s="51">
        <f t="shared" si="2"/>
        <v>0.12392193304216309</v>
      </c>
    </row>
    <row r="34" spans="1:16" s="1" customFormat="1" ht="15.75">
      <c r="A34" s="8"/>
      <c r="B34" s="3"/>
      <c r="C34" s="52">
        <v>1280</v>
      </c>
      <c r="D34" s="52">
        <v>720</v>
      </c>
      <c r="E34" s="52">
        <v>8</v>
      </c>
      <c r="F34" s="52">
        <v>20</v>
      </c>
      <c r="G34" s="52">
        <v>500</v>
      </c>
      <c r="H34" s="52">
        <v>27</v>
      </c>
      <c r="I34" s="80">
        <v>528.76553109999998</v>
      </c>
      <c r="J34" s="74">
        <f t="shared" si="0"/>
        <v>0.74486422683512687</v>
      </c>
      <c r="K34" s="80">
        <v>581</v>
      </c>
      <c r="L34" s="74">
        <f t="shared" si="1"/>
        <v>0.8184461549354739</v>
      </c>
      <c r="M34" s="80">
        <v>615.69539099999997</v>
      </c>
      <c r="N34" s="74">
        <f t="shared" si="3"/>
        <v>0.86732104195429116</v>
      </c>
      <c r="O34" s="80">
        <v>94.186372750000004</v>
      </c>
      <c r="P34" s="51">
        <f t="shared" si="2"/>
        <v>0.13267895804570878</v>
      </c>
    </row>
    <row r="35" spans="1:16" s="1" customFormat="1" ht="15.75">
      <c r="A35" s="8"/>
      <c r="B35" s="3"/>
      <c r="C35" s="52">
        <v>1280</v>
      </c>
      <c r="D35" s="52">
        <v>720</v>
      </c>
      <c r="E35" s="52">
        <v>8</v>
      </c>
      <c r="F35" s="52">
        <v>20</v>
      </c>
      <c r="G35" s="52">
        <v>500</v>
      </c>
      <c r="H35" s="52">
        <v>32</v>
      </c>
      <c r="I35" s="80">
        <v>460.08617229999999</v>
      </c>
      <c r="J35" s="74">
        <f t="shared" si="0"/>
        <v>0.7252546955493181</v>
      </c>
      <c r="K35" s="80">
        <v>510.67935899999998</v>
      </c>
      <c r="L35" s="74">
        <f t="shared" si="1"/>
        <v>0.80500702984258299</v>
      </c>
      <c r="M35" s="80">
        <v>541.11823600000002</v>
      </c>
      <c r="N35" s="74">
        <f t="shared" si="3"/>
        <v>0.85298921187848109</v>
      </c>
      <c r="O35" s="80">
        <v>93.26052104</v>
      </c>
      <c r="P35" s="51">
        <f t="shared" si="2"/>
        <v>0.14701078812151896</v>
      </c>
    </row>
    <row r="36" spans="1:16" s="1" customFormat="1" ht="16.5" thickBot="1">
      <c r="A36" s="66"/>
      <c r="B36" s="72"/>
      <c r="C36" s="42">
        <v>1280</v>
      </c>
      <c r="D36" s="42">
        <v>720</v>
      </c>
      <c r="E36" s="42">
        <v>8</v>
      </c>
      <c r="F36" s="42">
        <v>20</v>
      </c>
      <c r="G36" s="42">
        <v>500</v>
      </c>
      <c r="H36" s="42">
        <v>37</v>
      </c>
      <c r="I36" s="38">
        <v>422.64128260000001</v>
      </c>
      <c r="J36" s="28">
        <f t="shared" si="0"/>
        <v>0.71654559871531265</v>
      </c>
      <c r="K36" s="38">
        <v>471.97194400000001</v>
      </c>
      <c r="L36" s="28">
        <f t="shared" si="1"/>
        <v>0.80018075165265456</v>
      </c>
      <c r="M36" s="38">
        <v>500.16032100000001</v>
      </c>
      <c r="N36" s="28">
        <f t="shared" si="3"/>
        <v>0.84797129721891484</v>
      </c>
      <c r="O36" s="38">
        <v>89.671342690000003</v>
      </c>
      <c r="P36" s="50">
        <f t="shared" si="2"/>
        <v>0.15202870278108518</v>
      </c>
    </row>
    <row r="37" spans="1:16" ht="15.75">
      <c r="A37" s="48" t="s">
        <v>17</v>
      </c>
      <c r="B37" s="4" t="s">
        <v>18</v>
      </c>
      <c r="C37" s="9">
        <v>2560</v>
      </c>
      <c r="D37" s="9">
        <v>1440</v>
      </c>
      <c r="E37" s="9">
        <v>8</v>
      </c>
      <c r="F37" s="9">
        <v>60</v>
      </c>
      <c r="G37" s="9">
        <v>300</v>
      </c>
      <c r="H37" s="9">
        <v>0</v>
      </c>
      <c r="I37" s="32">
        <v>5060.2006689999998</v>
      </c>
      <c r="J37" s="73">
        <f t="shared" si="0"/>
        <v>0.64429285553151217</v>
      </c>
      <c r="K37" s="32">
        <v>5660.3578600000001</v>
      </c>
      <c r="L37" s="73">
        <f t="shared" si="1"/>
        <v>0.72070820259986801</v>
      </c>
      <c r="M37" s="32">
        <v>6345.6220739999999</v>
      </c>
      <c r="N37" s="73">
        <f t="shared" si="3"/>
        <v>0.80795984855462599</v>
      </c>
      <c r="O37" s="32">
        <v>1508.2608700000001</v>
      </c>
      <c r="P37" s="30">
        <f t="shared" si="2"/>
        <v>0.19204015144537404</v>
      </c>
    </row>
    <row r="38" spans="1:16" s="1" customFormat="1" ht="15.75">
      <c r="A38" s="77"/>
      <c r="B38" s="79"/>
      <c r="C38" s="75">
        <v>2560</v>
      </c>
      <c r="D38" s="75">
        <v>1440</v>
      </c>
      <c r="E38" s="75">
        <v>8</v>
      </c>
      <c r="F38" s="75">
        <v>60</v>
      </c>
      <c r="G38" s="75">
        <v>300</v>
      </c>
      <c r="H38" s="75">
        <v>22</v>
      </c>
      <c r="I38" s="69">
        <v>7641.4916389999999</v>
      </c>
      <c r="J38" s="61">
        <f t="shared" si="0"/>
        <v>0.71219845503176971</v>
      </c>
      <c r="K38" s="69">
        <v>8340.9464889999999</v>
      </c>
      <c r="L38" s="61">
        <f t="shared" si="1"/>
        <v>0.77738869367471464</v>
      </c>
      <c r="M38" s="69">
        <v>9189.2575250000009</v>
      </c>
      <c r="N38" s="61">
        <f t="shared" si="3"/>
        <v>0.85645255159246858</v>
      </c>
      <c r="O38" s="69">
        <v>1540.1839460000001</v>
      </c>
      <c r="P38" s="26">
        <f t="shared" si="2"/>
        <v>0.14354744840753136</v>
      </c>
    </row>
    <row r="39" spans="1:16" s="1" customFormat="1" ht="15.75">
      <c r="A39" s="77"/>
      <c r="B39" s="79"/>
      <c r="C39" s="75">
        <v>2560</v>
      </c>
      <c r="D39" s="75">
        <v>1440</v>
      </c>
      <c r="E39" s="75">
        <v>8</v>
      </c>
      <c r="F39" s="75">
        <v>60</v>
      </c>
      <c r="G39" s="75">
        <v>300</v>
      </c>
      <c r="H39" s="75">
        <v>27</v>
      </c>
      <c r="I39" s="69">
        <v>7228.548495</v>
      </c>
      <c r="J39" s="61">
        <f t="shared" si="0"/>
        <v>0.69806603436782266</v>
      </c>
      <c r="K39" s="69">
        <v>7964.6488289999998</v>
      </c>
      <c r="L39" s="61">
        <f t="shared" si="1"/>
        <v>0.76915176359930504</v>
      </c>
      <c r="M39" s="69">
        <v>8799.3678930000005</v>
      </c>
      <c r="N39" s="61">
        <f t="shared" si="3"/>
        <v>0.8497611732505993</v>
      </c>
      <c r="O39" s="69">
        <v>1555.7391299999999</v>
      </c>
      <c r="P39" s="26">
        <f t="shared" si="2"/>
        <v>0.15023882674940073</v>
      </c>
    </row>
    <row r="40" spans="1:16" s="1" customFormat="1" ht="15.75">
      <c r="A40" s="77"/>
      <c r="B40" s="79"/>
      <c r="C40" s="75">
        <v>2560</v>
      </c>
      <c r="D40" s="75">
        <v>1440</v>
      </c>
      <c r="E40" s="75">
        <v>8</v>
      </c>
      <c r="F40" s="75">
        <v>60</v>
      </c>
      <c r="G40" s="75">
        <v>300</v>
      </c>
      <c r="H40" s="75">
        <v>32</v>
      </c>
      <c r="I40" s="69">
        <v>6544.3377929999997</v>
      </c>
      <c r="J40" s="61">
        <f t="shared" si="0"/>
        <v>0.68099793722407154</v>
      </c>
      <c r="K40" s="69">
        <v>7268.5652179999997</v>
      </c>
      <c r="L40" s="61">
        <f t="shared" si="1"/>
        <v>0.75636039529181343</v>
      </c>
      <c r="M40" s="69">
        <v>8099.1337800000001</v>
      </c>
      <c r="N40" s="61">
        <f t="shared" si="3"/>
        <v>0.84278861696004104</v>
      </c>
      <c r="O40" s="69">
        <v>1510.7892979999999</v>
      </c>
      <c r="P40" s="26">
        <f t="shared" si="2"/>
        <v>0.15721138303995902</v>
      </c>
    </row>
    <row r="41" spans="1:16" s="1" customFormat="1" ht="15.75">
      <c r="A41" s="77"/>
      <c r="B41" s="79"/>
      <c r="C41" s="75">
        <v>2560</v>
      </c>
      <c r="D41" s="75">
        <v>1440</v>
      </c>
      <c r="E41" s="75">
        <v>8</v>
      </c>
      <c r="F41" s="75">
        <v>60</v>
      </c>
      <c r="G41" s="75">
        <v>300</v>
      </c>
      <c r="H41" s="75">
        <v>37</v>
      </c>
      <c r="I41" s="69">
        <v>5884.8662210000002</v>
      </c>
      <c r="J41" s="61">
        <f t="shared" si="0"/>
        <v>0.66626037690982853</v>
      </c>
      <c r="K41" s="69">
        <v>6582.5016729999998</v>
      </c>
      <c r="L41" s="61">
        <f t="shared" si="1"/>
        <v>0.7452437967089951</v>
      </c>
      <c r="M41" s="69">
        <v>7394.5886289999999</v>
      </c>
      <c r="N41" s="61">
        <f t="shared" si="3"/>
        <v>0.83718494559311951</v>
      </c>
      <c r="O41" s="69">
        <v>1438.0936449999999</v>
      </c>
      <c r="P41" s="26">
        <f t="shared" si="2"/>
        <v>0.16281505440688063</v>
      </c>
    </row>
    <row r="42" spans="1:16" ht="15.75">
      <c r="A42" s="54"/>
      <c r="B42" s="79" t="s">
        <v>19</v>
      </c>
      <c r="C42" s="75">
        <v>2560</v>
      </c>
      <c r="D42" s="75">
        <v>1440</v>
      </c>
      <c r="E42" s="75">
        <v>8</v>
      </c>
      <c r="F42" s="75">
        <v>60</v>
      </c>
      <c r="G42" s="75">
        <v>300</v>
      </c>
      <c r="H42" s="75">
        <v>0</v>
      </c>
      <c r="I42" s="69">
        <v>3923.8294310000001</v>
      </c>
      <c r="J42" s="61">
        <f t="shared" si="0"/>
        <v>0.54358804940154537</v>
      </c>
      <c r="K42" s="69">
        <v>4181.0167220000003</v>
      </c>
      <c r="L42" s="61">
        <f t="shared" si="1"/>
        <v>0.57921751299164037</v>
      </c>
      <c r="M42" s="69">
        <v>4551.5919729999996</v>
      </c>
      <c r="N42" s="61">
        <f t="shared" si="3"/>
        <v>0.63055518742165251</v>
      </c>
      <c r="O42" s="69">
        <v>2666.795987</v>
      </c>
      <c r="P42" s="26">
        <f t="shared" si="2"/>
        <v>0.36944481257834749</v>
      </c>
    </row>
    <row r="43" spans="1:16" s="1" customFormat="1" ht="15.75">
      <c r="A43" s="77"/>
      <c r="B43" s="79"/>
      <c r="C43" s="75">
        <v>2560</v>
      </c>
      <c r="D43" s="75">
        <v>1440</v>
      </c>
      <c r="E43" s="75">
        <v>8</v>
      </c>
      <c r="F43" s="75">
        <v>60</v>
      </c>
      <c r="G43" s="75">
        <v>300</v>
      </c>
      <c r="H43" s="75">
        <v>22</v>
      </c>
      <c r="I43" s="69">
        <v>5128.8929770000004</v>
      </c>
      <c r="J43" s="61">
        <f t="shared" si="0"/>
        <v>0.61972364298986748</v>
      </c>
      <c r="K43" s="69">
        <v>5359.5585289999999</v>
      </c>
      <c r="L43" s="61">
        <f t="shared" si="1"/>
        <v>0.64759493935708512</v>
      </c>
      <c r="M43" s="69">
        <v>5764.9331110000003</v>
      </c>
      <c r="N43" s="61">
        <f t="shared" si="3"/>
        <v>0.69657631094333317</v>
      </c>
      <c r="O43" s="69">
        <v>2511.1638800000001</v>
      </c>
      <c r="P43" s="26">
        <f t="shared" si="2"/>
        <v>0.30342368905666683</v>
      </c>
    </row>
    <row r="44" spans="1:16" s="1" customFormat="1" ht="15.75">
      <c r="A44" s="77"/>
      <c r="B44" s="79"/>
      <c r="C44" s="75">
        <v>2560</v>
      </c>
      <c r="D44" s="75">
        <v>1440</v>
      </c>
      <c r="E44" s="75">
        <v>8</v>
      </c>
      <c r="F44" s="75">
        <v>60</v>
      </c>
      <c r="G44" s="75">
        <v>300</v>
      </c>
      <c r="H44" s="75">
        <v>27</v>
      </c>
      <c r="I44" s="69">
        <v>4670.2876249999999</v>
      </c>
      <c r="J44" s="61">
        <f t="shared" si="0"/>
        <v>0.62081447402265066</v>
      </c>
      <c r="K44" s="69">
        <v>4899.3645479999996</v>
      </c>
      <c r="L44" s="61">
        <f t="shared" si="1"/>
        <v>0.65126533291658706</v>
      </c>
      <c r="M44" s="69">
        <v>5305.3043470000002</v>
      </c>
      <c r="N44" s="61">
        <f t="shared" si="3"/>
        <v>0.70522631413153869</v>
      </c>
      <c r="O44" s="69">
        <v>2217.5351169999999</v>
      </c>
      <c r="P44" s="26">
        <f t="shared" si="2"/>
        <v>0.29477368586846131</v>
      </c>
    </row>
    <row r="45" spans="1:16" s="1" customFormat="1" ht="15.75">
      <c r="A45" s="77"/>
      <c r="B45" s="79"/>
      <c r="C45" s="75">
        <v>2560</v>
      </c>
      <c r="D45" s="75">
        <v>1440</v>
      </c>
      <c r="E45" s="75">
        <v>8</v>
      </c>
      <c r="F45" s="75">
        <v>60</v>
      </c>
      <c r="G45" s="75">
        <v>300</v>
      </c>
      <c r="H45" s="75">
        <v>32</v>
      </c>
      <c r="I45" s="69">
        <v>4080.2374580000001</v>
      </c>
      <c r="J45" s="61">
        <f t="shared" si="0"/>
        <v>0.72150265266901592</v>
      </c>
      <c r="K45" s="69">
        <v>4310.6655520000004</v>
      </c>
      <c r="L45" s="61">
        <f t="shared" si="1"/>
        <v>0.76224892853697934</v>
      </c>
      <c r="M45" s="69">
        <v>4703.48495</v>
      </c>
      <c r="N45" s="61">
        <f t="shared" si="3"/>
        <v>0.83171063036052195</v>
      </c>
      <c r="O45" s="69">
        <v>951.70903009999995</v>
      </c>
      <c r="P45" s="26">
        <f t="shared" si="2"/>
        <v>0.16828936963947805</v>
      </c>
    </row>
    <row r="46" spans="1:16" s="1" customFormat="1" ht="15.75">
      <c r="A46" s="77"/>
      <c r="B46" s="79"/>
      <c r="C46" s="75">
        <v>2560</v>
      </c>
      <c r="D46" s="75">
        <v>1440</v>
      </c>
      <c r="E46" s="75">
        <v>8</v>
      </c>
      <c r="F46" s="75">
        <v>60</v>
      </c>
      <c r="G46" s="75">
        <v>300</v>
      </c>
      <c r="H46" s="75">
        <v>37</v>
      </c>
      <c r="I46" s="69">
        <v>3202.5317730000002</v>
      </c>
      <c r="J46" s="61">
        <f t="shared" si="0"/>
        <v>0.69763648276978418</v>
      </c>
      <c r="K46" s="69">
        <v>3412.344482</v>
      </c>
      <c r="L46" s="61">
        <f t="shared" si="1"/>
        <v>0.74334188422159986</v>
      </c>
      <c r="M46" s="69">
        <v>3788.9565219999999</v>
      </c>
      <c r="N46" s="61">
        <f t="shared" si="3"/>
        <v>0.82538269367412587</v>
      </c>
      <c r="O46" s="69">
        <v>801.58862880000004</v>
      </c>
      <c r="P46" s="26">
        <f t="shared" si="2"/>
        <v>0.17461730632587422</v>
      </c>
    </row>
    <row r="47" spans="1:16" ht="15.75">
      <c r="A47" s="77" t="s">
        <v>20</v>
      </c>
      <c r="B47" s="79" t="s">
        <v>21</v>
      </c>
      <c r="C47" s="75">
        <v>1920</v>
      </c>
      <c r="D47" s="75">
        <v>1080</v>
      </c>
      <c r="E47" s="75">
        <v>8</v>
      </c>
      <c r="F47" s="75">
        <v>60</v>
      </c>
      <c r="G47" s="75">
        <v>600</v>
      </c>
      <c r="H47" s="75">
        <v>0</v>
      </c>
      <c r="I47" s="69">
        <v>3179.1285480000001</v>
      </c>
      <c r="J47" s="61">
        <f t="shared" si="0"/>
        <v>0.62228259623052529</v>
      </c>
      <c r="K47" s="69">
        <v>3507.5358940000001</v>
      </c>
      <c r="L47" s="61">
        <f t="shared" si="1"/>
        <v>0.68656504747604707</v>
      </c>
      <c r="M47" s="69">
        <v>3926.6594329999998</v>
      </c>
      <c r="N47" s="61">
        <f t="shared" si="3"/>
        <v>0.76860428560447192</v>
      </c>
      <c r="O47" s="69">
        <v>1182.158598</v>
      </c>
      <c r="P47" s="26">
        <f t="shared" si="2"/>
        <v>0.23139571439552806</v>
      </c>
    </row>
    <row r="48" spans="1:16" s="1" customFormat="1" ht="15.75">
      <c r="A48" s="77"/>
      <c r="B48" s="79"/>
      <c r="C48" s="75">
        <v>1920</v>
      </c>
      <c r="D48" s="75">
        <v>1080</v>
      </c>
      <c r="E48" s="75">
        <v>8</v>
      </c>
      <c r="F48" s="75">
        <v>60</v>
      </c>
      <c r="G48" s="75">
        <v>600</v>
      </c>
      <c r="H48" s="75">
        <v>22</v>
      </c>
      <c r="I48" s="69">
        <v>4195.954925</v>
      </c>
      <c r="J48" s="61">
        <f t="shared" si="0"/>
        <v>0.69249241966648278</v>
      </c>
      <c r="K48" s="69">
        <v>4420.3889820000004</v>
      </c>
      <c r="L48" s="61">
        <f t="shared" si="1"/>
        <v>0.72953258953615696</v>
      </c>
      <c r="M48" s="69">
        <v>4910.4457430000002</v>
      </c>
      <c r="N48" s="61">
        <f t="shared" si="3"/>
        <v>0.81041062523116836</v>
      </c>
      <c r="O48" s="69">
        <v>1148.7612690000001</v>
      </c>
      <c r="P48" s="26">
        <f t="shared" si="2"/>
        <v>0.18958937476883153</v>
      </c>
    </row>
    <row r="49" spans="1:16" s="1" customFormat="1" ht="15.75">
      <c r="A49" s="77"/>
      <c r="B49" s="79"/>
      <c r="C49" s="75">
        <v>1920</v>
      </c>
      <c r="D49" s="75">
        <v>1080</v>
      </c>
      <c r="E49" s="75">
        <v>8</v>
      </c>
      <c r="F49" s="75">
        <v>60</v>
      </c>
      <c r="G49" s="75">
        <v>600</v>
      </c>
      <c r="H49" s="75">
        <v>27</v>
      </c>
      <c r="I49" s="69">
        <v>3874.1419030000002</v>
      </c>
      <c r="J49" s="61">
        <f t="shared" si="0"/>
        <v>0.67605031862243159</v>
      </c>
      <c r="K49" s="69">
        <v>4098.6844739999997</v>
      </c>
      <c r="L49" s="61">
        <f t="shared" si="1"/>
        <v>0.71523372503077698</v>
      </c>
      <c r="M49" s="69">
        <v>4599.7312190000002</v>
      </c>
      <c r="N49" s="61">
        <f t="shared" si="3"/>
        <v>0.80266800598462629</v>
      </c>
      <c r="O49" s="69">
        <v>1130.821369</v>
      </c>
      <c r="P49" s="26">
        <f t="shared" si="2"/>
        <v>0.19733199401537363</v>
      </c>
    </row>
    <row r="50" spans="1:16" s="1" customFormat="1" ht="15.75">
      <c r="A50" s="77"/>
      <c r="B50" s="79"/>
      <c r="C50" s="75">
        <v>1920</v>
      </c>
      <c r="D50" s="75">
        <v>1080</v>
      </c>
      <c r="E50" s="75">
        <v>8</v>
      </c>
      <c r="F50" s="75">
        <v>60</v>
      </c>
      <c r="G50" s="75">
        <v>600</v>
      </c>
      <c r="H50" s="75">
        <v>32</v>
      </c>
      <c r="I50" s="69">
        <v>3480.1752919999999</v>
      </c>
      <c r="J50" s="61">
        <f t="shared" si="0"/>
        <v>0.67329630229473814</v>
      </c>
      <c r="K50" s="69">
        <v>3695.1752919999999</v>
      </c>
      <c r="L50" s="61">
        <f t="shared" si="1"/>
        <v>0.71489153611130207</v>
      </c>
      <c r="M50" s="69">
        <v>4214.6677799999998</v>
      </c>
      <c r="N50" s="61">
        <f t="shared" si="3"/>
        <v>0.81539577566622545</v>
      </c>
      <c r="O50" s="69">
        <v>954.1936561</v>
      </c>
      <c r="P50" s="26">
        <f t="shared" si="2"/>
        <v>0.18460422433377446</v>
      </c>
    </row>
    <row r="51" spans="1:16" s="1" customFormat="1" ht="16.5" thickBot="1">
      <c r="A51" s="29"/>
      <c r="B51" s="11"/>
      <c r="C51" s="27">
        <v>1920</v>
      </c>
      <c r="D51" s="27">
        <v>1080</v>
      </c>
      <c r="E51" s="27">
        <v>8</v>
      </c>
      <c r="F51" s="27">
        <v>60</v>
      </c>
      <c r="G51" s="27">
        <v>600</v>
      </c>
      <c r="H51" s="27">
        <v>37</v>
      </c>
      <c r="I51" s="20">
        <v>3136.198664</v>
      </c>
      <c r="J51" s="36">
        <f t="shared" si="0"/>
        <v>0.66154696194106299</v>
      </c>
      <c r="K51" s="20">
        <v>3339.7979959999998</v>
      </c>
      <c r="L51" s="36">
        <f t="shared" si="1"/>
        <v>0.70449402428246499</v>
      </c>
      <c r="M51" s="20">
        <v>3860.619365</v>
      </c>
      <c r="N51" s="36">
        <f t="shared" si="3"/>
        <v>0.81435562148641549</v>
      </c>
      <c r="O51" s="20">
        <v>880.08514190000005</v>
      </c>
      <c r="P51" s="53">
        <f t="shared" si="2"/>
        <v>0.18564437851358462</v>
      </c>
    </row>
    <row r="52" spans="1:16" ht="15.75">
      <c r="A52" s="45" t="s">
        <v>22</v>
      </c>
      <c r="B52" s="40" t="s">
        <v>23</v>
      </c>
      <c r="C52" s="59">
        <v>1280</v>
      </c>
      <c r="D52" s="59">
        <v>720</v>
      </c>
      <c r="E52" s="59">
        <v>8</v>
      </c>
      <c r="F52" s="59">
        <v>30</v>
      </c>
      <c r="G52" s="59">
        <v>300</v>
      </c>
      <c r="H52" s="59">
        <v>0</v>
      </c>
      <c r="I52" s="34">
        <v>618.548495</v>
      </c>
      <c r="J52" s="67">
        <f t="shared" si="0"/>
        <v>0.97569030512053723</v>
      </c>
      <c r="K52" s="34">
        <v>621.31438100000003</v>
      </c>
      <c r="L52" s="67">
        <f t="shared" si="1"/>
        <v>0.98005317751790466</v>
      </c>
      <c r="M52" s="34">
        <v>629.488294</v>
      </c>
      <c r="N52" s="67">
        <f t="shared" si="3"/>
        <v>0.99294660096564691</v>
      </c>
      <c r="O52" s="34">
        <v>4.4715719060000003</v>
      </c>
      <c r="P52" s="10">
        <f t="shared" si="2"/>
        <v>7.0533990343530986E-3</v>
      </c>
    </row>
    <row r="53" spans="1:16" s="1" customFormat="1" ht="15.75">
      <c r="A53" s="12"/>
      <c r="B53" s="33"/>
      <c r="C53" s="55">
        <v>1280</v>
      </c>
      <c r="D53" s="55">
        <v>720</v>
      </c>
      <c r="E53" s="55">
        <v>8</v>
      </c>
      <c r="F53" s="55">
        <v>30</v>
      </c>
      <c r="G53" s="55">
        <v>300</v>
      </c>
      <c r="H53" s="55">
        <v>22</v>
      </c>
      <c r="I53" s="37">
        <v>922.83946490000005</v>
      </c>
      <c r="J53" s="43">
        <f t="shared" si="0"/>
        <v>0.97962494852559723</v>
      </c>
      <c r="K53" s="37">
        <v>925.87959899999998</v>
      </c>
      <c r="L53" s="43">
        <f t="shared" si="1"/>
        <v>0.98285215252423208</v>
      </c>
      <c r="M53" s="37">
        <v>935.63879599999996</v>
      </c>
      <c r="N53" s="43">
        <f t="shared" si="3"/>
        <v>0.99321186645325454</v>
      </c>
      <c r="O53" s="37">
        <v>6.3946488290000003</v>
      </c>
      <c r="P53" s="22">
        <f t="shared" si="2"/>
        <v>6.7881335467455421E-3</v>
      </c>
    </row>
    <row r="54" spans="1:16" s="1" customFormat="1" ht="15.75">
      <c r="A54" s="12"/>
      <c r="B54" s="33"/>
      <c r="C54" s="55">
        <v>1280</v>
      </c>
      <c r="D54" s="55">
        <v>720</v>
      </c>
      <c r="E54" s="55">
        <v>8</v>
      </c>
      <c r="F54" s="55">
        <v>30</v>
      </c>
      <c r="G54" s="55">
        <v>300</v>
      </c>
      <c r="H54" s="55">
        <v>27</v>
      </c>
      <c r="I54" s="37">
        <v>978.68561869999996</v>
      </c>
      <c r="J54" s="43">
        <f t="shared" si="0"/>
        <v>0.97084740599019637</v>
      </c>
      <c r="K54" s="37">
        <v>983.75250800000003</v>
      </c>
      <c r="L54" s="43">
        <f t="shared" si="1"/>
        <v>0.97587371499009634</v>
      </c>
      <c r="M54" s="37">
        <v>998.52173900000003</v>
      </c>
      <c r="N54" s="43">
        <f t="shared" si="3"/>
        <v>0.99052466043248077</v>
      </c>
      <c r="O54" s="37">
        <v>9.5518394650000005</v>
      </c>
      <c r="P54" s="22">
        <f t="shared" si="2"/>
        <v>9.4753395675191143E-3</v>
      </c>
    </row>
    <row r="55" spans="1:16" s="1" customFormat="1" ht="15.75">
      <c r="A55" s="12"/>
      <c r="B55" s="33"/>
      <c r="C55" s="55">
        <v>1280</v>
      </c>
      <c r="D55" s="55">
        <v>720</v>
      </c>
      <c r="E55" s="55">
        <v>8</v>
      </c>
      <c r="F55" s="55">
        <v>30</v>
      </c>
      <c r="G55" s="55">
        <v>300</v>
      </c>
      <c r="H55" s="55">
        <v>32</v>
      </c>
      <c r="I55" s="37">
        <v>913.22742470000003</v>
      </c>
      <c r="J55" s="43">
        <f t="shared" si="0"/>
        <v>0.95941743786084976</v>
      </c>
      <c r="K55" s="37">
        <v>921.40133800000001</v>
      </c>
      <c r="L55" s="43">
        <f t="shared" si="1"/>
        <v>0.96800477847664324</v>
      </c>
      <c r="M55" s="37">
        <v>941.23411399999998</v>
      </c>
      <c r="N55" s="43">
        <f t="shared" si="3"/>
        <v>0.98884067391839348</v>
      </c>
      <c r="O55" s="37">
        <v>10.62207358</v>
      </c>
      <c r="P55" s="22">
        <f t="shared" si="2"/>
        <v>1.1159326081606476E-2</v>
      </c>
    </row>
    <row r="56" spans="1:16" s="1" customFormat="1" ht="16.5" thickBot="1">
      <c r="A56" s="25"/>
      <c r="B56" s="5"/>
      <c r="C56" s="71">
        <v>1280</v>
      </c>
      <c r="D56" s="71">
        <v>720</v>
      </c>
      <c r="E56" s="71">
        <v>8</v>
      </c>
      <c r="F56" s="71">
        <v>30</v>
      </c>
      <c r="G56" s="71">
        <v>300</v>
      </c>
      <c r="H56" s="71">
        <v>37</v>
      </c>
      <c r="I56" s="62">
        <v>745.07692310000004</v>
      </c>
      <c r="J56" s="70">
        <f t="shared" si="0"/>
        <v>0.94295969550889958</v>
      </c>
      <c r="K56" s="62">
        <v>755.64882899999998</v>
      </c>
      <c r="L56" s="70">
        <f t="shared" si="1"/>
        <v>0.95633936257325536</v>
      </c>
      <c r="M56" s="62">
        <v>777.97658899999999</v>
      </c>
      <c r="N56" s="70">
        <f t="shared" si="3"/>
        <v>0.98459708619647113</v>
      </c>
      <c r="O56" s="62">
        <v>12.17056856</v>
      </c>
      <c r="P56" s="47">
        <f t="shared" si="2"/>
        <v>1.5402913803528838E-2</v>
      </c>
    </row>
    <row r="57" spans="1:16" ht="15.75">
      <c r="A57" s="46" t="s">
        <v>24</v>
      </c>
      <c r="B57" s="49" t="s">
        <v>25</v>
      </c>
      <c r="C57" s="49">
        <v>1920</v>
      </c>
      <c r="D57" s="49">
        <v>1080</v>
      </c>
      <c r="E57" s="17">
        <v>8</v>
      </c>
      <c r="F57" s="49">
        <v>50</v>
      </c>
      <c r="G57" s="49">
        <v>250</v>
      </c>
      <c r="H57" s="17">
        <v>0</v>
      </c>
      <c r="I57" s="7">
        <v>274.8955823</v>
      </c>
      <c r="J57" s="21">
        <f t="shared" si="0"/>
        <v>0.90082253196627204</v>
      </c>
      <c r="K57" s="7">
        <v>278.21686699999998</v>
      </c>
      <c r="L57" s="21">
        <f t="shared" si="1"/>
        <v>0.91170625758966051</v>
      </c>
      <c r="M57" s="7">
        <v>289.71485899999999</v>
      </c>
      <c r="N57" s="21">
        <f t="shared" si="3"/>
        <v>0.94938474692480157</v>
      </c>
      <c r="O57" s="7">
        <v>15.445783130000001</v>
      </c>
      <c r="P57" s="64">
        <f t="shared" si="2"/>
        <v>5.0615253075198402E-2</v>
      </c>
    </row>
    <row r="58" spans="1:16" s="1" customFormat="1" ht="15.75">
      <c r="A58" s="18"/>
      <c r="B58" s="35"/>
      <c r="C58" s="65">
        <v>1920</v>
      </c>
      <c r="D58" s="65">
        <v>1080</v>
      </c>
      <c r="E58" s="13">
        <v>8</v>
      </c>
      <c r="F58" s="13">
        <v>50</v>
      </c>
      <c r="G58" s="13">
        <v>250</v>
      </c>
      <c r="H58" s="13">
        <v>22</v>
      </c>
      <c r="I58" s="19">
        <v>601.62248999999997</v>
      </c>
      <c r="J58" s="78">
        <f t="shared" si="0"/>
        <v>0.86676580012032323</v>
      </c>
      <c r="K58" s="19">
        <v>608.62650599999995</v>
      </c>
      <c r="L58" s="78">
        <f t="shared" si="1"/>
        <v>0.87685658235204389</v>
      </c>
      <c r="M58" s="19">
        <v>626.62248999999997</v>
      </c>
      <c r="N58" s="78">
        <f t="shared" si="3"/>
        <v>0.90278364413910006</v>
      </c>
      <c r="O58" s="19">
        <v>67.477911649999996</v>
      </c>
      <c r="P58" s="16">
        <f t="shared" si="2"/>
        <v>9.7216355860899967E-2</v>
      </c>
    </row>
    <row r="59" spans="1:16" s="1" customFormat="1" ht="15.75">
      <c r="A59" s="18"/>
      <c r="B59" s="35"/>
      <c r="C59" s="65">
        <v>1920</v>
      </c>
      <c r="D59" s="65">
        <v>1080</v>
      </c>
      <c r="E59" s="13">
        <v>8</v>
      </c>
      <c r="F59" s="65">
        <v>50</v>
      </c>
      <c r="G59" s="65">
        <v>250</v>
      </c>
      <c r="H59" s="13">
        <v>27</v>
      </c>
      <c r="I59" s="19">
        <v>785.01606430000004</v>
      </c>
      <c r="J59" s="78">
        <f t="shared" si="0"/>
        <v>0.86398956871361376</v>
      </c>
      <c r="K59" s="19">
        <v>795.14056200000005</v>
      </c>
      <c r="L59" s="78">
        <f t="shared" si="1"/>
        <v>0.87513260233938439</v>
      </c>
      <c r="M59" s="19">
        <v>820.87951799999996</v>
      </c>
      <c r="N59" s="78">
        <f t="shared" si="3"/>
        <v>0.90346092643987064</v>
      </c>
      <c r="O59" s="19">
        <v>87.714859439999998</v>
      </c>
      <c r="P59" s="16">
        <f t="shared" si="2"/>
        <v>9.6539073560129252E-2</v>
      </c>
    </row>
    <row r="60" spans="1:16" s="1" customFormat="1" ht="15.75">
      <c r="A60" s="18"/>
      <c r="B60" s="35"/>
      <c r="C60" s="65">
        <v>1920</v>
      </c>
      <c r="D60" s="65">
        <v>1080</v>
      </c>
      <c r="E60" s="13">
        <v>8</v>
      </c>
      <c r="F60" s="13">
        <v>50</v>
      </c>
      <c r="G60" s="13">
        <v>250</v>
      </c>
      <c r="H60" s="13">
        <v>32</v>
      </c>
      <c r="I60" s="19">
        <v>955.16465860000005</v>
      </c>
      <c r="J60" s="78">
        <f t="shared" si="0"/>
        <v>0.88450710484535189</v>
      </c>
      <c r="K60" s="19">
        <v>966.68273099999999</v>
      </c>
      <c r="L60" s="78">
        <f t="shared" si="1"/>
        <v>0.89517313690610212</v>
      </c>
      <c r="M60" s="19">
        <v>999.91967899999997</v>
      </c>
      <c r="N60" s="78">
        <f t="shared" si="3"/>
        <v>0.9259514078405241</v>
      </c>
      <c r="O60" s="19">
        <v>79.963855420000002</v>
      </c>
      <c r="P60" s="16">
        <f t="shared" si="2"/>
        <v>7.4048592159475971E-2</v>
      </c>
    </row>
    <row r="61" spans="1:16" s="1" customFormat="1" ht="15.75">
      <c r="A61" s="18"/>
      <c r="B61" s="35"/>
      <c r="C61" s="65">
        <v>1920</v>
      </c>
      <c r="D61" s="65">
        <v>1080</v>
      </c>
      <c r="E61" s="13">
        <v>8</v>
      </c>
      <c r="F61" s="65">
        <v>50</v>
      </c>
      <c r="G61" s="65">
        <v>250</v>
      </c>
      <c r="H61" s="13">
        <v>37</v>
      </c>
      <c r="I61" s="19">
        <v>973.74698799999999</v>
      </c>
      <c r="J61" s="78">
        <f t="shared" si="0"/>
        <v>0.89944022131578127</v>
      </c>
      <c r="K61" s="19">
        <v>986.15662699999996</v>
      </c>
      <c r="L61" s="78">
        <f t="shared" si="1"/>
        <v>0.91090287905558509</v>
      </c>
      <c r="M61" s="19">
        <v>1025.1566270000001</v>
      </c>
      <c r="N61" s="78">
        <f t="shared" si="3"/>
        <v>0.94692678368748895</v>
      </c>
      <c r="O61" s="19">
        <v>57.457831329999998</v>
      </c>
      <c r="P61" s="16">
        <f t="shared" si="2"/>
        <v>5.3073216312510975E-2</v>
      </c>
    </row>
    <row r="62" spans="1:16" ht="15.75">
      <c r="A62" s="56"/>
      <c r="B62" s="65" t="s">
        <v>26</v>
      </c>
      <c r="C62" s="65">
        <v>1920</v>
      </c>
      <c r="D62" s="65">
        <v>1080</v>
      </c>
      <c r="E62" s="13">
        <v>8</v>
      </c>
      <c r="F62" s="65">
        <v>24</v>
      </c>
      <c r="G62" s="65">
        <v>120</v>
      </c>
      <c r="H62" s="13">
        <v>0</v>
      </c>
      <c r="I62" s="19">
        <v>154.6386555</v>
      </c>
      <c r="J62" s="78">
        <f t="shared" si="0"/>
        <v>0.8158361417784864</v>
      </c>
      <c r="K62" s="19">
        <v>157.85714300000001</v>
      </c>
      <c r="L62" s="78">
        <f t="shared" si="1"/>
        <v>0.83281610332737799</v>
      </c>
      <c r="M62" s="19">
        <v>169.63025200000001</v>
      </c>
      <c r="N62" s="78">
        <f t="shared" si="3"/>
        <v>0.89492817868293217</v>
      </c>
      <c r="O62" s="19">
        <v>19.915966390000001</v>
      </c>
      <c r="P62" s="16">
        <f t="shared" si="2"/>
        <v>0.10507182131706785</v>
      </c>
    </row>
    <row r="63" spans="1:16" s="1" customFormat="1" ht="15.75">
      <c r="A63" s="18"/>
      <c r="B63" s="35"/>
      <c r="C63" s="65">
        <v>1920</v>
      </c>
      <c r="D63" s="65">
        <v>1080</v>
      </c>
      <c r="E63" s="13">
        <v>8</v>
      </c>
      <c r="F63" s="13">
        <v>24</v>
      </c>
      <c r="G63" s="13">
        <v>120</v>
      </c>
      <c r="H63" s="13">
        <v>22</v>
      </c>
      <c r="I63" s="19">
        <v>34.554621849999997</v>
      </c>
      <c r="J63" s="78">
        <f t="shared" si="0"/>
        <v>0.84818481483434693</v>
      </c>
      <c r="K63" s="19">
        <v>35.176470999999999</v>
      </c>
      <c r="L63" s="78">
        <f t="shared" si="1"/>
        <v>0.86344885124710979</v>
      </c>
      <c r="M63" s="19">
        <v>37.647058999999999</v>
      </c>
      <c r="N63" s="78">
        <f t="shared" si="3"/>
        <v>0.92409240956496641</v>
      </c>
      <c r="O63" s="19">
        <v>3.092436975</v>
      </c>
      <c r="P63" s="16">
        <f t="shared" si="2"/>
        <v>7.5907590435033603E-2</v>
      </c>
    </row>
    <row r="64" spans="1:16" s="1" customFormat="1" ht="15.75">
      <c r="A64" s="18"/>
      <c r="B64" s="35"/>
      <c r="C64" s="65">
        <v>1920</v>
      </c>
      <c r="D64" s="65">
        <v>1080</v>
      </c>
      <c r="E64" s="13">
        <v>8</v>
      </c>
      <c r="F64" s="65">
        <v>24</v>
      </c>
      <c r="G64" s="65">
        <v>120</v>
      </c>
      <c r="H64" s="13">
        <v>27</v>
      </c>
      <c r="I64" s="19">
        <v>58.6302521</v>
      </c>
      <c r="J64" s="78">
        <f t="shared" si="0"/>
        <v>0.86018985945049531</v>
      </c>
      <c r="K64" s="19">
        <v>59.789915999999998</v>
      </c>
      <c r="L64" s="78">
        <f t="shared" si="1"/>
        <v>0.87720379153199846</v>
      </c>
      <c r="M64" s="19">
        <v>63.453781999999997</v>
      </c>
      <c r="N64" s="78">
        <f t="shared" si="3"/>
        <v>0.93095795882109744</v>
      </c>
      <c r="O64" s="19">
        <v>4.7058823529999998</v>
      </c>
      <c r="P64" s="16">
        <f t="shared" si="2"/>
        <v>6.9042041178902516E-2</v>
      </c>
    </row>
    <row r="65" spans="1:16" s="1" customFormat="1" ht="15.75">
      <c r="A65" s="18"/>
      <c r="B65" s="35"/>
      <c r="C65" s="65">
        <v>1920</v>
      </c>
      <c r="D65" s="65">
        <v>1080</v>
      </c>
      <c r="E65" s="13">
        <v>8</v>
      </c>
      <c r="F65" s="13">
        <v>24</v>
      </c>
      <c r="G65" s="13">
        <v>120</v>
      </c>
      <c r="H65" s="13">
        <v>32</v>
      </c>
      <c r="I65" s="19">
        <v>95.697478989999993</v>
      </c>
      <c r="J65" s="78">
        <f t="shared" si="0"/>
        <v>0.87311201764390589</v>
      </c>
      <c r="K65" s="19">
        <v>98</v>
      </c>
      <c r="L65" s="78">
        <f t="shared" si="1"/>
        <v>0.89411945468327314</v>
      </c>
      <c r="M65" s="19">
        <v>103.033613</v>
      </c>
      <c r="N65" s="78">
        <f t="shared" si="3"/>
        <v>0.94004446805721842</v>
      </c>
      <c r="O65" s="19">
        <v>6.5714285710000002</v>
      </c>
      <c r="P65" s="16">
        <f t="shared" si="2"/>
        <v>5.9955531942781644E-2</v>
      </c>
    </row>
    <row r="66" spans="1:16" s="1" customFormat="1" ht="16.5" thickBot="1">
      <c r="A66" s="68"/>
      <c r="B66" s="63"/>
      <c r="C66" s="39">
        <v>1920</v>
      </c>
      <c r="D66" s="39">
        <v>1080</v>
      </c>
      <c r="E66" s="60">
        <v>8</v>
      </c>
      <c r="F66" s="39">
        <v>24</v>
      </c>
      <c r="G66" s="39">
        <v>120</v>
      </c>
      <c r="H66" s="60">
        <v>37</v>
      </c>
      <c r="I66" s="41">
        <v>100.55462180000001</v>
      </c>
      <c r="J66" s="31">
        <f t="shared" si="0"/>
        <v>0.87057111792809172</v>
      </c>
      <c r="K66" s="41">
        <v>103.51260499999999</v>
      </c>
      <c r="L66" s="31">
        <f t="shared" si="1"/>
        <v>0.89618043051004703</v>
      </c>
      <c r="M66" s="41">
        <v>108.563025</v>
      </c>
      <c r="N66" s="31">
        <f t="shared" si="3"/>
        <v>0.93990542004012945</v>
      </c>
      <c r="O66" s="41">
        <v>6.9411764710000003</v>
      </c>
      <c r="P66" s="81">
        <f t="shared" si="2"/>
        <v>6.0094579959870491E-2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66"/>
  <sheetViews>
    <sheetView workbookViewId="0">
      <selection activeCell="X46" sqref="X46"/>
    </sheetView>
  </sheetViews>
  <sheetFormatPr defaultRowHeight="15"/>
  <cols>
    <col min="1" max="1" width="41.5703125" bestFit="1" customWidth="1"/>
    <col min="2" max="2" width="44.4257812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162" t="s">
        <v>0</v>
      </c>
      <c r="B1" s="162" t="s">
        <v>1</v>
      </c>
      <c r="C1" s="162" t="s">
        <v>2</v>
      </c>
      <c r="D1" s="162" t="s">
        <v>3</v>
      </c>
      <c r="E1" s="162" t="s">
        <v>4</v>
      </c>
      <c r="F1" s="162" t="s">
        <v>5</v>
      </c>
      <c r="G1" s="162" t="s">
        <v>6</v>
      </c>
      <c r="H1" s="162" t="s">
        <v>7</v>
      </c>
      <c r="I1" s="161" t="s">
        <v>27</v>
      </c>
      <c r="J1" s="161" t="s">
        <v>28</v>
      </c>
      <c r="K1" s="161" t="s">
        <v>29</v>
      </c>
      <c r="L1" s="161" t="s">
        <v>30</v>
      </c>
      <c r="M1" s="161" t="s">
        <v>31</v>
      </c>
      <c r="N1" s="161" t="s">
        <v>32</v>
      </c>
      <c r="O1" s="161" t="s">
        <v>33</v>
      </c>
      <c r="P1" s="161" t="s">
        <v>34</v>
      </c>
    </row>
    <row r="2" spans="1:16" ht="15.75">
      <c r="A2" s="169" t="s">
        <v>8</v>
      </c>
      <c r="B2" s="168" t="s">
        <v>9</v>
      </c>
      <c r="C2" s="98">
        <v>1920</v>
      </c>
      <c r="D2" s="98">
        <v>1080</v>
      </c>
      <c r="E2" s="98">
        <v>8</v>
      </c>
      <c r="F2" s="98">
        <v>60</v>
      </c>
      <c r="G2" s="98">
        <v>600</v>
      </c>
      <c r="H2" s="98">
        <v>0</v>
      </c>
      <c r="I2" s="167">
        <v>3680.2823130000002</v>
      </c>
      <c r="J2" s="102">
        <f>I2/(M2+O2)</f>
        <v>0.55425171870254664</v>
      </c>
      <c r="K2" s="167">
        <v>4212.5034009999999</v>
      </c>
      <c r="L2" s="102">
        <f>K2/(M2+O2)</f>
        <v>0.63440438843436431</v>
      </c>
      <c r="M2" s="167">
        <v>4998.4965990000001</v>
      </c>
      <c r="N2" s="102">
        <f>M2/(M2+O2)</f>
        <v>0.75277522084066928</v>
      </c>
      <c r="O2" s="167">
        <v>1641.5952380000001</v>
      </c>
      <c r="P2" s="143">
        <f>O2/(M2+O2)</f>
        <v>0.2472247791593308</v>
      </c>
    </row>
    <row r="3" spans="1:16" ht="15.75">
      <c r="A3" s="99"/>
      <c r="B3" s="115"/>
      <c r="C3" s="94">
        <v>1920</v>
      </c>
      <c r="D3" s="94">
        <v>1080</v>
      </c>
      <c r="E3" s="94">
        <v>8</v>
      </c>
      <c r="F3" s="94">
        <v>60</v>
      </c>
      <c r="G3" s="94">
        <v>600</v>
      </c>
      <c r="H3" s="94">
        <v>22</v>
      </c>
      <c r="I3" s="165">
        <v>2308.85034</v>
      </c>
      <c r="J3" s="157">
        <f>I3/(M3+O3)</f>
        <v>0.56469658456432159</v>
      </c>
      <c r="K3" s="165">
        <v>2606.5102040000002</v>
      </c>
      <c r="L3" s="157">
        <f>K3/(M3+O3)</f>
        <v>0.63749797218595516</v>
      </c>
      <c r="M3" s="165">
        <v>3089.3843539999998</v>
      </c>
      <c r="N3" s="157">
        <f t="shared" ref="N3:N66" si="0">M3/(M3+O3)</f>
        <v>0.75559890690457354</v>
      </c>
      <c r="O3" s="165">
        <v>999.27210879999996</v>
      </c>
      <c r="P3" s="97">
        <f t="shared" ref="P3:P66" si="1">O3/(M3+O3)</f>
        <v>0.24440109309542651</v>
      </c>
    </row>
    <row r="4" spans="1:16" ht="15.75">
      <c r="A4" s="99"/>
      <c r="B4" s="115"/>
      <c r="C4" s="94">
        <v>1920</v>
      </c>
      <c r="D4" s="94">
        <v>1080</v>
      </c>
      <c r="E4" s="94">
        <v>8</v>
      </c>
      <c r="F4" s="94">
        <v>60</v>
      </c>
      <c r="G4" s="94">
        <v>600</v>
      </c>
      <c r="H4" s="94">
        <v>27</v>
      </c>
      <c r="I4" s="100">
        <v>1577.64966</v>
      </c>
      <c r="J4" s="157">
        <f t="shared" ref="J4:J66" si="2">I4/(M4+O4)</f>
        <v>0.58001680662855193</v>
      </c>
      <c r="K4" s="100">
        <v>1785.5578230000001</v>
      </c>
      <c r="L4" s="157">
        <f t="shared" ref="L4:L66" si="3">K4/(M4+O4)</f>
        <v>0.65645344007939577</v>
      </c>
      <c r="M4" s="100">
        <v>2089.6462590000001</v>
      </c>
      <c r="N4" s="157">
        <f t="shared" si="0"/>
        <v>0.76825037957316833</v>
      </c>
      <c r="O4" s="100">
        <v>630.36054420000005</v>
      </c>
      <c r="P4" s="97">
        <f t="shared" si="1"/>
        <v>0.23174962042683175</v>
      </c>
    </row>
    <row r="5" spans="1:16" ht="15.75">
      <c r="A5" s="99"/>
      <c r="B5" s="115"/>
      <c r="C5" s="94">
        <v>1920</v>
      </c>
      <c r="D5" s="94">
        <v>1080</v>
      </c>
      <c r="E5" s="94">
        <v>8</v>
      </c>
      <c r="F5" s="94">
        <v>60</v>
      </c>
      <c r="G5" s="94">
        <v>600</v>
      </c>
      <c r="H5" s="94">
        <v>32</v>
      </c>
      <c r="I5" s="100">
        <v>1035.6326529999999</v>
      </c>
      <c r="J5" s="157">
        <f t="shared" si="2"/>
        <v>0.61250452622714247</v>
      </c>
      <c r="K5" s="100">
        <v>1176.122449</v>
      </c>
      <c r="L5" s="157">
        <f t="shared" si="3"/>
        <v>0.69559444782188762</v>
      </c>
      <c r="M5" s="100">
        <v>1338.92517</v>
      </c>
      <c r="N5" s="157">
        <f t="shared" si="0"/>
        <v>0.79188090924789156</v>
      </c>
      <c r="O5" s="100">
        <v>351.89115650000002</v>
      </c>
      <c r="P5" s="97">
        <f t="shared" si="1"/>
        <v>0.20811909075210838</v>
      </c>
    </row>
    <row r="6" spans="1:16" ht="15.75">
      <c r="A6" s="99"/>
      <c r="B6" s="115"/>
      <c r="C6" s="94">
        <v>1920</v>
      </c>
      <c r="D6" s="94">
        <v>1080</v>
      </c>
      <c r="E6" s="94">
        <v>8</v>
      </c>
      <c r="F6" s="94">
        <v>60</v>
      </c>
      <c r="G6" s="94">
        <v>600</v>
      </c>
      <c r="H6" s="94">
        <v>37</v>
      </c>
      <c r="I6" s="100">
        <v>697.22108839999999</v>
      </c>
      <c r="J6" s="157">
        <f t="shared" si="2"/>
        <v>0.64372209008627157</v>
      </c>
      <c r="K6" s="100">
        <v>794.51700700000004</v>
      </c>
      <c r="L6" s="157">
        <f t="shared" si="3"/>
        <v>0.7335523220171275</v>
      </c>
      <c r="M6" s="100">
        <v>884.28571399999998</v>
      </c>
      <c r="N6" s="157">
        <f t="shared" si="0"/>
        <v>0.81643291851054545</v>
      </c>
      <c r="O6" s="100">
        <v>198.82312930000001</v>
      </c>
      <c r="P6" s="97">
        <f t="shared" si="1"/>
        <v>0.18356708148945458</v>
      </c>
    </row>
    <row r="7" spans="1:16" ht="15.75">
      <c r="A7" s="163"/>
      <c r="B7" s="115" t="s">
        <v>10</v>
      </c>
      <c r="C7" s="94">
        <v>1920</v>
      </c>
      <c r="D7" s="94">
        <v>1080</v>
      </c>
      <c r="E7" s="94">
        <v>8</v>
      </c>
      <c r="F7" s="94">
        <v>60</v>
      </c>
      <c r="G7" s="94">
        <v>600</v>
      </c>
      <c r="H7" s="94">
        <v>0</v>
      </c>
      <c r="I7" s="165">
        <v>44.976230899999997</v>
      </c>
      <c r="J7" s="157">
        <f t="shared" si="2"/>
        <v>0.4961325956726691</v>
      </c>
      <c r="K7" s="165">
        <v>54.334465000000002</v>
      </c>
      <c r="L7" s="157">
        <f t="shared" si="3"/>
        <v>0.59936323287898707</v>
      </c>
      <c r="M7" s="165">
        <v>70.091680999999994</v>
      </c>
      <c r="N7" s="157">
        <f t="shared" si="0"/>
        <v>0.77318100991852345</v>
      </c>
      <c r="O7" s="165">
        <v>20.561969439999999</v>
      </c>
      <c r="P7" s="97">
        <f t="shared" si="1"/>
        <v>0.22681899008147652</v>
      </c>
    </row>
    <row r="8" spans="1:16" ht="15.75">
      <c r="A8" s="99"/>
      <c r="B8" s="115"/>
      <c r="C8" s="94">
        <v>1920</v>
      </c>
      <c r="D8" s="94">
        <v>1080</v>
      </c>
      <c r="E8" s="94">
        <v>8</v>
      </c>
      <c r="F8" s="94">
        <v>60</v>
      </c>
      <c r="G8" s="94">
        <v>600</v>
      </c>
      <c r="H8" s="94">
        <v>22</v>
      </c>
      <c r="I8" s="165">
        <v>52.594227500000002</v>
      </c>
      <c r="J8" s="157">
        <f t="shared" si="2"/>
        <v>0.52497076819115751</v>
      </c>
      <c r="K8" s="165">
        <v>62.448217</v>
      </c>
      <c r="L8" s="157">
        <f t="shared" si="3"/>
        <v>0.62332864287545808</v>
      </c>
      <c r="M8" s="165">
        <v>80.285229000000001</v>
      </c>
      <c r="N8" s="157">
        <f t="shared" si="0"/>
        <v>0.80136928225693571</v>
      </c>
      <c r="O8" s="165">
        <v>19.899830219999998</v>
      </c>
      <c r="P8" s="97">
        <f t="shared" si="1"/>
        <v>0.19863071774306426</v>
      </c>
    </row>
    <row r="9" spans="1:16" ht="15.75">
      <c r="A9" s="99"/>
      <c r="B9" s="115"/>
      <c r="C9" s="94">
        <v>1920</v>
      </c>
      <c r="D9" s="94">
        <v>1080</v>
      </c>
      <c r="E9" s="94">
        <v>8</v>
      </c>
      <c r="F9" s="94">
        <v>60</v>
      </c>
      <c r="G9" s="94">
        <v>600</v>
      </c>
      <c r="H9" s="94">
        <v>27</v>
      </c>
      <c r="I9" s="165">
        <v>51.558573850000002</v>
      </c>
      <c r="J9" s="157">
        <f t="shared" si="2"/>
        <v>0.51803077517153495</v>
      </c>
      <c r="K9" s="165">
        <v>61.224108999999999</v>
      </c>
      <c r="L9" s="157">
        <f t="shared" si="3"/>
        <v>0.61514449055026665</v>
      </c>
      <c r="M9" s="165">
        <v>79.538200000000003</v>
      </c>
      <c r="N9" s="157">
        <f t="shared" si="0"/>
        <v>0.79915390060286906</v>
      </c>
      <c r="O9" s="165">
        <v>19.98981324</v>
      </c>
      <c r="P9" s="97">
        <f t="shared" si="1"/>
        <v>0.20084609939713088</v>
      </c>
    </row>
    <row r="10" spans="1:16" ht="15.75">
      <c r="A10" s="99"/>
      <c r="B10" s="115"/>
      <c r="C10" s="94">
        <v>1920</v>
      </c>
      <c r="D10" s="94">
        <v>1080</v>
      </c>
      <c r="E10" s="94">
        <v>8</v>
      </c>
      <c r="F10" s="94">
        <v>60</v>
      </c>
      <c r="G10" s="94">
        <v>600</v>
      </c>
      <c r="H10" s="94">
        <v>32</v>
      </c>
      <c r="I10" s="165">
        <v>49.511035649999997</v>
      </c>
      <c r="J10" s="157">
        <f t="shared" si="2"/>
        <v>0.51157813599219992</v>
      </c>
      <c r="K10" s="165">
        <v>58.702885999999999</v>
      </c>
      <c r="L10" s="157">
        <f t="shared" si="3"/>
        <v>0.60655392485700532</v>
      </c>
      <c r="M10" s="165">
        <v>77.375212000000005</v>
      </c>
      <c r="N10" s="157">
        <f t="shared" si="0"/>
        <v>0.79948775474587164</v>
      </c>
      <c r="O10" s="165">
        <v>19.405772500000001</v>
      </c>
      <c r="P10" s="97">
        <f t="shared" si="1"/>
        <v>0.20051224525412842</v>
      </c>
    </row>
    <row r="11" spans="1:16" ht="15.75">
      <c r="A11" s="99"/>
      <c r="B11" s="115"/>
      <c r="C11" s="94">
        <v>1920</v>
      </c>
      <c r="D11" s="94">
        <v>1080</v>
      </c>
      <c r="E11" s="94">
        <v>8</v>
      </c>
      <c r="F11" s="94">
        <v>60</v>
      </c>
      <c r="G11" s="94">
        <v>600</v>
      </c>
      <c r="H11" s="94">
        <v>37</v>
      </c>
      <c r="I11" s="165">
        <v>48.169779290000001</v>
      </c>
      <c r="J11" s="157">
        <f t="shared" si="2"/>
        <v>0.51391102921110132</v>
      </c>
      <c r="K11" s="165">
        <v>57.015279999999997</v>
      </c>
      <c r="L11" s="157">
        <f t="shared" si="3"/>
        <v>0.60828140916231965</v>
      </c>
      <c r="M11" s="165">
        <v>75.874363000000002</v>
      </c>
      <c r="N11" s="157">
        <f t="shared" si="0"/>
        <v>0.80948413205957015</v>
      </c>
      <c r="O11" s="165">
        <v>17.857385399999998</v>
      </c>
      <c r="P11" s="97">
        <f t="shared" si="1"/>
        <v>0.19051586794042985</v>
      </c>
    </row>
    <row r="12" spans="1:16" ht="15.75">
      <c r="A12" s="164"/>
      <c r="B12" s="115" t="s">
        <v>11</v>
      </c>
      <c r="C12" s="94">
        <v>1920</v>
      </c>
      <c r="D12" s="94">
        <v>1080</v>
      </c>
      <c r="E12" s="94">
        <v>8</v>
      </c>
      <c r="F12" s="94">
        <v>60</v>
      </c>
      <c r="G12" s="94">
        <v>600</v>
      </c>
      <c r="H12" s="94">
        <v>0</v>
      </c>
      <c r="I12" s="165">
        <v>144.97792870000001</v>
      </c>
      <c r="J12" s="157">
        <f t="shared" si="2"/>
        <v>0.53703633750485646</v>
      </c>
      <c r="K12" s="165">
        <v>165.42614599999999</v>
      </c>
      <c r="L12" s="157">
        <f t="shared" si="3"/>
        <v>0.61278190668055565</v>
      </c>
      <c r="M12" s="165">
        <v>193.56876099999999</v>
      </c>
      <c r="N12" s="157">
        <f t="shared" si="0"/>
        <v>0.71702954646221873</v>
      </c>
      <c r="O12" s="165">
        <v>76.390492359999996</v>
      </c>
      <c r="P12" s="97">
        <f t="shared" si="1"/>
        <v>0.28297045353778127</v>
      </c>
    </row>
    <row r="13" spans="1:16" ht="15.75">
      <c r="A13" s="99"/>
      <c r="B13" s="115"/>
      <c r="C13" s="94">
        <v>1920</v>
      </c>
      <c r="D13" s="94">
        <v>1080</v>
      </c>
      <c r="E13" s="94">
        <v>8</v>
      </c>
      <c r="F13" s="94">
        <v>60</v>
      </c>
      <c r="G13" s="94">
        <v>600</v>
      </c>
      <c r="H13" s="94">
        <v>22</v>
      </c>
      <c r="I13" s="165">
        <v>201.18675719999999</v>
      </c>
      <c r="J13" s="157">
        <f t="shared" si="2"/>
        <v>0.62554240570283182</v>
      </c>
      <c r="K13" s="165">
        <v>224.23089999999999</v>
      </c>
      <c r="L13" s="157">
        <f t="shared" si="3"/>
        <v>0.69719269086619151</v>
      </c>
      <c r="M13" s="165">
        <v>255.22750400000001</v>
      </c>
      <c r="N13" s="157">
        <f t="shared" si="0"/>
        <v>0.79356926407922224</v>
      </c>
      <c r="O13" s="165">
        <v>66.392190150000005</v>
      </c>
      <c r="P13" s="97">
        <f t="shared" si="1"/>
        <v>0.2064307359207779</v>
      </c>
    </row>
    <row r="14" spans="1:16" ht="15.75">
      <c r="A14" s="99"/>
      <c r="B14" s="115"/>
      <c r="C14" s="94">
        <v>1920</v>
      </c>
      <c r="D14" s="94">
        <v>1080</v>
      </c>
      <c r="E14" s="94">
        <v>8</v>
      </c>
      <c r="F14" s="94">
        <v>60</v>
      </c>
      <c r="G14" s="94">
        <v>600</v>
      </c>
      <c r="H14" s="94">
        <v>27</v>
      </c>
      <c r="I14" s="165">
        <v>200.7317487</v>
      </c>
      <c r="J14" s="157">
        <f t="shared" si="2"/>
        <v>0.63332494185358712</v>
      </c>
      <c r="K14" s="165">
        <v>224.18336199999999</v>
      </c>
      <c r="L14" s="157">
        <f t="shared" si="3"/>
        <v>0.70731668319886287</v>
      </c>
      <c r="M14" s="165">
        <v>255.578947</v>
      </c>
      <c r="N14" s="157">
        <f t="shared" si="0"/>
        <v>0.80637229933012589</v>
      </c>
      <c r="O14" s="165">
        <v>61.370118849999997</v>
      </c>
      <c r="P14" s="97">
        <f t="shared" si="1"/>
        <v>0.19362770066987403</v>
      </c>
    </row>
    <row r="15" spans="1:16" ht="15.75">
      <c r="A15" s="99"/>
      <c r="B15" s="115"/>
      <c r="C15" s="94">
        <v>1920</v>
      </c>
      <c r="D15" s="94">
        <v>1080</v>
      </c>
      <c r="E15" s="94">
        <v>8</v>
      </c>
      <c r="F15" s="94">
        <v>60</v>
      </c>
      <c r="G15" s="94">
        <v>600</v>
      </c>
      <c r="H15" s="94">
        <v>32</v>
      </c>
      <c r="I15" s="165">
        <v>191.97623089999999</v>
      </c>
      <c r="J15" s="157">
        <f t="shared" si="2"/>
        <v>0.63447726310517405</v>
      </c>
      <c r="K15" s="165">
        <v>214.52122199999999</v>
      </c>
      <c r="L15" s="157">
        <f t="shared" si="3"/>
        <v>0.70898796780439055</v>
      </c>
      <c r="M15" s="165">
        <v>246.52631600000001</v>
      </c>
      <c r="N15" s="157">
        <f t="shared" si="0"/>
        <v>0.81476410660733156</v>
      </c>
      <c r="O15" s="165">
        <v>56.047538199999998</v>
      </c>
      <c r="P15" s="97">
        <f t="shared" si="1"/>
        <v>0.18523589339266841</v>
      </c>
    </row>
    <row r="16" spans="1:16" ht="16.5" thickBot="1">
      <c r="A16" s="147"/>
      <c r="B16" s="142"/>
      <c r="C16" s="139">
        <v>1920</v>
      </c>
      <c r="D16" s="139">
        <v>1080</v>
      </c>
      <c r="E16" s="139">
        <v>8</v>
      </c>
      <c r="F16" s="139">
        <v>60</v>
      </c>
      <c r="G16" s="139">
        <v>600</v>
      </c>
      <c r="H16" s="139">
        <v>37</v>
      </c>
      <c r="I16" s="166">
        <v>181.7724958</v>
      </c>
      <c r="J16" s="111">
        <f t="shared" si="2"/>
        <v>0.6416896907984887</v>
      </c>
      <c r="K16" s="166">
        <v>202.48387099999999</v>
      </c>
      <c r="L16" s="111">
        <f t="shared" si="3"/>
        <v>0.71480458031798155</v>
      </c>
      <c r="M16" s="166">
        <v>235.307301</v>
      </c>
      <c r="N16" s="111">
        <f t="shared" si="0"/>
        <v>0.83067720755428442</v>
      </c>
      <c r="O16" s="166">
        <v>47.96434635</v>
      </c>
      <c r="P16" s="160">
        <f t="shared" si="1"/>
        <v>0.16932279244571563</v>
      </c>
    </row>
    <row r="17" spans="1:16" ht="15.75">
      <c r="A17" s="104" t="s">
        <v>12</v>
      </c>
      <c r="B17" s="87" t="s">
        <v>13</v>
      </c>
      <c r="C17" s="137">
        <v>1280</v>
      </c>
      <c r="D17" s="137">
        <v>720</v>
      </c>
      <c r="E17" s="137">
        <v>8</v>
      </c>
      <c r="F17" s="137">
        <v>30</v>
      </c>
      <c r="G17" s="137">
        <v>300</v>
      </c>
      <c r="H17" s="137">
        <v>0</v>
      </c>
      <c r="I17" s="124">
        <v>4.2768166089999999</v>
      </c>
      <c r="J17" s="155">
        <f t="shared" si="2"/>
        <v>0.46729680456383926</v>
      </c>
      <c r="K17" s="124">
        <v>5.3183389999999999</v>
      </c>
      <c r="L17" s="155">
        <f t="shared" si="3"/>
        <v>0.58109641995342443</v>
      </c>
      <c r="M17" s="124">
        <v>5.8892730000000002</v>
      </c>
      <c r="N17" s="155">
        <f t="shared" si="0"/>
        <v>0.64347824695423961</v>
      </c>
      <c r="O17" s="124">
        <v>3.262975779</v>
      </c>
      <c r="P17" s="95">
        <f t="shared" si="1"/>
        <v>0.35652175304576034</v>
      </c>
    </row>
    <row r="18" spans="1:16" ht="15.75">
      <c r="A18" s="89"/>
      <c r="B18" s="84"/>
      <c r="C18" s="132">
        <v>1280</v>
      </c>
      <c r="D18" s="132">
        <v>720</v>
      </c>
      <c r="E18" s="132">
        <v>8</v>
      </c>
      <c r="F18" s="132">
        <v>30</v>
      </c>
      <c r="G18" s="132">
        <v>300</v>
      </c>
      <c r="H18" s="132">
        <v>22</v>
      </c>
      <c r="I18" s="159">
        <v>5.5640138410000004</v>
      </c>
      <c r="J18" s="153">
        <f t="shared" si="2"/>
        <v>0.52106287315573385</v>
      </c>
      <c r="K18" s="159">
        <v>6.6470589999999996</v>
      </c>
      <c r="L18" s="153">
        <f t="shared" si="3"/>
        <v>0.62248868524618739</v>
      </c>
      <c r="M18" s="159">
        <v>7.3529410000000004</v>
      </c>
      <c r="N18" s="153">
        <f t="shared" si="0"/>
        <v>0.68859364356218089</v>
      </c>
      <c r="O18" s="159">
        <v>3.325259516</v>
      </c>
      <c r="P18" s="131">
        <f t="shared" si="1"/>
        <v>0.31140635643781911</v>
      </c>
    </row>
    <row r="19" spans="1:16" ht="15.75">
      <c r="A19" s="89"/>
      <c r="B19" s="84"/>
      <c r="C19" s="132">
        <v>1280</v>
      </c>
      <c r="D19" s="132">
        <v>720</v>
      </c>
      <c r="E19" s="132">
        <v>8</v>
      </c>
      <c r="F19" s="132">
        <v>30</v>
      </c>
      <c r="G19" s="132">
        <v>300</v>
      </c>
      <c r="H19" s="132">
        <v>27</v>
      </c>
      <c r="I19" s="159">
        <v>5.3771626299999999</v>
      </c>
      <c r="J19" s="153">
        <f t="shared" si="2"/>
        <v>0.51017729194359784</v>
      </c>
      <c r="K19" s="159">
        <v>6.4152250000000004</v>
      </c>
      <c r="L19" s="153">
        <f t="shared" si="3"/>
        <v>0.60866712482320207</v>
      </c>
      <c r="M19" s="159">
        <v>7.1868509999999999</v>
      </c>
      <c r="N19" s="153">
        <f t="shared" si="0"/>
        <v>0.68187786627947655</v>
      </c>
      <c r="O19" s="159">
        <v>3.3529411759999999</v>
      </c>
      <c r="P19" s="131">
        <f t="shared" si="1"/>
        <v>0.31812213372052356</v>
      </c>
    </row>
    <row r="20" spans="1:16" ht="15.75">
      <c r="A20" s="89"/>
      <c r="B20" s="84"/>
      <c r="C20" s="132">
        <v>1280</v>
      </c>
      <c r="D20" s="132">
        <v>720</v>
      </c>
      <c r="E20" s="132">
        <v>8</v>
      </c>
      <c r="F20" s="132">
        <v>30</v>
      </c>
      <c r="G20" s="132">
        <v>300</v>
      </c>
      <c r="H20" s="132">
        <v>32</v>
      </c>
      <c r="I20" s="159">
        <v>5.3633217990000004</v>
      </c>
      <c r="J20" s="153">
        <f t="shared" si="2"/>
        <v>0.50587469538516783</v>
      </c>
      <c r="K20" s="159">
        <v>6.4982699999999998</v>
      </c>
      <c r="L20" s="153">
        <f t="shared" si="3"/>
        <v>0.61292431817041049</v>
      </c>
      <c r="M20" s="159">
        <v>7.2076120000000001</v>
      </c>
      <c r="N20" s="153">
        <f t="shared" si="0"/>
        <v>0.67983027340151592</v>
      </c>
      <c r="O20" s="159">
        <v>3.3944636680000002</v>
      </c>
      <c r="P20" s="131">
        <f t="shared" si="1"/>
        <v>0.32016972659848403</v>
      </c>
    </row>
    <row r="21" spans="1:16" ht="15.75">
      <c r="A21" s="89"/>
      <c r="B21" s="84"/>
      <c r="C21" s="132">
        <v>1280</v>
      </c>
      <c r="D21" s="132">
        <v>720</v>
      </c>
      <c r="E21" s="132">
        <v>8</v>
      </c>
      <c r="F21" s="132">
        <v>30</v>
      </c>
      <c r="G21" s="132">
        <v>300</v>
      </c>
      <c r="H21" s="132">
        <v>37</v>
      </c>
      <c r="I21" s="159">
        <v>6.0622837369999996</v>
      </c>
      <c r="J21" s="153">
        <f t="shared" si="2"/>
        <v>0.54207920420860389</v>
      </c>
      <c r="K21" s="159">
        <v>7.2318340000000001</v>
      </c>
      <c r="L21" s="153">
        <f t="shared" si="3"/>
        <v>0.64665841946036995</v>
      </c>
      <c r="M21" s="159">
        <v>7.9653980000000004</v>
      </c>
      <c r="N21" s="153">
        <f t="shared" si="0"/>
        <v>0.71225247717975726</v>
      </c>
      <c r="O21" s="159">
        <v>3.2179930799999998</v>
      </c>
      <c r="P21" s="131">
        <f t="shared" si="1"/>
        <v>0.2877475228202428</v>
      </c>
    </row>
    <row r="22" spans="1:16" ht="15.75">
      <c r="A22" s="96"/>
      <c r="B22" s="84" t="s">
        <v>14</v>
      </c>
      <c r="C22" s="132">
        <v>1280</v>
      </c>
      <c r="D22" s="132">
        <v>720</v>
      </c>
      <c r="E22" s="132">
        <v>8</v>
      </c>
      <c r="F22" s="132">
        <v>60</v>
      </c>
      <c r="G22" s="132">
        <v>600</v>
      </c>
      <c r="H22" s="132">
        <v>0</v>
      </c>
      <c r="I22" s="159">
        <v>60.359932090000001</v>
      </c>
      <c r="J22" s="153">
        <f t="shared" si="2"/>
        <v>0.82563864028398004</v>
      </c>
      <c r="K22" s="159">
        <v>60.877758999999998</v>
      </c>
      <c r="L22" s="153">
        <f t="shared" si="3"/>
        <v>0.83272178121988061</v>
      </c>
      <c r="M22" s="159">
        <v>62.740237999999998</v>
      </c>
      <c r="N22" s="153">
        <f t="shared" si="0"/>
        <v>0.85819786404291321</v>
      </c>
      <c r="O22" s="159">
        <v>10.366723260000001</v>
      </c>
      <c r="P22" s="131">
        <f t="shared" si="1"/>
        <v>0.14180213595708685</v>
      </c>
    </row>
    <row r="23" spans="1:16" ht="15.75">
      <c r="A23" s="89"/>
      <c r="B23" s="84"/>
      <c r="C23" s="132">
        <v>1280</v>
      </c>
      <c r="D23" s="132">
        <v>720</v>
      </c>
      <c r="E23" s="132">
        <v>8</v>
      </c>
      <c r="F23" s="132">
        <v>60</v>
      </c>
      <c r="G23" s="132">
        <v>600</v>
      </c>
      <c r="H23" s="132">
        <v>22</v>
      </c>
      <c r="I23" s="159">
        <v>42.643463500000003</v>
      </c>
      <c r="J23" s="153">
        <f t="shared" si="2"/>
        <v>0.8008736730762086</v>
      </c>
      <c r="K23" s="159">
        <v>43.078097999999997</v>
      </c>
      <c r="L23" s="153">
        <f t="shared" si="3"/>
        <v>0.80903640893045359</v>
      </c>
      <c r="M23" s="159">
        <v>44.694397000000002</v>
      </c>
      <c r="N23" s="153">
        <f t="shared" si="0"/>
        <v>0.83939161956946295</v>
      </c>
      <c r="O23" s="159">
        <v>8.5517826830000008</v>
      </c>
      <c r="P23" s="131">
        <f t="shared" si="1"/>
        <v>0.16060838043053713</v>
      </c>
    </row>
    <row r="24" spans="1:16" ht="15.75">
      <c r="A24" s="89"/>
      <c r="B24" s="84"/>
      <c r="C24" s="132">
        <v>1280</v>
      </c>
      <c r="D24" s="132">
        <v>720</v>
      </c>
      <c r="E24" s="132">
        <v>8</v>
      </c>
      <c r="F24" s="132">
        <v>60</v>
      </c>
      <c r="G24" s="132">
        <v>600</v>
      </c>
      <c r="H24" s="132">
        <v>27</v>
      </c>
      <c r="I24" s="159">
        <v>32.791171480000003</v>
      </c>
      <c r="J24" s="153">
        <f t="shared" si="2"/>
        <v>0.78758717036965953</v>
      </c>
      <c r="K24" s="159">
        <v>33.191851</v>
      </c>
      <c r="L24" s="153">
        <f t="shared" si="3"/>
        <v>0.79721079877751755</v>
      </c>
      <c r="M24" s="159">
        <v>34.480474999999998</v>
      </c>
      <c r="N24" s="153">
        <f t="shared" si="0"/>
        <v>0.82816131637184753</v>
      </c>
      <c r="O24" s="159">
        <v>7.1544991509999996</v>
      </c>
      <c r="P24" s="131">
        <f t="shared" si="1"/>
        <v>0.17183868362815261</v>
      </c>
    </row>
    <row r="25" spans="1:16" ht="15.75">
      <c r="A25" s="89"/>
      <c r="B25" s="84"/>
      <c r="C25" s="132">
        <v>1280</v>
      </c>
      <c r="D25" s="132">
        <v>720</v>
      </c>
      <c r="E25" s="132">
        <v>8</v>
      </c>
      <c r="F25" s="132">
        <v>60</v>
      </c>
      <c r="G25" s="132">
        <v>600</v>
      </c>
      <c r="H25" s="132">
        <v>32</v>
      </c>
      <c r="I25" s="159">
        <v>23.176570460000001</v>
      </c>
      <c r="J25" s="153">
        <f t="shared" si="2"/>
        <v>0.76164703711075166</v>
      </c>
      <c r="K25" s="159">
        <v>23.587436</v>
      </c>
      <c r="L25" s="153">
        <f t="shared" si="3"/>
        <v>0.77514922984163892</v>
      </c>
      <c r="M25" s="159">
        <v>24.748726999999999</v>
      </c>
      <c r="N25" s="153">
        <f t="shared" si="0"/>
        <v>0.81331250559030555</v>
      </c>
      <c r="O25" s="159">
        <v>5.6808149410000004</v>
      </c>
      <c r="P25" s="131">
        <f t="shared" si="1"/>
        <v>0.18668749440969445</v>
      </c>
    </row>
    <row r="26" spans="1:16" ht="15.75">
      <c r="A26" s="89"/>
      <c r="B26" s="84"/>
      <c r="C26" s="132">
        <v>1280</v>
      </c>
      <c r="D26" s="132">
        <v>720</v>
      </c>
      <c r="E26" s="132">
        <v>8</v>
      </c>
      <c r="F26" s="132">
        <v>60</v>
      </c>
      <c r="G26" s="132">
        <v>600</v>
      </c>
      <c r="H26" s="132">
        <v>37</v>
      </c>
      <c r="I26" s="159">
        <v>16.561969439999999</v>
      </c>
      <c r="J26" s="153">
        <f t="shared" si="2"/>
        <v>0.73667120728012059</v>
      </c>
      <c r="K26" s="159">
        <v>16.910017</v>
      </c>
      <c r="L26" s="153">
        <f t="shared" si="3"/>
        <v>0.75215225361008531</v>
      </c>
      <c r="M26" s="159">
        <v>17.882852</v>
      </c>
      <c r="N26" s="153">
        <f t="shared" si="0"/>
        <v>0.79542364935384879</v>
      </c>
      <c r="O26" s="159">
        <v>4.5993208829999999</v>
      </c>
      <c r="P26" s="131">
        <f t="shared" si="1"/>
        <v>0.20457635064615118</v>
      </c>
    </row>
    <row r="27" spans="1:16" ht="15.75">
      <c r="A27" s="96"/>
      <c r="B27" s="84" t="s">
        <v>15</v>
      </c>
      <c r="C27" s="132">
        <v>1280</v>
      </c>
      <c r="D27" s="132">
        <v>720</v>
      </c>
      <c r="E27" s="132">
        <v>8</v>
      </c>
      <c r="F27" s="132">
        <v>60</v>
      </c>
      <c r="G27" s="132">
        <v>600</v>
      </c>
      <c r="H27" s="132">
        <v>0</v>
      </c>
      <c r="I27" s="159">
        <v>216.48387099999999</v>
      </c>
      <c r="J27" s="153">
        <f t="shared" si="2"/>
        <v>0.73217915532413858</v>
      </c>
      <c r="K27" s="159">
        <v>232.50084899999999</v>
      </c>
      <c r="L27" s="153">
        <f t="shared" si="3"/>
        <v>0.78635084658554111</v>
      </c>
      <c r="M27" s="159">
        <v>261.73174899999998</v>
      </c>
      <c r="N27" s="153">
        <f t="shared" si="0"/>
        <v>0.88521389616286672</v>
      </c>
      <c r="O27" s="159">
        <v>33.938879460000003</v>
      </c>
      <c r="P27" s="131">
        <f t="shared" si="1"/>
        <v>0.11478610383713324</v>
      </c>
    </row>
    <row r="28" spans="1:16" ht="15.75">
      <c r="A28" s="89"/>
      <c r="B28" s="84"/>
      <c r="C28" s="132">
        <v>1280</v>
      </c>
      <c r="D28" s="132">
        <v>720</v>
      </c>
      <c r="E28" s="132">
        <v>8</v>
      </c>
      <c r="F28" s="132">
        <v>60</v>
      </c>
      <c r="G28" s="132">
        <v>600</v>
      </c>
      <c r="H28" s="132">
        <v>22</v>
      </c>
      <c r="I28" s="159">
        <v>107.0135823</v>
      </c>
      <c r="J28" s="153">
        <f t="shared" si="2"/>
        <v>0.88821092242966682</v>
      </c>
      <c r="K28" s="159">
        <v>109.935484</v>
      </c>
      <c r="L28" s="153">
        <f t="shared" si="3"/>
        <v>0.912462657101349</v>
      </c>
      <c r="M28" s="159">
        <v>114.79626500000001</v>
      </c>
      <c r="N28" s="153">
        <f t="shared" si="0"/>
        <v>0.95280705715736502</v>
      </c>
      <c r="O28" s="159">
        <v>5.6859083190000002</v>
      </c>
      <c r="P28" s="131">
        <f t="shared" si="1"/>
        <v>4.7192942842634908E-2</v>
      </c>
    </row>
    <row r="29" spans="1:16" ht="15.75">
      <c r="A29" s="89"/>
      <c r="B29" s="84"/>
      <c r="C29" s="132">
        <v>1280</v>
      </c>
      <c r="D29" s="132">
        <v>720</v>
      </c>
      <c r="E29" s="132">
        <v>8</v>
      </c>
      <c r="F29" s="132">
        <v>60</v>
      </c>
      <c r="G29" s="132">
        <v>600</v>
      </c>
      <c r="H29" s="132">
        <v>27</v>
      </c>
      <c r="I29" s="159">
        <v>78.651282050000006</v>
      </c>
      <c r="J29" s="153">
        <f t="shared" si="2"/>
        <v>0.88022268471221576</v>
      </c>
      <c r="K29" s="159">
        <v>80.630769000000001</v>
      </c>
      <c r="L29" s="153">
        <f t="shared" si="3"/>
        <v>0.90237603392747867</v>
      </c>
      <c r="M29" s="159">
        <v>84.741879999999995</v>
      </c>
      <c r="N29" s="153">
        <f t="shared" si="0"/>
        <v>0.94838536864206668</v>
      </c>
      <c r="O29" s="159">
        <v>4.6119658120000002</v>
      </c>
      <c r="P29" s="131">
        <f t="shared" si="1"/>
        <v>5.1614631357933392E-2</v>
      </c>
    </row>
    <row r="30" spans="1:16" ht="15.75">
      <c r="A30" s="89"/>
      <c r="B30" s="84"/>
      <c r="C30" s="132">
        <v>1280</v>
      </c>
      <c r="D30" s="132">
        <v>720</v>
      </c>
      <c r="E30" s="132">
        <v>8</v>
      </c>
      <c r="F30" s="132">
        <v>60</v>
      </c>
      <c r="G30" s="132">
        <v>600</v>
      </c>
      <c r="H30" s="132">
        <v>32</v>
      </c>
      <c r="I30" s="159">
        <v>53.62886598</v>
      </c>
      <c r="J30" s="153">
        <f t="shared" si="2"/>
        <v>0.86625405429795499</v>
      </c>
      <c r="K30" s="159">
        <v>55.022337</v>
      </c>
      <c r="L30" s="153">
        <f t="shared" si="3"/>
        <v>0.88876245343270222</v>
      </c>
      <c r="M30" s="159">
        <v>58.271478000000002</v>
      </c>
      <c r="N30" s="153">
        <f t="shared" si="0"/>
        <v>0.94124503930884895</v>
      </c>
      <c r="O30" s="159">
        <v>3.6374570450000001</v>
      </c>
      <c r="P30" s="131">
        <f t="shared" si="1"/>
        <v>5.8754960691151076E-2</v>
      </c>
    </row>
    <row r="31" spans="1:16" ht="15.75">
      <c r="A31" s="89"/>
      <c r="B31" s="84"/>
      <c r="C31" s="132">
        <v>1280</v>
      </c>
      <c r="D31" s="132">
        <v>720</v>
      </c>
      <c r="E31" s="132">
        <v>8</v>
      </c>
      <c r="F31" s="132">
        <v>60</v>
      </c>
      <c r="G31" s="132">
        <v>600</v>
      </c>
      <c r="H31" s="132">
        <v>37</v>
      </c>
      <c r="I31" s="159">
        <v>36.697594500000001</v>
      </c>
      <c r="J31" s="153">
        <f t="shared" si="2"/>
        <v>0.8528871466931085</v>
      </c>
      <c r="K31" s="159">
        <v>37.757731999999997</v>
      </c>
      <c r="L31" s="153">
        <f t="shared" si="3"/>
        <v>0.87752575474894068</v>
      </c>
      <c r="M31" s="159">
        <v>40.402062000000001</v>
      </c>
      <c r="N31" s="153">
        <f t="shared" si="0"/>
        <v>0.93898250959468377</v>
      </c>
      <c r="O31" s="159">
        <v>2.625429553</v>
      </c>
      <c r="P31" s="131">
        <f t="shared" si="1"/>
        <v>6.1017490405316163E-2</v>
      </c>
    </row>
    <row r="32" spans="1:16" ht="15.75">
      <c r="A32" s="96"/>
      <c r="B32" s="84" t="s">
        <v>16</v>
      </c>
      <c r="C32" s="132">
        <v>1280</v>
      </c>
      <c r="D32" s="132">
        <v>720</v>
      </c>
      <c r="E32" s="132">
        <v>8</v>
      </c>
      <c r="F32" s="132">
        <v>20</v>
      </c>
      <c r="G32" s="132">
        <v>500</v>
      </c>
      <c r="H32" s="132">
        <v>0</v>
      </c>
      <c r="I32" s="159">
        <v>42.563169160000001</v>
      </c>
      <c r="J32" s="153">
        <f t="shared" si="2"/>
        <v>0.74415034786729894</v>
      </c>
      <c r="K32" s="159">
        <v>45.779443000000001</v>
      </c>
      <c r="L32" s="153">
        <f t="shared" si="3"/>
        <v>0.8003818584457395</v>
      </c>
      <c r="M32" s="159">
        <v>49.685225000000003</v>
      </c>
      <c r="N32" s="153">
        <f t="shared" si="0"/>
        <v>0.86866833925425258</v>
      </c>
      <c r="O32" s="159">
        <v>7.5117773019999996</v>
      </c>
      <c r="P32" s="131">
        <f t="shared" si="1"/>
        <v>0.13133166074574745</v>
      </c>
    </row>
    <row r="33" spans="1:16" ht="15.75">
      <c r="A33" s="89"/>
      <c r="B33" s="84"/>
      <c r="C33" s="132">
        <v>1280</v>
      </c>
      <c r="D33" s="132">
        <v>720</v>
      </c>
      <c r="E33" s="132">
        <v>8</v>
      </c>
      <c r="F33" s="132">
        <v>20</v>
      </c>
      <c r="G33" s="132">
        <v>500</v>
      </c>
      <c r="H33" s="132">
        <v>22</v>
      </c>
      <c r="I33" s="159">
        <v>43.047109210000002</v>
      </c>
      <c r="J33" s="153">
        <f t="shared" si="2"/>
        <v>0.79894284411645677</v>
      </c>
      <c r="K33" s="159">
        <v>45.186295999999999</v>
      </c>
      <c r="L33" s="153">
        <f t="shared" si="3"/>
        <v>0.83864557931666217</v>
      </c>
      <c r="M33" s="159">
        <v>48.533191000000002</v>
      </c>
      <c r="N33" s="153">
        <f t="shared" si="0"/>
        <v>0.90076305617705898</v>
      </c>
      <c r="O33" s="159">
        <v>5.3468950749999999</v>
      </c>
      <c r="P33" s="131">
        <f t="shared" si="1"/>
        <v>9.9236943822940987E-2</v>
      </c>
    </row>
    <row r="34" spans="1:16" ht="15.75">
      <c r="A34" s="89"/>
      <c r="B34" s="84"/>
      <c r="C34" s="132">
        <v>1280</v>
      </c>
      <c r="D34" s="132">
        <v>720</v>
      </c>
      <c r="E34" s="132">
        <v>8</v>
      </c>
      <c r="F34" s="132">
        <v>20</v>
      </c>
      <c r="G34" s="132">
        <v>500</v>
      </c>
      <c r="H34" s="132">
        <v>27</v>
      </c>
      <c r="I34" s="159">
        <v>30.192719490000002</v>
      </c>
      <c r="J34" s="153">
        <f t="shared" si="2"/>
        <v>0.79913851350071718</v>
      </c>
      <c r="K34" s="159">
        <v>31.809422000000001</v>
      </c>
      <c r="L34" s="153">
        <f t="shared" si="3"/>
        <v>0.84192926777650168</v>
      </c>
      <c r="M34" s="159">
        <v>34.194861000000003</v>
      </c>
      <c r="N34" s="153">
        <f t="shared" si="0"/>
        <v>0.90506687872069014</v>
      </c>
      <c r="O34" s="159">
        <v>3.5867237689999998</v>
      </c>
      <c r="P34" s="131">
        <f t="shared" si="1"/>
        <v>9.4933121279309751E-2</v>
      </c>
    </row>
    <row r="35" spans="1:16" ht="15.75">
      <c r="A35" s="89"/>
      <c r="B35" s="84"/>
      <c r="C35" s="132">
        <v>1280</v>
      </c>
      <c r="D35" s="132">
        <v>720</v>
      </c>
      <c r="E35" s="132">
        <v>8</v>
      </c>
      <c r="F35" s="132">
        <v>20</v>
      </c>
      <c r="G35" s="132">
        <v>500</v>
      </c>
      <c r="H35" s="132">
        <v>32</v>
      </c>
      <c r="I35" s="159">
        <v>21.323340470000002</v>
      </c>
      <c r="J35" s="153">
        <f t="shared" si="2"/>
        <v>0.79125942578473807</v>
      </c>
      <c r="K35" s="159">
        <v>22.535332</v>
      </c>
      <c r="L35" s="153">
        <f t="shared" si="3"/>
        <v>0.83623360435835281</v>
      </c>
      <c r="M35" s="159">
        <v>24.252676999999998</v>
      </c>
      <c r="N35" s="153">
        <f t="shared" si="0"/>
        <v>0.89996027141064172</v>
      </c>
      <c r="O35" s="159">
        <v>2.6959314779999999</v>
      </c>
      <c r="P35" s="131">
        <f t="shared" si="1"/>
        <v>0.10003972858935831</v>
      </c>
    </row>
    <row r="36" spans="1:16" ht="16.5" thickBot="1">
      <c r="A36" s="145"/>
      <c r="B36" s="151"/>
      <c r="C36" s="122">
        <v>1280</v>
      </c>
      <c r="D36" s="122">
        <v>720</v>
      </c>
      <c r="E36" s="122">
        <v>8</v>
      </c>
      <c r="F36" s="122">
        <v>20</v>
      </c>
      <c r="G36" s="122">
        <v>500</v>
      </c>
      <c r="H36" s="122">
        <v>37</v>
      </c>
      <c r="I36" s="118">
        <v>16.434689509999998</v>
      </c>
      <c r="J36" s="108">
        <f t="shared" si="2"/>
        <v>0.79500725933391636</v>
      </c>
      <c r="K36" s="118">
        <v>17.325482000000001</v>
      </c>
      <c r="L36" s="108">
        <f t="shared" si="3"/>
        <v>0.83809821615906521</v>
      </c>
      <c r="M36" s="118">
        <v>18.543897000000001</v>
      </c>
      <c r="N36" s="108">
        <f t="shared" si="0"/>
        <v>0.89703749635002605</v>
      </c>
      <c r="O36" s="118">
        <v>2.1284796570000002</v>
      </c>
      <c r="P36" s="130">
        <f t="shared" si="1"/>
        <v>0.10296250364997402</v>
      </c>
    </row>
    <row r="37" spans="1:16" ht="15.75">
      <c r="A37" s="128" t="s">
        <v>17</v>
      </c>
      <c r="B37" s="85" t="s">
        <v>18</v>
      </c>
      <c r="C37" s="90">
        <v>2560</v>
      </c>
      <c r="D37" s="90">
        <v>1440</v>
      </c>
      <c r="E37" s="90">
        <v>8</v>
      </c>
      <c r="F37" s="90">
        <v>60</v>
      </c>
      <c r="G37" s="90">
        <v>300</v>
      </c>
      <c r="H37" s="90">
        <v>0</v>
      </c>
      <c r="I37" s="112">
        <v>31.46938776</v>
      </c>
      <c r="J37" s="152">
        <f t="shared" si="2"/>
        <v>0.91767507354679589</v>
      </c>
      <c r="K37" s="112">
        <v>31.673469000000001</v>
      </c>
      <c r="L37" s="152">
        <f t="shared" si="3"/>
        <v>0.92362626231331424</v>
      </c>
      <c r="M37" s="112">
        <v>33.333333000000003</v>
      </c>
      <c r="N37" s="152">
        <f t="shared" si="0"/>
        <v>0.97202935899553833</v>
      </c>
      <c r="O37" s="112">
        <v>0.95918367299999996</v>
      </c>
      <c r="P37" s="110">
        <f t="shared" si="1"/>
        <v>2.7970641004461689E-2</v>
      </c>
    </row>
    <row r="38" spans="1:16" ht="15.75">
      <c r="A38" s="156"/>
      <c r="B38" s="158"/>
      <c r="C38" s="154">
        <v>2560</v>
      </c>
      <c r="D38" s="154">
        <v>1440</v>
      </c>
      <c r="E38" s="154">
        <v>8</v>
      </c>
      <c r="F38" s="154">
        <v>60</v>
      </c>
      <c r="G38" s="154">
        <v>300</v>
      </c>
      <c r="H38" s="154">
        <v>22</v>
      </c>
      <c r="I38" s="148">
        <v>18.69387755</v>
      </c>
      <c r="J38" s="140">
        <f t="shared" si="2"/>
        <v>0.9266565493482618</v>
      </c>
      <c r="K38" s="148">
        <v>18.904762000000002</v>
      </c>
      <c r="L38" s="140">
        <f t="shared" si="3"/>
        <v>0.93711010325785216</v>
      </c>
      <c r="M38" s="148">
        <v>19.622449</v>
      </c>
      <c r="N38" s="140">
        <f t="shared" si="0"/>
        <v>0.97268588774415343</v>
      </c>
      <c r="O38" s="148">
        <v>0.55102040799999996</v>
      </c>
      <c r="P38" s="106">
        <f t="shared" si="1"/>
        <v>2.7314112255846637E-2</v>
      </c>
    </row>
    <row r="39" spans="1:16" ht="15.75">
      <c r="A39" s="156"/>
      <c r="B39" s="158"/>
      <c r="C39" s="154">
        <v>2560</v>
      </c>
      <c r="D39" s="154">
        <v>1440</v>
      </c>
      <c r="E39" s="154">
        <v>8</v>
      </c>
      <c r="F39" s="154">
        <v>60</v>
      </c>
      <c r="G39" s="154">
        <v>300</v>
      </c>
      <c r="H39" s="154">
        <v>27</v>
      </c>
      <c r="I39" s="148">
        <v>17.445578229999999</v>
      </c>
      <c r="J39" s="140">
        <f t="shared" si="2"/>
        <v>0.92464395993738557</v>
      </c>
      <c r="K39" s="148">
        <v>17.724489999999999</v>
      </c>
      <c r="L39" s="140">
        <f t="shared" si="3"/>
        <v>0.93942673641437635</v>
      </c>
      <c r="M39" s="148">
        <v>18.312925</v>
      </c>
      <c r="N39" s="140">
        <f t="shared" si="0"/>
        <v>0.97061474643000978</v>
      </c>
      <c r="O39" s="148">
        <v>0.55442176899999995</v>
      </c>
      <c r="P39" s="106">
        <f t="shared" si="1"/>
        <v>2.938525356999018E-2</v>
      </c>
    </row>
    <row r="40" spans="1:16" ht="15.75">
      <c r="A40" s="156"/>
      <c r="B40" s="158"/>
      <c r="C40" s="154">
        <v>2560</v>
      </c>
      <c r="D40" s="154">
        <v>1440</v>
      </c>
      <c r="E40" s="154">
        <v>8</v>
      </c>
      <c r="F40" s="154">
        <v>60</v>
      </c>
      <c r="G40" s="154">
        <v>300</v>
      </c>
      <c r="H40" s="154">
        <v>32</v>
      </c>
      <c r="I40" s="148">
        <v>13.088435369999999</v>
      </c>
      <c r="J40" s="140">
        <f t="shared" si="2"/>
        <v>0.90011697100664156</v>
      </c>
      <c r="K40" s="148">
        <v>13.408163</v>
      </c>
      <c r="L40" s="140">
        <f t="shared" si="3"/>
        <v>0.92210525743867622</v>
      </c>
      <c r="M40" s="148">
        <v>13.982993</v>
      </c>
      <c r="N40" s="140">
        <f t="shared" si="0"/>
        <v>0.96163742639675609</v>
      </c>
      <c r="O40" s="148">
        <v>0.55782312899999997</v>
      </c>
      <c r="P40" s="106">
        <f t="shared" si="1"/>
        <v>3.8362573603244E-2</v>
      </c>
    </row>
    <row r="41" spans="1:16" ht="15.75">
      <c r="A41" s="156"/>
      <c r="B41" s="158"/>
      <c r="C41" s="154">
        <v>2560</v>
      </c>
      <c r="D41" s="154">
        <v>1440</v>
      </c>
      <c r="E41" s="154">
        <v>8</v>
      </c>
      <c r="F41" s="154">
        <v>60</v>
      </c>
      <c r="G41" s="154">
        <v>300</v>
      </c>
      <c r="H41" s="154">
        <v>37</v>
      </c>
      <c r="I41" s="148">
        <v>8.1088435370000003</v>
      </c>
      <c r="J41" s="140">
        <f t="shared" si="2"/>
        <v>0.86659394940697243</v>
      </c>
      <c r="K41" s="148">
        <v>8.4319729999999993</v>
      </c>
      <c r="L41" s="140">
        <f t="shared" si="3"/>
        <v>0.90112686846419743</v>
      </c>
      <c r="M41" s="148">
        <v>8.894558</v>
      </c>
      <c r="N41" s="140">
        <f t="shared" si="0"/>
        <v>0.95056343241530494</v>
      </c>
      <c r="O41" s="148">
        <v>0.46258503400000001</v>
      </c>
      <c r="P41" s="106">
        <f t="shared" si="1"/>
        <v>4.9436567584695106E-2</v>
      </c>
    </row>
    <row r="42" spans="1:16" ht="15.75">
      <c r="A42" s="134"/>
      <c r="B42" s="158" t="s">
        <v>19</v>
      </c>
      <c r="C42" s="154">
        <v>2560</v>
      </c>
      <c r="D42" s="154">
        <v>1440</v>
      </c>
      <c r="E42" s="154">
        <v>8</v>
      </c>
      <c r="F42" s="154">
        <v>60</v>
      </c>
      <c r="G42" s="154">
        <v>300</v>
      </c>
      <c r="H42" s="154">
        <v>0</v>
      </c>
      <c r="I42" s="148">
        <v>296.42500000000001</v>
      </c>
      <c r="J42" s="140">
        <f t="shared" si="2"/>
        <v>0.63386079373496895</v>
      </c>
      <c r="K42" s="148">
        <v>320.30357099999998</v>
      </c>
      <c r="L42" s="140">
        <f t="shared" si="3"/>
        <v>0.68492156785090652</v>
      </c>
      <c r="M42" s="148">
        <v>364.68571400000002</v>
      </c>
      <c r="N42" s="140">
        <f t="shared" si="0"/>
        <v>0.77982618247396096</v>
      </c>
      <c r="O42" s="148">
        <v>102.9642857</v>
      </c>
      <c r="P42" s="106">
        <f t="shared" si="1"/>
        <v>0.22017381752603901</v>
      </c>
    </row>
    <row r="43" spans="1:16" ht="15.75">
      <c r="A43" s="156"/>
      <c r="B43" s="158"/>
      <c r="C43" s="154">
        <v>2560</v>
      </c>
      <c r="D43" s="154">
        <v>1440</v>
      </c>
      <c r="E43" s="154">
        <v>8</v>
      </c>
      <c r="F43" s="154">
        <v>60</v>
      </c>
      <c r="G43" s="154">
        <v>300</v>
      </c>
      <c r="H43" s="154">
        <v>22</v>
      </c>
      <c r="I43" s="148">
        <v>241.07692309999999</v>
      </c>
      <c r="J43" s="140">
        <f t="shared" si="2"/>
        <v>0.65339309842086091</v>
      </c>
      <c r="K43" s="148">
        <v>255.84615400000001</v>
      </c>
      <c r="L43" s="140">
        <f t="shared" si="3"/>
        <v>0.69342228667726324</v>
      </c>
      <c r="M43" s="148">
        <v>294.05944099999999</v>
      </c>
      <c r="N43" s="140">
        <f t="shared" si="0"/>
        <v>0.79699212518652029</v>
      </c>
      <c r="O43" s="148">
        <v>74.902097900000001</v>
      </c>
      <c r="P43" s="106">
        <f t="shared" si="1"/>
        <v>0.20300787481347965</v>
      </c>
    </row>
    <row r="44" spans="1:16" ht="15.75">
      <c r="A44" s="156"/>
      <c r="B44" s="158"/>
      <c r="C44" s="154">
        <v>2560</v>
      </c>
      <c r="D44" s="154">
        <v>1440</v>
      </c>
      <c r="E44" s="154">
        <v>8</v>
      </c>
      <c r="F44" s="154">
        <v>60</v>
      </c>
      <c r="G44" s="154">
        <v>300</v>
      </c>
      <c r="H44" s="154">
        <v>27</v>
      </c>
      <c r="I44" s="148">
        <v>177.5971223</v>
      </c>
      <c r="J44" s="140">
        <f t="shared" si="2"/>
        <v>0.63964967692117247</v>
      </c>
      <c r="K44" s="148">
        <v>188.532374</v>
      </c>
      <c r="L44" s="140">
        <f t="shared" si="3"/>
        <v>0.67903505730555225</v>
      </c>
      <c r="M44" s="148">
        <v>220.61151100000001</v>
      </c>
      <c r="N44" s="140">
        <f t="shared" si="0"/>
        <v>0.79457414573345087</v>
      </c>
      <c r="O44" s="148">
        <v>57.03597122</v>
      </c>
      <c r="P44" s="106">
        <f t="shared" si="1"/>
        <v>0.20542585426654908</v>
      </c>
    </row>
    <row r="45" spans="1:16" ht="15.75">
      <c r="A45" s="156"/>
      <c r="B45" s="158"/>
      <c r="C45" s="154">
        <v>2560</v>
      </c>
      <c r="D45" s="154">
        <v>1440</v>
      </c>
      <c r="E45" s="154">
        <v>8</v>
      </c>
      <c r="F45" s="154">
        <v>60</v>
      </c>
      <c r="G45" s="154">
        <v>300</v>
      </c>
      <c r="H45" s="154">
        <v>32</v>
      </c>
      <c r="I45" s="148">
        <v>122.29241879999999</v>
      </c>
      <c r="J45" s="140">
        <f t="shared" si="2"/>
        <v>0.67952498375758896</v>
      </c>
      <c r="K45" s="148">
        <v>129.45487399999999</v>
      </c>
      <c r="L45" s="140">
        <f t="shared" si="3"/>
        <v>0.71932358534878138</v>
      </c>
      <c r="M45" s="148">
        <v>151.292419</v>
      </c>
      <c r="N45" s="140">
        <f t="shared" si="0"/>
        <v>0.84066518245709398</v>
      </c>
      <c r="O45" s="148">
        <v>28.67509025</v>
      </c>
      <c r="P45" s="106">
        <f t="shared" si="1"/>
        <v>0.15933481754290602</v>
      </c>
    </row>
    <row r="46" spans="1:16" ht="15.75">
      <c r="A46" s="156"/>
      <c r="B46" s="158"/>
      <c r="C46" s="154">
        <v>2560</v>
      </c>
      <c r="D46" s="154">
        <v>1440</v>
      </c>
      <c r="E46" s="154">
        <v>8</v>
      </c>
      <c r="F46" s="154">
        <v>60</v>
      </c>
      <c r="G46" s="154">
        <v>300</v>
      </c>
      <c r="H46" s="154">
        <v>37</v>
      </c>
      <c r="I46" s="148">
        <v>80.92</v>
      </c>
      <c r="J46" s="140">
        <f t="shared" si="2"/>
        <v>0.68311026262044294</v>
      </c>
      <c r="K46" s="148">
        <v>85.549091000000004</v>
      </c>
      <c r="L46" s="140">
        <f t="shared" si="3"/>
        <v>0.72218811196181631</v>
      </c>
      <c r="M46" s="148">
        <v>100.265455</v>
      </c>
      <c r="N46" s="140">
        <f t="shared" si="0"/>
        <v>0.84642067840840585</v>
      </c>
      <c r="O46" s="148">
        <v>18.192727269999999</v>
      </c>
      <c r="P46" s="106">
        <f t="shared" si="1"/>
        <v>0.15357932159159407</v>
      </c>
    </row>
    <row r="47" spans="1:16" ht="15.75">
      <c r="A47" s="156" t="s">
        <v>20</v>
      </c>
      <c r="B47" s="158" t="s">
        <v>21</v>
      </c>
      <c r="C47" s="154">
        <v>1920</v>
      </c>
      <c r="D47" s="154">
        <v>1080</v>
      </c>
      <c r="E47" s="154">
        <v>8</v>
      </c>
      <c r="F47" s="154">
        <v>60</v>
      </c>
      <c r="G47" s="154">
        <v>600</v>
      </c>
      <c r="H47" s="154">
        <v>0</v>
      </c>
      <c r="I47" s="148">
        <v>41.903945110000002</v>
      </c>
      <c r="J47" s="140">
        <f t="shared" si="2"/>
        <v>0.58290186060332305</v>
      </c>
      <c r="K47" s="148">
        <v>46.744425</v>
      </c>
      <c r="L47" s="140">
        <f t="shared" si="3"/>
        <v>0.65023501328590028</v>
      </c>
      <c r="M47" s="148">
        <v>55.475129000000003</v>
      </c>
      <c r="N47" s="140">
        <f t="shared" si="0"/>
        <v>0.77168285292528538</v>
      </c>
      <c r="O47" s="148">
        <v>16.413379070000001</v>
      </c>
      <c r="P47" s="106">
        <f t="shared" si="1"/>
        <v>0.22831714707471465</v>
      </c>
    </row>
    <row r="48" spans="1:16" ht="15.75">
      <c r="A48" s="156"/>
      <c r="B48" s="158"/>
      <c r="C48" s="154">
        <v>1920</v>
      </c>
      <c r="D48" s="154">
        <v>1080</v>
      </c>
      <c r="E48" s="154">
        <v>8</v>
      </c>
      <c r="F48" s="154">
        <v>60</v>
      </c>
      <c r="G48" s="154">
        <v>600</v>
      </c>
      <c r="H48" s="154">
        <v>22</v>
      </c>
      <c r="I48" s="148">
        <v>38.388794570000002</v>
      </c>
      <c r="J48" s="140">
        <f t="shared" si="2"/>
        <v>0.62794378946096752</v>
      </c>
      <c r="K48" s="148">
        <v>41.614601</v>
      </c>
      <c r="L48" s="140">
        <f t="shared" si="3"/>
        <v>0.68070984102396026</v>
      </c>
      <c r="M48" s="148">
        <v>48.353141000000001</v>
      </c>
      <c r="N48" s="140">
        <f t="shared" si="0"/>
        <v>0.79093534798325071</v>
      </c>
      <c r="O48" s="148">
        <v>12.780984719999999</v>
      </c>
      <c r="P48" s="106">
        <f t="shared" si="1"/>
        <v>0.20906465201674923</v>
      </c>
    </row>
    <row r="49" spans="1:16" ht="15.75">
      <c r="A49" s="156"/>
      <c r="B49" s="158"/>
      <c r="C49" s="154">
        <v>1920</v>
      </c>
      <c r="D49" s="154">
        <v>1080</v>
      </c>
      <c r="E49" s="154">
        <v>8</v>
      </c>
      <c r="F49" s="154">
        <v>60</v>
      </c>
      <c r="G49" s="154">
        <v>600</v>
      </c>
      <c r="H49" s="154">
        <v>27</v>
      </c>
      <c r="I49" s="148">
        <v>28.446519519999999</v>
      </c>
      <c r="J49" s="140">
        <f t="shared" si="2"/>
        <v>0.61583416197594987</v>
      </c>
      <c r="K49" s="148">
        <v>31.13073</v>
      </c>
      <c r="L49" s="140">
        <f t="shared" si="3"/>
        <v>0.67394420634730656</v>
      </c>
      <c r="M49" s="148">
        <v>36.302207000000003</v>
      </c>
      <c r="N49" s="140">
        <f t="shared" si="0"/>
        <v>0.78590068672564495</v>
      </c>
      <c r="O49" s="148">
        <v>9.8896434630000005</v>
      </c>
      <c r="P49" s="106">
        <f t="shared" si="1"/>
        <v>0.21409931327435508</v>
      </c>
    </row>
    <row r="50" spans="1:16" ht="15.75">
      <c r="A50" s="156"/>
      <c r="B50" s="158"/>
      <c r="C50" s="154">
        <v>1920</v>
      </c>
      <c r="D50" s="154">
        <v>1080</v>
      </c>
      <c r="E50" s="154">
        <v>8</v>
      </c>
      <c r="F50" s="154">
        <v>60</v>
      </c>
      <c r="G50" s="154">
        <v>600</v>
      </c>
      <c r="H50" s="154">
        <v>32</v>
      </c>
      <c r="I50" s="148">
        <v>20.430272110000001</v>
      </c>
      <c r="J50" s="140">
        <f t="shared" si="2"/>
        <v>0.6353395436968331</v>
      </c>
      <c r="K50" s="148">
        <v>22.226189999999999</v>
      </c>
      <c r="L50" s="140">
        <f t="shared" si="3"/>
        <v>0.69118890520343212</v>
      </c>
      <c r="M50" s="148">
        <v>25.780612000000001</v>
      </c>
      <c r="N50" s="140">
        <f t="shared" si="0"/>
        <v>0.80172413642439244</v>
      </c>
      <c r="O50" s="148">
        <v>6.3758503400000004</v>
      </c>
      <c r="P50" s="106">
        <f t="shared" si="1"/>
        <v>0.19827586357560747</v>
      </c>
    </row>
    <row r="51" spans="1:16" ht="16.5" thickBot="1">
      <c r="A51" s="109"/>
      <c r="B51" s="92"/>
      <c r="C51" s="107">
        <v>1920</v>
      </c>
      <c r="D51" s="107">
        <v>1080</v>
      </c>
      <c r="E51" s="107">
        <v>8</v>
      </c>
      <c r="F51" s="107">
        <v>60</v>
      </c>
      <c r="G51" s="107">
        <v>600</v>
      </c>
      <c r="H51" s="107">
        <v>37</v>
      </c>
      <c r="I51" s="101">
        <v>14.305841920000001</v>
      </c>
      <c r="J51" s="116">
        <f t="shared" si="2"/>
        <v>0.64021529509900543</v>
      </c>
      <c r="K51" s="101">
        <v>15.460481</v>
      </c>
      <c r="L51" s="116">
        <f t="shared" si="3"/>
        <v>0.69188772398986254</v>
      </c>
      <c r="M51" s="101">
        <v>17.917525999999999</v>
      </c>
      <c r="N51" s="116">
        <f t="shared" si="0"/>
        <v>0.80184544605495689</v>
      </c>
      <c r="O51" s="101">
        <v>4.4278350519999998</v>
      </c>
      <c r="P51" s="133">
        <f t="shared" si="1"/>
        <v>0.19815455394504317</v>
      </c>
    </row>
    <row r="52" spans="1:16" ht="15.75">
      <c r="A52" s="125" t="s">
        <v>22</v>
      </c>
      <c r="B52" s="120" t="s">
        <v>23</v>
      </c>
      <c r="C52" s="138">
        <v>1280</v>
      </c>
      <c r="D52" s="138">
        <v>720</v>
      </c>
      <c r="E52" s="138">
        <v>8</v>
      </c>
      <c r="F52" s="138">
        <v>30</v>
      </c>
      <c r="G52" s="138">
        <v>300</v>
      </c>
      <c r="H52" s="138">
        <v>0</v>
      </c>
      <c r="I52" s="114">
        <v>5.958188153</v>
      </c>
      <c r="J52" s="146">
        <f t="shared" si="2"/>
        <v>0.94947256788001999</v>
      </c>
      <c r="K52" s="114">
        <v>5.9860629999999997</v>
      </c>
      <c r="L52" s="146">
        <f t="shared" si="3"/>
        <v>0.95391458983043897</v>
      </c>
      <c r="M52" s="114">
        <v>6.1776999999999997</v>
      </c>
      <c r="N52" s="146">
        <f t="shared" si="0"/>
        <v>0.98445308069686255</v>
      </c>
      <c r="O52" s="114">
        <v>9.7560975999999994E-2</v>
      </c>
      <c r="P52" s="91">
        <f t="shared" si="1"/>
        <v>1.5546919303137521E-2</v>
      </c>
    </row>
    <row r="53" spans="1:16" ht="15.75">
      <c r="A53" s="93"/>
      <c r="B53" s="113"/>
      <c r="C53" s="135">
        <v>1280</v>
      </c>
      <c r="D53" s="135">
        <v>720</v>
      </c>
      <c r="E53" s="135">
        <v>8</v>
      </c>
      <c r="F53" s="135">
        <v>30</v>
      </c>
      <c r="G53" s="135">
        <v>300</v>
      </c>
      <c r="H53" s="135">
        <v>22</v>
      </c>
      <c r="I53" s="117">
        <v>9.9895833330000006</v>
      </c>
      <c r="J53" s="123">
        <f t="shared" si="2"/>
        <v>0.96478875310998424</v>
      </c>
      <c r="K53" s="117">
        <v>10.024305999999999</v>
      </c>
      <c r="L53" s="123">
        <f t="shared" si="3"/>
        <v>0.96814225019618572</v>
      </c>
      <c r="M53" s="117">
        <v>10.222222</v>
      </c>
      <c r="N53" s="123">
        <f t="shared" si="0"/>
        <v>0.98725687434970111</v>
      </c>
      <c r="O53" s="117">
        <v>0.13194444399999999</v>
      </c>
      <c r="P53" s="103">
        <f t="shared" si="1"/>
        <v>1.2743125650298845E-2</v>
      </c>
    </row>
    <row r="54" spans="1:16" ht="15.75">
      <c r="A54" s="93"/>
      <c r="B54" s="113"/>
      <c r="C54" s="135">
        <v>1280</v>
      </c>
      <c r="D54" s="135">
        <v>720</v>
      </c>
      <c r="E54" s="135">
        <v>8</v>
      </c>
      <c r="F54" s="135">
        <v>30</v>
      </c>
      <c r="G54" s="135">
        <v>300</v>
      </c>
      <c r="H54" s="135">
        <v>27</v>
      </c>
      <c r="I54" s="117">
        <v>11.98611111</v>
      </c>
      <c r="J54" s="123">
        <f t="shared" si="2"/>
        <v>0.9634384851072465</v>
      </c>
      <c r="K54" s="117">
        <v>12.03125</v>
      </c>
      <c r="L54" s="123">
        <f t="shared" si="3"/>
        <v>0.96706672978159636</v>
      </c>
      <c r="M54" s="117">
        <v>12.302083</v>
      </c>
      <c r="N54" s="123">
        <f t="shared" si="0"/>
        <v>0.9888361704986407</v>
      </c>
      <c r="O54" s="117">
        <v>0.13888888899999999</v>
      </c>
      <c r="P54" s="103">
        <f t="shared" si="1"/>
        <v>1.1163829501359303E-2</v>
      </c>
    </row>
    <row r="55" spans="1:16" ht="15.75">
      <c r="A55" s="93"/>
      <c r="B55" s="113"/>
      <c r="C55" s="135">
        <v>1280</v>
      </c>
      <c r="D55" s="135">
        <v>720</v>
      </c>
      <c r="E55" s="135">
        <v>8</v>
      </c>
      <c r="F55" s="135">
        <v>30</v>
      </c>
      <c r="G55" s="135">
        <v>300</v>
      </c>
      <c r="H55" s="135">
        <v>32</v>
      </c>
      <c r="I55" s="117">
        <v>11.30103806</v>
      </c>
      <c r="J55" s="123">
        <f t="shared" si="2"/>
        <v>0.94393061003141376</v>
      </c>
      <c r="K55" s="117">
        <v>11.377162999999999</v>
      </c>
      <c r="L55" s="123">
        <f t="shared" si="3"/>
        <v>0.95028902247735891</v>
      </c>
      <c r="M55" s="117">
        <v>11.761246</v>
      </c>
      <c r="N55" s="123">
        <f t="shared" si="0"/>
        <v>0.98236994270502653</v>
      </c>
      <c r="O55" s="117">
        <v>0.21107266399999999</v>
      </c>
      <c r="P55" s="103">
        <f t="shared" si="1"/>
        <v>1.763005729497345E-2</v>
      </c>
    </row>
    <row r="56" spans="1:16" ht="16.5" thickBot="1">
      <c r="A56" s="105"/>
      <c r="B56" s="86"/>
      <c r="C56" s="150">
        <v>1280</v>
      </c>
      <c r="D56" s="150">
        <v>720</v>
      </c>
      <c r="E56" s="150">
        <v>8</v>
      </c>
      <c r="F56" s="150">
        <v>30</v>
      </c>
      <c r="G56" s="150">
        <v>300</v>
      </c>
      <c r="H56" s="150">
        <v>37</v>
      </c>
      <c r="I56" s="141">
        <v>8.3146853150000002</v>
      </c>
      <c r="J56" s="149">
        <f t="shared" si="2"/>
        <v>0.93474840123775771</v>
      </c>
      <c r="K56" s="141">
        <v>8.3881119999999996</v>
      </c>
      <c r="L56" s="149">
        <f t="shared" si="3"/>
        <v>0.94300313052836804</v>
      </c>
      <c r="M56" s="141">
        <v>8.7482520000000008</v>
      </c>
      <c r="N56" s="149">
        <f t="shared" si="0"/>
        <v>0.98349056648874711</v>
      </c>
      <c r="O56" s="141">
        <v>0.14685314699999999</v>
      </c>
      <c r="P56" s="127">
        <f t="shared" si="1"/>
        <v>1.6509433511252902E-2</v>
      </c>
    </row>
    <row r="57" spans="1:16" ht="15.75">
      <c r="A57" s="126" t="s">
        <v>24</v>
      </c>
      <c r="B57" s="129" t="s">
        <v>25</v>
      </c>
      <c r="C57" s="129">
        <v>1920</v>
      </c>
      <c r="D57" s="129">
        <v>1080</v>
      </c>
      <c r="E57" s="98">
        <v>8</v>
      </c>
      <c r="F57" s="129">
        <v>50</v>
      </c>
      <c r="G57" s="129">
        <v>250</v>
      </c>
      <c r="H57" s="98">
        <v>0</v>
      </c>
      <c r="I57" s="88">
        <v>2.476987448</v>
      </c>
      <c r="J57" s="102">
        <f t="shared" si="2"/>
        <v>0.90243887999147165</v>
      </c>
      <c r="K57" s="88">
        <v>2.5188280000000001</v>
      </c>
      <c r="L57" s="102">
        <f t="shared" si="3"/>
        <v>0.91768261524559758</v>
      </c>
      <c r="M57" s="88">
        <v>2.6066950000000002</v>
      </c>
      <c r="N57" s="102">
        <f t="shared" si="0"/>
        <v>0.94969512993647165</v>
      </c>
      <c r="O57" s="88">
        <v>0.138075314</v>
      </c>
      <c r="P57" s="143">
        <f t="shared" si="1"/>
        <v>5.0304870063528379E-2</v>
      </c>
    </row>
    <row r="58" spans="1:16" ht="15.75">
      <c r="A58" s="99"/>
      <c r="B58" s="115"/>
      <c r="C58" s="144">
        <v>1920</v>
      </c>
      <c r="D58" s="144">
        <v>1080</v>
      </c>
      <c r="E58" s="94">
        <v>8</v>
      </c>
      <c r="F58" s="94">
        <v>50</v>
      </c>
      <c r="G58" s="94">
        <v>250</v>
      </c>
      <c r="H58" s="94">
        <v>22</v>
      </c>
      <c r="I58" s="100">
        <v>4.880658436</v>
      </c>
      <c r="J58" s="157">
        <f t="shared" si="2"/>
        <v>0.93754946486213975</v>
      </c>
      <c r="K58" s="100">
        <v>4.9218109999999999</v>
      </c>
      <c r="L58" s="157">
        <f t="shared" si="3"/>
        <v>0.94545466143793733</v>
      </c>
      <c r="M58" s="100">
        <v>4.987654</v>
      </c>
      <c r="N58" s="157">
        <f t="shared" si="0"/>
        <v>0.95810276419382501</v>
      </c>
      <c r="O58" s="100">
        <v>0.218106996</v>
      </c>
      <c r="P58" s="97">
        <f t="shared" si="1"/>
        <v>4.1897235806174916E-2</v>
      </c>
    </row>
    <row r="59" spans="1:16" ht="15.75">
      <c r="A59" s="99"/>
      <c r="B59" s="115"/>
      <c r="C59" s="144">
        <v>1920</v>
      </c>
      <c r="D59" s="144">
        <v>1080</v>
      </c>
      <c r="E59" s="94">
        <v>8</v>
      </c>
      <c r="F59" s="144">
        <v>50</v>
      </c>
      <c r="G59" s="144">
        <v>250</v>
      </c>
      <c r="H59" s="94">
        <v>27</v>
      </c>
      <c r="I59" s="100">
        <v>4.1367521370000002</v>
      </c>
      <c r="J59" s="157">
        <f t="shared" si="2"/>
        <v>0.8824065295333603</v>
      </c>
      <c r="K59" s="100">
        <v>4.1965810000000001</v>
      </c>
      <c r="L59" s="157">
        <f t="shared" si="3"/>
        <v>0.89516856545365664</v>
      </c>
      <c r="M59" s="100">
        <v>4.320513</v>
      </c>
      <c r="N59" s="157">
        <f t="shared" si="0"/>
        <v>0.92160437847711607</v>
      </c>
      <c r="O59" s="100">
        <v>0.36752136800000001</v>
      </c>
      <c r="P59" s="97">
        <f t="shared" si="1"/>
        <v>7.8395621522883846E-2</v>
      </c>
    </row>
    <row r="60" spans="1:16" ht="15.75">
      <c r="A60" s="99"/>
      <c r="B60" s="115"/>
      <c r="C60" s="144">
        <v>1920</v>
      </c>
      <c r="D60" s="144">
        <v>1080</v>
      </c>
      <c r="E60" s="94">
        <v>8</v>
      </c>
      <c r="F60" s="94">
        <v>50</v>
      </c>
      <c r="G60" s="94">
        <v>250</v>
      </c>
      <c r="H60" s="94">
        <v>32</v>
      </c>
      <c r="I60" s="100">
        <v>5.1528384279999999</v>
      </c>
      <c r="J60" s="157">
        <f t="shared" si="2"/>
        <v>0.8753709062232522</v>
      </c>
      <c r="K60" s="100">
        <v>5.2707420000000003</v>
      </c>
      <c r="L60" s="157">
        <f t="shared" si="3"/>
        <v>0.89540051866127657</v>
      </c>
      <c r="M60" s="100">
        <v>5.4672489999999998</v>
      </c>
      <c r="N60" s="157">
        <f t="shared" si="0"/>
        <v>0.92878338386708081</v>
      </c>
      <c r="O60" s="100">
        <v>0.41921397399999999</v>
      </c>
      <c r="P60" s="97">
        <f t="shared" si="1"/>
        <v>7.1216616132919214E-2</v>
      </c>
    </row>
    <row r="61" spans="1:16" ht="15.75">
      <c r="A61" s="99"/>
      <c r="B61" s="115"/>
      <c r="C61" s="144">
        <v>1920</v>
      </c>
      <c r="D61" s="144">
        <v>1080</v>
      </c>
      <c r="E61" s="94">
        <v>8</v>
      </c>
      <c r="F61" s="144">
        <v>50</v>
      </c>
      <c r="G61" s="144">
        <v>250</v>
      </c>
      <c r="H61" s="94">
        <v>37</v>
      </c>
      <c r="I61" s="100">
        <v>6.75877193</v>
      </c>
      <c r="J61" s="157">
        <f t="shared" si="2"/>
        <v>0.89906649217042212</v>
      </c>
      <c r="K61" s="100">
        <v>6.8815790000000003</v>
      </c>
      <c r="L61" s="157">
        <f t="shared" si="3"/>
        <v>0.91540255481348087</v>
      </c>
      <c r="M61" s="100">
        <v>7.1447370000000001</v>
      </c>
      <c r="N61" s="157">
        <f t="shared" si="0"/>
        <v>0.9504084023841628</v>
      </c>
      <c r="O61" s="100">
        <v>0.37280701799999999</v>
      </c>
      <c r="P61" s="97">
        <f t="shared" si="1"/>
        <v>4.9591597615837202E-2</v>
      </c>
    </row>
    <row r="62" spans="1:16" ht="15.75">
      <c r="A62" s="136"/>
      <c r="B62" s="144" t="s">
        <v>26</v>
      </c>
      <c r="C62" s="144">
        <v>1920</v>
      </c>
      <c r="D62" s="144">
        <v>1080</v>
      </c>
      <c r="E62" s="94">
        <v>8</v>
      </c>
      <c r="F62" s="144">
        <v>24</v>
      </c>
      <c r="G62" s="144">
        <v>120</v>
      </c>
      <c r="H62" s="94">
        <v>0</v>
      </c>
      <c r="I62" s="100">
        <v>13.35087719</v>
      </c>
      <c r="J62" s="157">
        <f t="shared" si="2"/>
        <v>0.83580447894915244</v>
      </c>
      <c r="K62" s="100">
        <v>13.552631999999999</v>
      </c>
      <c r="L62" s="157">
        <f t="shared" si="3"/>
        <v>0.84843492797866182</v>
      </c>
      <c r="M62" s="100">
        <v>14.807017999999999</v>
      </c>
      <c r="N62" s="157">
        <f t="shared" si="0"/>
        <v>0.92696320909538088</v>
      </c>
      <c r="O62" s="100">
        <v>1.1666666670000001</v>
      </c>
      <c r="P62" s="97">
        <f t="shared" si="1"/>
        <v>7.3036790904619162E-2</v>
      </c>
    </row>
    <row r="63" spans="1:16" ht="15.75">
      <c r="A63" s="99"/>
      <c r="B63" s="115"/>
      <c r="C63" s="144">
        <v>1920</v>
      </c>
      <c r="D63" s="144">
        <v>1080</v>
      </c>
      <c r="E63" s="94">
        <v>8</v>
      </c>
      <c r="F63" s="94">
        <v>24</v>
      </c>
      <c r="G63" s="94">
        <v>120</v>
      </c>
      <c r="H63" s="94">
        <v>22</v>
      </c>
      <c r="I63" s="100">
        <v>12.42105263</v>
      </c>
      <c r="J63" s="157">
        <f t="shared" si="2"/>
        <v>0.93527081557996961</v>
      </c>
      <c r="K63" s="100">
        <v>12.561404</v>
      </c>
      <c r="L63" s="157">
        <f t="shared" si="3"/>
        <v>0.94583888450277764</v>
      </c>
      <c r="M63" s="100">
        <v>12.982456000000001</v>
      </c>
      <c r="N63" s="157">
        <f t="shared" si="0"/>
        <v>0.97754293239405354</v>
      </c>
      <c r="O63" s="100">
        <v>0.29824561399999999</v>
      </c>
      <c r="P63" s="97">
        <f t="shared" si="1"/>
        <v>2.2457067605946436E-2</v>
      </c>
    </row>
    <row r="64" spans="1:16" ht="15.75">
      <c r="A64" s="99"/>
      <c r="B64" s="115"/>
      <c r="C64" s="144">
        <v>1920</v>
      </c>
      <c r="D64" s="144">
        <v>1080</v>
      </c>
      <c r="E64" s="94">
        <v>8</v>
      </c>
      <c r="F64" s="144">
        <v>24</v>
      </c>
      <c r="G64" s="144">
        <v>120</v>
      </c>
      <c r="H64" s="94">
        <v>27</v>
      </c>
      <c r="I64" s="100">
        <v>9.9210526320000003</v>
      </c>
      <c r="J64" s="157">
        <f t="shared" si="2"/>
        <v>0.89690724643456043</v>
      </c>
      <c r="K64" s="100">
        <v>10.052631999999999</v>
      </c>
      <c r="L64" s="157">
        <f t="shared" si="3"/>
        <v>0.90880260603176966</v>
      </c>
      <c r="M64" s="100">
        <v>10.578946999999999</v>
      </c>
      <c r="N64" s="157">
        <f t="shared" si="0"/>
        <v>0.95638382094082142</v>
      </c>
      <c r="O64" s="100">
        <v>0.48245613999999998</v>
      </c>
      <c r="P64" s="97">
        <f t="shared" si="1"/>
        <v>4.3616179059178563E-2</v>
      </c>
    </row>
    <row r="65" spans="1:16" ht="15.75">
      <c r="A65" s="99"/>
      <c r="B65" s="115"/>
      <c r="C65" s="144">
        <v>1920</v>
      </c>
      <c r="D65" s="144">
        <v>1080</v>
      </c>
      <c r="E65" s="94">
        <v>8</v>
      </c>
      <c r="F65" s="94">
        <v>24</v>
      </c>
      <c r="G65" s="94">
        <v>120</v>
      </c>
      <c r="H65" s="94">
        <v>32</v>
      </c>
      <c r="I65" s="100">
        <v>7.254385965</v>
      </c>
      <c r="J65" s="157">
        <f t="shared" si="2"/>
        <v>0.91583607953024848</v>
      </c>
      <c r="K65" s="100">
        <v>7.3333329999999997</v>
      </c>
      <c r="L65" s="157">
        <f t="shared" si="3"/>
        <v>0.92580281460248937</v>
      </c>
      <c r="M65" s="100">
        <v>7.6491230000000003</v>
      </c>
      <c r="N65" s="157">
        <f t="shared" si="0"/>
        <v>0.96566998970872286</v>
      </c>
      <c r="O65" s="100">
        <v>0.27192982500000001</v>
      </c>
      <c r="P65" s="97">
        <f t="shared" si="1"/>
        <v>3.4330010291277156E-2</v>
      </c>
    </row>
    <row r="66" spans="1:16" ht="16.5" thickBot="1">
      <c r="A66" s="147"/>
      <c r="B66" s="142"/>
      <c r="C66" s="119">
        <v>1920</v>
      </c>
      <c r="D66" s="119">
        <v>1080</v>
      </c>
      <c r="E66" s="139">
        <v>8</v>
      </c>
      <c r="F66" s="119">
        <v>24</v>
      </c>
      <c r="G66" s="119">
        <v>120</v>
      </c>
      <c r="H66" s="139">
        <v>37</v>
      </c>
      <c r="I66" s="121">
        <v>4.2807017539999999</v>
      </c>
      <c r="J66" s="111">
        <f t="shared" si="2"/>
        <v>0.87927933313546958</v>
      </c>
      <c r="K66" s="121">
        <v>4.3859649999999997</v>
      </c>
      <c r="L66" s="111">
        <f t="shared" si="3"/>
        <v>0.90090097418067161</v>
      </c>
      <c r="M66" s="121">
        <v>4.5877189999999999</v>
      </c>
      <c r="N66" s="111">
        <f t="shared" si="0"/>
        <v>0.94234233888486951</v>
      </c>
      <c r="O66" s="121">
        <v>0.28070175400000003</v>
      </c>
      <c r="P66" s="160">
        <f t="shared" si="1"/>
        <v>5.7657661115130487E-2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opLeftCell="A10" workbookViewId="0">
      <selection activeCell="P66" sqref="A57:P66"/>
    </sheetView>
  </sheetViews>
  <sheetFormatPr defaultColWidth="9.140625" defaultRowHeight="15.75"/>
  <cols>
    <col min="1" max="1" width="41.5703125" style="2" bestFit="1" customWidth="1"/>
    <col min="2" max="2" width="44.42578125" style="2" bestFit="1" customWidth="1"/>
    <col min="3" max="3" width="6.5703125" style="2" bestFit="1" customWidth="1"/>
    <col min="4" max="4" width="7.140625" style="2" bestFit="1" customWidth="1"/>
    <col min="5" max="5" width="9.5703125" style="2" bestFit="1" customWidth="1"/>
    <col min="6" max="6" width="4.140625" style="2" bestFit="1" customWidth="1"/>
    <col min="7" max="7" width="7.7109375" style="2" bestFit="1" customWidth="1"/>
    <col min="8" max="8" width="3.7109375" style="2" bestFit="1" customWidth="1"/>
    <col min="9" max="9" width="15.42578125" style="2" bestFit="1" customWidth="1"/>
    <col min="10" max="10" width="15.85546875" style="2" bestFit="1" customWidth="1"/>
    <col min="11" max="11" width="15.42578125" style="2" bestFit="1" customWidth="1"/>
    <col min="12" max="12" width="15.85546875" style="2" bestFit="1" customWidth="1"/>
    <col min="13" max="13" width="15.42578125" style="2" bestFit="1" customWidth="1"/>
    <col min="14" max="14" width="15.85546875" style="2" bestFit="1" customWidth="1"/>
    <col min="15" max="15" width="20.7109375" style="2" bestFit="1" customWidth="1"/>
    <col min="16" max="16" width="21.140625" style="2" bestFit="1" customWidth="1"/>
    <col min="17" max="16384" width="9.140625" style="2"/>
  </cols>
  <sheetData>
    <row r="1" spans="1:16" ht="16.5" thickBot="1">
      <c r="A1" s="83" t="s">
        <v>0</v>
      </c>
      <c r="B1" s="83" t="s">
        <v>1</v>
      </c>
      <c r="C1" s="83" t="s">
        <v>2</v>
      </c>
      <c r="D1" s="83" t="s">
        <v>3</v>
      </c>
      <c r="E1" s="83" t="s">
        <v>4</v>
      </c>
      <c r="F1" s="83" t="s">
        <v>5</v>
      </c>
      <c r="G1" s="83" t="s">
        <v>6</v>
      </c>
      <c r="H1" s="83" t="s">
        <v>7</v>
      </c>
      <c r="I1" s="82" t="s">
        <v>27</v>
      </c>
      <c r="J1" s="82" t="s">
        <v>28</v>
      </c>
      <c r="K1" s="82" t="s">
        <v>29</v>
      </c>
      <c r="L1" s="82" t="s">
        <v>30</v>
      </c>
      <c r="M1" s="82" t="s">
        <v>31</v>
      </c>
      <c r="N1" s="82" t="s">
        <v>32</v>
      </c>
      <c r="O1" s="82" t="s">
        <v>33</v>
      </c>
      <c r="P1" s="82" t="s">
        <v>34</v>
      </c>
    </row>
    <row r="2" spans="1:16">
      <c r="A2" s="23" t="s">
        <v>8</v>
      </c>
      <c r="B2" s="6" t="s">
        <v>9</v>
      </c>
      <c r="C2" s="58">
        <v>1920</v>
      </c>
      <c r="D2" s="58">
        <v>1080</v>
      </c>
      <c r="E2" s="58">
        <v>8</v>
      </c>
      <c r="F2" s="58">
        <v>60</v>
      </c>
      <c r="G2" s="58">
        <v>600</v>
      </c>
      <c r="H2" s="58">
        <v>0</v>
      </c>
      <c r="I2" s="44">
        <v>3920.174497</v>
      </c>
      <c r="J2" s="76">
        <f>I2/(M2+O2)</f>
        <v>0.56727880873971026</v>
      </c>
      <c r="K2" s="44">
        <v>4468.4060410000002</v>
      </c>
      <c r="L2" s="76">
        <f>K2/(M2+O2)</f>
        <v>0.64661204694934915</v>
      </c>
      <c r="M2" s="44">
        <v>5236.9899329999998</v>
      </c>
      <c r="N2" s="76">
        <f>M2/(M2+O2)</f>
        <v>0.75783193142233607</v>
      </c>
      <c r="O2" s="44">
        <v>1673.5</v>
      </c>
      <c r="P2" s="14">
        <f>O2/(M2+O2)</f>
        <v>0.2421680685776639</v>
      </c>
    </row>
    <row r="3" spans="1:16">
      <c r="A3" s="8"/>
      <c r="B3" s="3"/>
      <c r="C3" s="52">
        <v>1920</v>
      </c>
      <c r="D3" s="52">
        <v>1080</v>
      </c>
      <c r="E3" s="52">
        <v>8</v>
      </c>
      <c r="F3" s="52">
        <v>60</v>
      </c>
      <c r="G3" s="52">
        <v>600</v>
      </c>
      <c r="H3" s="52">
        <v>22</v>
      </c>
      <c r="I3" s="80">
        <v>2559.9731539999998</v>
      </c>
      <c r="J3" s="74">
        <f>I3/(M3+O3)</f>
        <v>0.53623233221617084</v>
      </c>
      <c r="K3" s="80">
        <v>2916.52349</v>
      </c>
      <c r="L3" s="74">
        <f>K3/(M3+O3)</f>
        <v>0.61091820067029745</v>
      </c>
      <c r="M3" s="80">
        <v>3517.9295299999999</v>
      </c>
      <c r="N3" s="74">
        <f t="shared" ref="N3:N66" si="0">M3/(M3+O3)</f>
        <v>0.73689349183074992</v>
      </c>
      <c r="O3" s="80">
        <v>1256.0704699999999</v>
      </c>
      <c r="P3" s="51">
        <f>O3/(M3+O3)</f>
        <v>0.26310650816925008</v>
      </c>
    </row>
    <row r="4" spans="1:16">
      <c r="A4" s="8"/>
      <c r="B4" s="3"/>
      <c r="C4" s="52">
        <v>1920</v>
      </c>
      <c r="D4" s="52">
        <v>1080</v>
      </c>
      <c r="E4" s="52">
        <v>8</v>
      </c>
      <c r="F4" s="52">
        <v>60</v>
      </c>
      <c r="G4" s="52">
        <v>600</v>
      </c>
      <c r="H4" s="52">
        <v>27</v>
      </c>
      <c r="I4" s="57">
        <v>1607.5369129999999</v>
      </c>
      <c r="J4" s="74">
        <f t="shared" ref="J4:J66" si="1">I4/(M4+O4)</f>
        <v>0.5635039758683994</v>
      </c>
      <c r="K4" s="57">
        <v>1823.8020140000001</v>
      </c>
      <c r="L4" s="74">
        <f t="shared" ref="L4:L66" si="2">K4/(M4+O4)</f>
        <v>0.63931327347740619</v>
      </c>
      <c r="M4" s="57">
        <v>2150.1778530000001</v>
      </c>
      <c r="N4" s="74">
        <f t="shared" si="0"/>
        <v>0.75372065125927157</v>
      </c>
      <c r="O4" s="57">
        <v>702.5738255</v>
      </c>
      <c r="P4" s="51">
        <f t="shared" ref="P4:P66" si="3">O4/(M4+O4)</f>
        <v>0.24627934874072846</v>
      </c>
    </row>
    <row r="5" spans="1:16">
      <c r="A5" s="8"/>
      <c r="B5" s="3"/>
      <c r="C5" s="52">
        <v>1920</v>
      </c>
      <c r="D5" s="52">
        <v>1080</v>
      </c>
      <c r="E5" s="52">
        <v>8</v>
      </c>
      <c r="F5" s="52">
        <v>60</v>
      </c>
      <c r="G5" s="52">
        <v>600</v>
      </c>
      <c r="H5" s="52">
        <v>32</v>
      </c>
      <c r="I5" s="57">
        <v>1030.939597</v>
      </c>
      <c r="J5" s="74">
        <f t="shared" si="1"/>
        <v>0.60606299698141952</v>
      </c>
      <c r="K5" s="57">
        <v>1166.83557</v>
      </c>
      <c r="L5" s="74">
        <f t="shared" si="2"/>
        <v>0.68595276056578014</v>
      </c>
      <c r="M5" s="57">
        <v>1326.9798659999999</v>
      </c>
      <c r="N5" s="74">
        <f t="shared" si="0"/>
        <v>0.780097492483803</v>
      </c>
      <c r="O5" s="57">
        <v>374.06375839999998</v>
      </c>
      <c r="P5" s="51">
        <f t="shared" si="3"/>
        <v>0.21990250751619703</v>
      </c>
    </row>
    <row r="6" spans="1:16">
      <c r="A6" s="8"/>
      <c r="B6" s="3"/>
      <c r="C6" s="52">
        <v>1920</v>
      </c>
      <c r="D6" s="52">
        <v>1080</v>
      </c>
      <c r="E6" s="52">
        <v>8</v>
      </c>
      <c r="F6" s="52">
        <v>60</v>
      </c>
      <c r="G6" s="52">
        <v>600</v>
      </c>
      <c r="H6" s="52">
        <v>37</v>
      </c>
      <c r="I6" s="57">
        <v>673.9261745</v>
      </c>
      <c r="J6" s="74">
        <f t="shared" si="1"/>
        <v>0.63122526805369006</v>
      </c>
      <c r="K6" s="57">
        <v>769.37919499999998</v>
      </c>
      <c r="L6" s="74">
        <f t="shared" si="2"/>
        <v>0.72063025146503978</v>
      </c>
      <c r="M6" s="57">
        <v>850.03020100000003</v>
      </c>
      <c r="N6" s="74">
        <f t="shared" si="0"/>
        <v>0.79617109674964426</v>
      </c>
      <c r="O6" s="57">
        <v>217.61744970000001</v>
      </c>
      <c r="P6" s="51">
        <f t="shared" si="3"/>
        <v>0.20382890325035585</v>
      </c>
    </row>
    <row r="7" spans="1:16">
      <c r="A7" s="24"/>
      <c r="B7" s="3" t="s">
        <v>10</v>
      </c>
      <c r="C7" s="52">
        <v>1920</v>
      </c>
      <c r="D7" s="52">
        <v>1080</v>
      </c>
      <c r="E7" s="52">
        <v>8</v>
      </c>
      <c r="F7" s="52">
        <v>60</v>
      </c>
      <c r="G7" s="52">
        <v>600</v>
      </c>
      <c r="H7" s="52">
        <v>0</v>
      </c>
      <c r="I7" s="80">
        <v>43.755852840000003</v>
      </c>
      <c r="J7" s="74">
        <f t="shared" si="1"/>
        <v>0.49769848476743866</v>
      </c>
      <c r="K7" s="80">
        <v>52.693980000000003</v>
      </c>
      <c r="L7" s="74">
        <f t="shared" si="2"/>
        <v>0.59936470895137328</v>
      </c>
      <c r="M7" s="80">
        <v>67.642139999999998</v>
      </c>
      <c r="N7" s="74">
        <f t="shared" si="0"/>
        <v>0.76939171332186407</v>
      </c>
      <c r="O7" s="80">
        <v>20.27424749</v>
      </c>
      <c r="P7" s="51">
        <f t="shared" si="3"/>
        <v>0.23060828667813588</v>
      </c>
    </row>
    <row r="8" spans="1:16">
      <c r="A8" s="8"/>
      <c r="B8" s="3"/>
      <c r="C8" s="52">
        <v>1920</v>
      </c>
      <c r="D8" s="52">
        <v>1080</v>
      </c>
      <c r="E8" s="52">
        <v>8</v>
      </c>
      <c r="F8" s="52">
        <v>60</v>
      </c>
      <c r="G8" s="52">
        <v>600</v>
      </c>
      <c r="H8" s="52">
        <v>22</v>
      </c>
      <c r="I8" s="80">
        <v>53.090300999999997</v>
      </c>
      <c r="J8" s="74">
        <f t="shared" si="1"/>
        <v>0.51940318116357376</v>
      </c>
      <c r="K8" s="80">
        <v>63.744146999999998</v>
      </c>
      <c r="L8" s="74">
        <f t="shared" si="2"/>
        <v>0.62363392387544536</v>
      </c>
      <c r="M8" s="80">
        <v>81.653846000000001</v>
      </c>
      <c r="N8" s="74">
        <f t="shared" si="0"/>
        <v>0.79885151464182802</v>
      </c>
      <c r="O8" s="80">
        <v>20.56020067</v>
      </c>
      <c r="P8" s="51">
        <f t="shared" si="3"/>
        <v>0.20114848535817195</v>
      </c>
    </row>
    <row r="9" spans="1:16">
      <c r="A9" s="8"/>
      <c r="B9" s="3"/>
      <c r="C9" s="52">
        <v>1920</v>
      </c>
      <c r="D9" s="52">
        <v>1080</v>
      </c>
      <c r="E9" s="52">
        <v>8</v>
      </c>
      <c r="F9" s="52">
        <v>60</v>
      </c>
      <c r="G9" s="52">
        <v>600</v>
      </c>
      <c r="H9" s="52">
        <v>27</v>
      </c>
      <c r="I9" s="80">
        <v>51.928093650000001</v>
      </c>
      <c r="J9" s="74">
        <f t="shared" si="1"/>
        <v>0.50209387863137456</v>
      </c>
      <c r="K9" s="80">
        <v>62.816054000000001</v>
      </c>
      <c r="L9" s="74">
        <f t="shared" si="2"/>
        <v>0.60736980652048012</v>
      </c>
      <c r="M9" s="80">
        <v>81.842809000000003</v>
      </c>
      <c r="N9" s="74">
        <f t="shared" si="0"/>
        <v>0.79133991873196319</v>
      </c>
      <c r="O9" s="80">
        <v>21.580267559999999</v>
      </c>
      <c r="P9" s="51">
        <f t="shared" si="3"/>
        <v>0.20866008126803687</v>
      </c>
    </row>
    <row r="10" spans="1:16">
      <c r="A10" s="8"/>
      <c r="B10" s="3"/>
      <c r="C10" s="52">
        <v>1920</v>
      </c>
      <c r="D10" s="52">
        <v>1080</v>
      </c>
      <c r="E10" s="52">
        <v>8</v>
      </c>
      <c r="F10" s="52">
        <v>60</v>
      </c>
      <c r="G10" s="52">
        <v>600</v>
      </c>
      <c r="H10" s="52">
        <v>32</v>
      </c>
      <c r="I10" s="80">
        <v>50.832775920000003</v>
      </c>
      <c r="J10" s="74">
        <f t="shared" si="1"/>
        <v>0.48573848275342402</v>
      </c>
      <c r="K10" s="80">
        <v>62.130434999999999</v>
      </c>
      <c r="L10" s="74">
        <f t="shared" si="2"/>
        <v>0.59369457369799739</v>
      </c>
      <c r="M10" s="80">
        <v>82.096990000000005</v>
      </c>
      <c r="N10" s="74">
        <f t="shared" si="0"/>
        <v>0.78448730448996151</v>
      </c>
      <c r="O10" s="80">
        <v>22.553511709999999</v>
      </c>
      <c r="P10" s="51">
        <f t="shared" si="3"/>
        <v>0.21551269551003854</v>
      </c>
    </row>
    <row r="11" spans="1:16">
      <c r="A11" s="8"/>
      <c r="B11" s="3"/>
      <c r="C11" s="52">
        <v>1920</v>
      </c>
      <c r="D11" s="52">
        <v>1080</v>
      </c>
      <c r="E11" s="52">
        <v>8</v>
      </c>
      <c r="F11" s="52">
        <v>60</v>
      </c>
      <c r="G11" s="52">
        <v>600</v>
      </c>
      <c r="H11" s="52">
        <v>37</v>
      </c>
      <c r="I11" s="80">
        <v>49.545150499999998</v>
      </c>
      <c r="J11" s="74">
        <f t="shared" si="1"/>
        <v>0.48878990431266772</v>
      </c>
      <c r="K11" s="80">
        <v>60.254181000000003</v>
      </c>
      <c r="L11" s="74">
        <f t="shared" si="2"/>
        <v>0.59444032500069133</v>
      </c>
      <c r="M11" s="80">
        <v>80.285953000000006</v>
      </c>
      <c r="N11" s="74">
        <f t="shared" si="0"/>
        <v>0.79206467007343817</v>
      </c>
      <c r="O11" s="80">
        <v>21.07692308</v>
      </c>
      <c r="P11" s="51">
        <f t="shared" si="3"/>
        <v>0.2079353299265618</v>
      </c>
    </row>
    <row r="12" spans="1:16">
      <c r="A12" s="15"/>
      <c r="B12" s="3" t="s">
        <v>11</v>
      </c>
      <c r="C12" s="52">
        <v>1920</v>
      </c>
      <c r="D12" s="52">
        <v>1080</v>
      </c>
      <c r="E12" s="52">
        <v>8</v>
      </c>
      <c r="F12" s="52">
        <v>60</v>
      </c>
      <c r="G12" s="52">
        <v>600</v>
      </c>
      <c r="H12" s="52">
        <v>0</v>
      </c>
      <c r="I12" s="80">
        <v>146.49081799999999</v>
      </c>
      <c r="J12" s="74">
        <f t="shared" si="1"/>
        <v>0.54179144081181851</v>
      </c>
      <c r="K12" s="80">
        <v>166.382304</v>
      </c>
      <c r="L12" s="74">
        <f t="shared" si="2"/>
        <v>0.61535944327753023</v>
      </c>
      <c r="M12" s="80">
        <v>192.65776299999999</v>
      </c>
      <c r="N12" s="74">
        <f t="shared" si="0"/>
        <v>0.71253835854307168</v>
      </c>
      <c r="O12" s="80">
        <v>77.724540899999994</v>
      </c>
      <c r="P12" s="51">
        <f t="shared" si="3"/>
        <v>0.28746164145692815</v>
      </c>
    </row>
    <row r="13" spans="1:16">
      <c r="A13" s="8"/>
      <c r="B13" s="3"/>
      <c r="C13" s="52">
        <v>1920</v>
      </c>
      <c r="D13" s="52">
        <v>1080</v>
      </c>
      <c r="E13" s="52">
        <v>8</v>
      </c>
      <c r="F13" s="52">
        <v>60</v>
      </c>
      <c r="G13" s="52">
        <v>600</v>
      </c>
      <c r="H13" s="52">
        <v>22</v>
      </c>
      <c r="I13" s="80">
        <v>198.3394649</v>
      </c>
      <c r="J13" s="74">
        <f t="shared" si="1"/>
        <v>0.62865456758574467</v>
      </c>
      <c r="K13" s="80">
        <v>220.725753</v>
      </c>
      <c r="L13" s="74">
        <f t="shared" si="2"/>
        <v>0.69960989799591267</v>
      </c>
      <c r="M13" s="80">
        <v>250.61705699999999</v>
      </c>
      <c r="N13" s="74">
        <f t="shared" si="0"/>
        <v>0.79435304354270719</v>
      </c>
      <c r="O13" s="80">
        <v>64.881270900000004</v>
      </c>
      <c r="P13" s="51">
        <f t="shared" si="3"/>
        <v>0.20564695645729286</v>
      </c>
    </row>
    <row r="14" spans="1:16">
      <c r="A14" s="8"/>
      <c r="B14" s="3"/>
      <c r="C14" s="52">
        <v>1920</v>
      </c>
      <c r="D14" s="52">
        <v>1080</v>
      </c>
      <c r="E14" s="52">
        <v>8</v>
      </c>
      <c r="F14" s="52">
        <v>60</v>
      </c>
      <c r="G14" s="52">
        <v>600</v>
      </c>
      <c r="H14" s="52">
        <v>27</v>
      </c>
      <c r="I14" s="80">
        <v>200.6020067</v>
      </c>
      <c r="J14" s="74">
        <f t="shared" si="1"/>
        <v>0.64155564996500103</v>
      </c>
      <c r="K14" s="80">
        <v>223.02675600000001</v>
      </c>
      <c r="L14" s="74">
        <f t="shared" si="2"/>
        <v>0.71327340019657781</v>
      </c>
      <c r="M14" s="80">
        <v>252.82106999999999</v>
      </c>
      <c r="N14" s="74">
        <f t="shared" si="0"/>
        <v>0.80856013634631807</v>
      </c>
      <c r="O14" s="80">
        <v>59.859531769999997</v>
      </c>
      <c r="P14" s="51">
        <f t="shared" si="3"/>
        <v>0.19143986365368185</v>
      </c>
    </row>
    <row r="15" spans="1:16">
      <c r="A15" s="8"/>
      <c r="B15" s="3"/>
      <c r="C15" s="52">
        <v>1920</v>
      </c>
      <c r="D15" s="52">
        <v>1080</v>
      </c>
      <c r="E15" s="52">
        <v>8</v>
      </c>
      <c r="F15" s="52">
        <v>60</v>
      </c>
      <c r="G15" s="52">
        <v>600</v>
      </c>
      <c r="H15" s="52">
        <v>32</v>
      </c>
      <c r="I15" s="80">
        <v>200.23578599999999</v>
      </c>
      <c r="J15" s="74">
        <f t="shared" si="1"/>
        <v>0.65377937472902015</v>
      </c>
      <c r="K15" s="80">
        <v>222.69398000000001</v>
      </c>
      <c r="L15" s="74">
        <f t="shared" si="2"/>
        <v>0.72710644739755426</v>
      </c>
      <c r="M15" s="80">
        <v>252.81270900000001</v>
      </c>
      <c r="N15" s="74">
        <f t="shared" si="0"/>
        <v>0.82544553156731804</v>
      </c>
      <c r="O15" s="80">
        <v>53.46153846</v>
      </c>
      <c r="P15" s="51">
        <f t="shared" si="3"/>
        <v>0.17455446843268196</v>
      </c>
    </row>
    <row r="16" spans="1:16">
      <c r="A16" s="8"/>
      <c r="B16" s="3"/>
      <c r="C16" s="52">
        <v>1920</v>
      </c>
      <c r="D16" s="52">
        <v>1080</v>
      </c>
      <c r="E16" s="52">
        <v>8</v>
      </c>
      <c r="F16" s="52">
        <v>60</v>
      </c>
      <c r="G16" s="52">
        <v>600</v>
      </c>
      <c r="H16" s="52">
        <v>37</v>
      </c>
      <c r="I16" s="80">
        <v>187.87625420000001</v>
      </c>
      <c r="J16" s="74">
        <f t="shared" si="1"/>
        <v>0.6599390273084822</v>
      </c>
      <c r="K16" s="80">
        <v>207.81270900000001</v>
      </c>
      <c r="L16" s="74">
        <f t="shared" si="2"/>
        <v>0.72996833806260053</v>
      </c>
      <c r="M16" s="80">
        <v>238.76755900000001</v>
      </c>
      <c r="N16" s="74">
        <f t="shared" si="0"/>
        <v>0.83870115097962517</v>
      </c>
      <c r="O16" s="80">
        <v>45.919732439999997</v>
      </c>
      <c r="P16" s="51">
        <f t="shared" si="3"/>
        <v>0.16129884902037478</v>
      </c>
    </row>
    <row r="17" spans="1:16">
      <c r="A17" s="8" t="s">
        <v>12</v>
      </c>
      <c r="B17" s="3" t="s">
        <v>13</v>
      </c>
      <c r="C17" s="52">
        <v>1280</v>
      </c>
      <c r="D17" s="52">
        <v>720</v>
      </c>
      <c r="E17" s="52">
        <v>8</v>
      </c>
      <c r="F17" s="52">
        <v>30</v>
      </c>
      <c r="G17" s="52">
        <v>300</v>
      </c>
      <c r="H17" s="52">
        <v>0</v>
      </c>
      <c r="I17" s="80">
        <v>7.9832214769999998</v>
      </c>
      <c r="J17" s="74">
        <f t="shared" si="1"/>
        <v>0.47277424111784599</v>
      </c>
      <c r="K17" s="80">
        <v>9.7885910000000003</v>
      </c>
      <c r="L17" s="74">
        <f t="shared" si="2"/>
        <v>0.5796900029606904</v>
      </c>
      <c r="M17" s="80">
        <v>11.04698</v>
      </c>
      <c r="N17" s="74">
        <f t="shared" si="0"/>
        <v>0.65421303933392327</v>
      </c>
      <c r="O17" s="80">
        <v>5.838926174</v>
      </c>
      <c r="P17" s="51">
        <f t="shared" si="3"/>
        <v>0.34578696066607673</v>
      </c>
    </row>
    <row r="18" spans="1:16">
      <c r="A18" s="8"/>
      <c r="B18" s="3"/>
      <c r="C18" s="52">
        <v>1280</v>
      </c>
      <c r="D18" s="52">
        <v>720</v>
      </c>
      <c r="E18" s="52">
        <v>8</v>
      </c>
      <c r="F18" s="52">
        <v>30</v>
      </c>
      <c r="G18" s="52">
        <v>300</v>
      </c>
      <c r="H18" s="52">
        <v>22</v>
      </c>
      <c r="I18" s="80">
        <v>9.6946308719999994</v>
      </c>
      <c r="J18" s="74">
        <f t="shared" si="1"/>
        <v>0.48611812686840078</v>
      </c>
      <c r="K18" s="80">
        <v>11.630872</v>
      </c>
      <c r="L18" s="74">
        <f t="shared" si="2"/>
        <v>0.58320711589091334</v>
      </c>
      <c r="M18" s="80">
        <v>13.281879</v>
      </c>
      <c r="N18" s="74">
        <f t="shared" si="0"/>
        <v>0.66599360264665353</v>
      </c>
      <c r="O18" s="80">
        <v>6.661073826</v>
      </c>
      <c r="P18" s="51">
        <f t="shared" si="3"/>
        <v>0.33400639735334647</v>
      </c>
    </row>
    <row r="19" spans="1:16">
      <c r="A19" s="8"/>
      <c r="B19" s="3"/>
      <c r="C19" s="52">
        <v>1280</v>
      </c>
      <c r="D19" s="52">
        <v>720</v>
      </c>
      <c r="E19" s="52">
        <v>8</v>
      </c>
      <c r="F19" s="52">
        <v>30</v>
      </c>
      <c r="G19" s="52">
        <v>300</v>
      </c>
      <c r="H19" s="52">
        <v>27</v>
      </c>
      <c r="I19" s="80">
        <v>10.18791946</v>
      </c>
      <c r="J19" s="74">
        <f t="shared" si="1"/>
        <v>0.46779660873751011</v>
      </c>
      <c r="K19" s="80">
        <v>12.258388999999999</v>
      </c>
      <c r="L19" s="74">
        <f t="shared" si="2"/>
        <v>0.56286593404078578</v>
      </c>
      <c r="M19" s="80">
        <v>14.171141</v>
      </c>
      <c r="N19" s="74">
        <f t="shared" si="0"/>
        <v>0.65069337540101524</v>
      </c>
      <c r="O19" s="80">
        <v>7.6073825499999996</v>
      </c>
      <c r="P19" s="51">
        <f t="shared" si="3"/>
        <v>0.34930662459898482</v>
      </c>
    </row>
    <row r="20" spans="1:16">
      <c r="A20" s="8"/>
      <c r="B20" s="3"/>
      <c r="C20" s="52">
        <v>1280</v>
      </c>
      <c r="D20" s="52">
        <v>720</v>
      </c>
      <c r="E20" s="52">
        <v>8</v>
      </c>
      <c r="F20" s="52">
        <v>30</v>
      </c>
      <c r="G20" s="52">
        <v>300</v>
      </c>
      <c r="H20" s="52">
        <v>32</v>
      </c>
      <c r="I20" s="80">
        <v>10.65771812</v>
      </c>
      <c r="J20" s="74">
        <f t="shared" si="1"/>
        <v>0.4799032983597159</v>
      </c>
      <c r="K20" s="80">
        <v>12.939596999999999</v>
      </c>
      <c r="L20" s="74">
        <f t="shared" si="2"/>
        <v>0.58265336067506013</v>
      </c>
      <c r="M20" s="80">
        <v>14.92953</v>
      </c>
      <c r="N20" s="74">
        <f t="shared" si="0"/>
        <v>0.67225747662768254</v>
      </c>
      <c r="O20" s="80">
        <v>7.2785234900000004</v>
      </c>
      <c r="P20" s="51">
        <f t="shared" si="3"/>
        <v>0.32774252337231741</v>
      </c>
    </row>
    <row r="21" spans="1:16">
      <c r="A21" s="8"/>
      <c r="B21" s="3"/>
      <c r="C21" s="52">
        <v>1280</v>
      </c>
      <c r="D21" s="52">
        <v>720</v>
      </c>
      <c r="E21" s="52">
        <v>8</v>
      </c>
      <c r="F21" s="52">
        <v>30</v>
      </c>
      <c r="G21" s="52">
        <v>300</v>
      </c>
      <c r="H21" s="52">
        <v>37</v>
      </c>
      <c r="I21" s="80">
        <v>10.69798658</v>
      </c>
      <c r="J21" s="74">
        <f t="shared" si="1"/>
        <v>0.50000001049262888</v>
      </c>
      <c r="K21" s="80">
        <v>12.855705</v>
      </c>
      <c r="L21" s="74">
        <f t="shared" si="2"/>
        <v>0.60084695253844123</v>
      </c>
      <c r="M21" s="80">
        <v>14.744966</v>
      </c>
      <c r="N21" s="74">
        <f t="shared" si="0"/>
        <v>0.68914679407958801</v>
      </c>
      <c r="O21" s="80">
        <v>6.651006711</v>
      </c>
      <c r="P21" s="51">
        <f t="shared" si="3"/>
        <v>0.31085320592041205</v>
      </c>
    </row>
    <row r="22" spans="1:16">
      <c r="A22" s="15"/>
      <c r="B22" s="3" t="s">
        <v>14</v>
      </c>
      <c r="C22" s="52">
        <v>1280</v>
      </c>
      <c r="D22" s="52">
        <v>720</v>
      </c>
      <c r="E22" s="52">
        <v>8</v>
      </c>
      <c r="F22" s="52">
        <v>60</v>
      </c>
      <c r="G22" s="52">
        <v>600</v>
      </c>
      <c r="H22" s="52">
        <v>0</v>
      </c>
      <c r="I22" s="80">
        <v>54.013377929999997</v>
      </c>
      <c r="J22" s="74">
        <f t="shared" si="1"/>
        <v>0.81161896147903345</v>
      </c>
      <c r="K22" s="80">
        <v>54.494982999999998</v>
      </c>
      <c r="L22" s="74">
        <f t="shared" si="2"/>
        <v>0.81885568359745031</v>
      </c>
      <c r="M22" s="80">
        <v>56.344481999999999</v>
      </c>
      <c r="N22" s="74">
        <f t="shared" si="0"/>
        <v>0.84664673305897231</v>
      </c>
      <c r="O22" s="80">
        <v>10.205685620000001</v>
      </c>
      <c r="P22" s="51">
        <f t="shared" si="3"/>
        <v>0.15335326694102774</v>
      </c>
    </row>
    <row r="23" spans="1:16">
      <c r="A23" s="8"/>
      <c r="B23" s="3"/>
      <c r="C23" s="52">
        <v>1280</v>
      </c>
      <c r="D23" s="52">
        <v>720</v>
      </c>
      <c r="E23" s="52">
        <v>8</v>
      </c>
      <c r="F23" s="52">
        <v>60</v>
      </c>
      <c r="G23" s="52">
        <v>600</v>
      </c>
      <c r="H23" s="52">
        <v>22</v>
      </c>
      <c r="I23" s="80">
        <v>40.847826089999998</v>
      </c>
      <c r="J23" s="74">
        <f t="shared" si="1"/>
        <v>0.78599009062330227</v>
      </c>
      <c r="K23" s="80">
        <v>41.316054000000001</v>
      </c>
      <c r="L23" s="74">
        <f t="shared" si="2"/>
        <v>0.79499968874983162</v>
      </c>
      <c r="M23" s="80">
        <v>42.986621999999997</v>
      </c>
      <c r="N23" s="74">
        <f t="shared" si="0"/>
        <v>0.82714460365471165</v>
      </c>
      <c r="O23" s="80">
        <v>8.9832775920000003</v>
      </c>
      <c r="P23" s="51">
        <f t="shared" si="3"/>
        <v>0.17285539634528838</v>
      </c>
    </row>
    <row r="24" spans="1:16">
      <c r="A24" s="8"/>
      <c r="B24" s="3"/>
      <c r="C24" s="52">
        <v>1280</v>
      </c>
      <c r="D24" s="52">
        <v>720</v>
      </c>
      <c r="E24" s="52">
        <v>8</v>
      </c>
      <c r="F24" s="52">
        <v>60</v>
      </c>
      <c r="G24" s="52">
        <v>600</v>
      </c>
      <c r="H24" s="52">
        <v>27</v>
      </c>
      <c r="I24" s="80">
        <v>30.981605349999999</v>
      </c>
      <c r="J24" s="74">
        <f t="shared" si="1"/>
        <v>0.76089367880012115</v>
      </c>
      <c r="K24" s="80">
        <v>31.444815999999999</v>
      </c>
      <c r="L24" s="74">
        <f t="shared" si="2"/>
        <v>0.77226991484587193</v>
      </c>
      <c r="M24" s="80">
        <v>33.016722000000001</v>
      </c>
      <c r="N24" s="74">
        <f t="shared" si="0"/>
        <v>0.81087518805738368</v>
      </c>
      <c r="O24" s="80">
        <v>7.7006688959999998</v>
      </c>
      <c r="P24" s="51">
        <f t="shared" si="3"/>
        <v>0.18912481194261638</v>
      </c>
    </row>
    <row r="25" spans="1:16">
      <c r="A25" s="8"/>
      <c r="B25" s="3"/>
      <c r="C25" s="52">
        <v>1280</v>
      </c>
      <c r="D25" s="52">
        <v>720</v>
      </c>
      <c r="E25" s="52">
        <v>8</v>
      </c>
      <c r="F25" s="52">
        <v>60</v>
      </c>
      <c r="G25" s="52">
        <v>600</v>
      </c>
      <c r="H25" s="52">
        <v>32</v>
      </c>
      <c r="I25" s="80">
        <v>22.237458190000002</v>
      </c>
      <c r="J25" s="74">
        <f t="shared" si="1"/>
        <v>0.72782004448236648</v>
      </c>
      <c r="K25" s="80">
        <v>22.764213999999999</v>
      </c>
      <c r="L25" s="74">
        <f t="shared" si="2"/>
        <v>0.74506047878874548</v>
      </c>
      <c r="M25" s="80">
        <v>24.167224000000001</v>
      </c>
      <c r="N25" s="74">
        <f t="shared" si="0"/>
        <v>0.79098024137511891</v>
      </c>
      <c r="O25" s="80">
        <v>6.3862876249999996</v>
      </c>
      <c r="P25" s="51">
        <f t="shared" si="3"/>
        <v>0.20901975862488115</v>
      </c>
    </row>
    <row r="26" spans="1:16">
      <c r="A26" s="8"/>
      <c r="B26" s="3"/>
      <c r="C26" s="52">
        <v>1280</v>
      </c>
      <c r="D26" s="52">
        <v>720</v>
      </c>
      <c r="E26" s="52">
        <v>8</v>
      </c>
      <c r="F26" s="52">
        <v>60</v>
      </c>
      <c r="G26" s="52">
        <v>600</v>
      </c>
      <c r="H26" s="52">
        <v>37</v>
      </c>
      <c r="I26" s="80">
        <v>16.237458190000002</v>
      </c>
      <c r="J26" s="74">
        <f t="shared" si="1"/>
        <v>0.71761141807983431</v>
      </c>
      <c r="K26" s="80">
        <v>16.700669000000001</v>
      </c>
      <c r="L26" s="74">
        <f t="shared" si="2"/>
        <v>0.73808293291574156</v>
      </c>
      <c r="M26" s="80">
        <v>17.821069999999999</v>
      </c>
      <c r="N26" s="74">
        <f t="shared" si="0"/>
        <v>0.78759884489038923</v>
      </c>
      <c r="O26" s="80">
        <v>4.8060200670000004</v>
      </c>
      <c r="P26" s="51">
        <f t="shared" si="3"/>
        <v>0.2124011551096108</v>
      </c>
    </row>
    <row r="27" spans="1:16">
      <c r="A27" s="15"/>
      <c r="B27" s="3" t="s">
        <v>15</v>
      </c>
      <c r="C27" s="52">
        <v>1280</v>
      </c>
      <c r="D27" s="52">
        <v>720</v>
      </c>
      <c r="E27" s="52">
        <v>8</v>
      </c>
      <c r="F27" s="52">
        <v>60</v>
      </c>
      <c r="G27" s="52">
        <v>600</v>
      </c>
      <c r="H27" s="52">
        <v>0</v>
      </c>
      <c r="I27" s="80">
        <v>221.81438130000001</v>
      </c>
      <c r="J27" s="74">
        <f t="shared" si="1"/>
        <v>0.72793476014223713</v>
      </c>
      <c r="K27" s="80">
        <v>238.685619</v>
      </c>
      <c r="L27" s="74">
        <f t="shared" si="2"/>
        <v>0.78330159567596258</v>
      </c>
      <c r="M27" s="80">
        <v>269.08193999999997</v>
      </c>
      <c r="N27" s="74">
        <f t="shared" si="0"/>
        <v>0.88305409371807864</v>
      </c>
      <c r="O27" s="80">
        <v>35.635451510000003</v>
      </c>
      <c r="P27" s="51">
        <f t="shared" si="3"/>
        <v>0.11694590628192138</v>
      </c>
    </row>
    <row r="28" spans="1:16">
      <c r="A28" s="8"/>
      <c r="B28" s="3"/>
      <c r="C28" s="52">
        <v>1280</v>
      </c>
      <c r="D28" s="52">
        <v>720</v>
      </c>
      <c r="E28" s="52">
        <v>8</v>
      </c>
      <c r="F28" s="52">
        <v>60</v>
      </c>
      <c r="G28" s="52">
        <v>600</v>
      </c>
      <c r="H28" s="52">
        <v>22</v>
      </c>
      <c r="I28" s="80">
        <v>109.367893</v>
      </c>
      <c r="J28" s="74">
        <f t="shared" si="1"/>
        <v>0.88333332999159231</v>
      </c>
      <c r="K28" s="80">
        <v>112.38796000000001</v>
      </c>
      <c r="L28" s="74">
        <f t="shared" si="2"/>
        <v>0.90772555120689657</v>
      </c>
      <c r="M28" s="80">
        <v>117.635452</v>
      </c>
      <c r="N28" s="74">
        <f t="shared" si="0"/>
        <v>0.95010804990296494</v>
      </c>
      <c r="O28" s="80">
        <v>6.1772575249999999</v>
      </c>
      <c r="P28" s="51">
        <f t="shared" si="3"/>
        <v>4.9891950097035079E-2</v>
      </c>
    </row>
    <row r="29" spans="1:16">
      <c r="A29" s="8"/>
      <c r="B29" s="3"/>
      <c r="C29" s="52">
        <v>1280</v>
      </c>
      <c r="D29" s="52">
        <v>720</v>
      </c>
      <c r="E29" s="52">
        <v>8</v>
      </c>
      <c r="F29" s="52">
        <v>60</v>
      </c>
      <c r="G29" s="52">
        <v>600</v>
      </c>
      <c r="H29" s="52">
        <v>27</v>
      </c>
      <c r="I29" s="80">
        <v>85.953177260000004</v>
      </c>
      <c r="J29" s="74">
        <f t="shared" si="1"/>
        <v>0.87170355073269168</v>
      </c>
      <c r="K29" s="80">
        <v>88.672241</v>
      </c>
      <c r="L29" s="74">
        <f t="shared" si="2"/>
        <v>0.89927923312610492</v>
      </c>
      <c r="M29" s="80">
        <v>93.137124</v>
      </c>
      <c r="N29" s="74">
        <f t="shared" si="0"/>
        <v>0.94456033254297644</v>
      </c>
      <c r="O29" s="80">
        <v>5.4665551839999997</v>
      </c>
      <c r="P29" s="51">
        <f t="shared" si="3"/>
        <v>5.5439667457023598E-2</v>
      </c>
    </row>
    <row r="30" spans="1:16">
      <c r="A30" s="8"/>
      <c r="B30" s="3"/>
      <c r="C30" s="52">
        <v>1280</v>
      </c>
      <c r="D30" s="52">
        <v>720</v>
      </c>
      <c r="E30" s="52">
        <v>8</v>
      </c>
      <c r="F30" s="52">
        <v>60</v>
      </c>
      <c r="G30" s="52">
        <v>600</v>
      </c>
      <c r="H30" s="52">
        <v>32</v>
      </c>
      <c r="I30" s="80">
        <v>63.122073579999999</v>
      </c>
      <c r="J30" s="74">
        <f t="shared" si="1"/>
        <v>0.86274913605879122</v>
      </c>
      <c r="K30" s="80">
        <v>65.103679</v>
      </c>
      <c r="L30" s="74">
        <f t="shared" si="2"/>
        <v>0.88983361328129029</v>
      </c>
      <c r="M30" s="80">
        <v>68.974915999999993</v>
      </c>
      <c r="N30" s="74">
        <f t="shared" si="0"/>
        <v>0.94274547418516041</v>
      </c>
      <c r="O30" s="80">
        <v>4.1889632109999999</v>
      </c>
      <c r="P30" s="51">
        <f t="shared" si="3"/>
        <v>5.7254525814839523E-2</v>
      </c>
    </row>
    <row r="31" spans="1:16">
      <c r="A31" s="8"/>
      <c r="B31" s="3"/>
      <c r="C31" s="52">
        <v>1280</v>
      </c>
      <c r="D31" s="52">
        <v>720</v>
      </c>
      <c r="E31" s="52">
        <v>8</v>
      </c>
      <c r="F31" s="52">
        <v>60</v>
      </c>
      <c r="G31" s="52">
        <v>600</v>
      </c>
      <c r="H31" s="52">
        <v>37</v>
      </c>
      <c r="I31" s="80">
        <v>42.963210699999998</v>
      </c>
      <c r="J31" s="74">
        <f t="shared" si="1"/>
        <v>0.86674313142260229</v>
      </c>
      <c r="K31" s="80">
        <v>44.301003000000001</v>
      </c>
      <c r="L31" s="74">
        <f t="shared" si="2"/>
        <v>0.89373185662267329</v>
      </c>
      <c r="M31" s="80">
        <v>46.943143999999997</v>
      </c>
      <c r="N31" s="74">
        <f t="shared" si="0"/>
        <v>0.94703461325301153</v>
      </c>
      <c r="O31" s="80">
        <v>2.6254180599999999</v>
      </c>
      <c r="P31" s="51">
        <f t="shared" si="3"/>
        <v>5.2965386746988481E-2</v>
      </c>
    </row>
    <row r="32" spans="1:16">
      <c r="A32" s="15"/>
      <c r="B32" s="3" t="s">
        <v>16</v>
      </c>
      <c r="C32" s="52">
        <v>1280</v>
      </c>
      <c r="D32" s="52">
        <v>720</v>
      </c>
      <c r="E32" s="52">
        <v>8</v>
      </c>
      <c r="F32" s="52">
        <v>20</v>
      </c>
      <c r="G32" s="52">
        <v>500</v>
      </c>
      <c r="H32" s="52">
        <v>0</v>
      </c>
      <c r="I32" s="80">
        <v>44.767068270000003</v>
      </c>
      <c r="J32" s="74">
        <f t="shared" si="1"/>
        <v>0.73691865527624612</v>
      </c>
      <c r="K32" s="80">
        <v>48.660643</v>
      </c>
      <c r="L32" s="74">
        <f t="shared" si="2"/>
        <v>0.80101147987097066</v>
      </c>
      <c r="M32" s="80">
        <v>52.638553999999999</v>
      </c>
      <c r="N32" s="74">
        <f t="shared" si="0"/>
        <v>0.86649257877270558</v>
      </c>
      <c r="O32" s="80">
        <v>8.1104417669999993</v>
      </c>
      <c r="P32" s="51">
        <f t="shared" si="3"/>
        <v>0.1335074212272945</v>
      </c>
    </row>
    <row r="33" spans="1:16">
      <c r="A33" s="8"/>
      <c r="B33" s="3"/>
      <c r="C33" s="52">
        <v>1280</v>
      </c>
      <c r="D33" s="52">
        <v>720</v>
      </c>
      <c r="E33" s="52">
        <v>8</v>
      </c>
      <c r="F33" s="52">
        <v>20</v>
      </c>
      <c r="G33" s="52">
        <v>500</v>
      </c>
      <c r="H33" s="52">
        <v>22</v>
      </c>
      <c r="I33" s="80">
        <v>63.010040160000003</v>
      </c>
      <c r="J33" s="74">
        <f t="shared" si="1"/>
        <v>0.78171943608618366</v>
      </c>
      <c r="K33" s="80">
        <v>66.971888000000007</v>
      </c>
      <c r="L33" s="74">
        <f t="shared" si="2"/>
        <v>0.83087118160927476</v>
      </c>
      <c r="M33" s="80">
        <v>71.606425999999999</v>
      </c>
      <c r="N33" s="74">
        <f t="shared" si="0"/>
        <v>0.88836850144402502</v>
      </c>
      <c r="O33" s="80">
        <v>8.9979919679999991</v>
      </c>
      <c r="P33" s="51">
        <f t="shared" si="3"/>
        <v>0.11163149855597503</v>
      </c>
    </row>
    <row r="34" spans="1:16">
      <c r="A34" s="8"/>
      <c r="B34" s="3"/>
      <c r="C34" s="52">
        <v>1280</v>
      </c>
      <c r="D34" s="52">
        <v>720</v>
      </c>
      <c r="E34" s="52">
        <v>8</v>
      </c>
      <c r="F34" s="52">
        <v>20</v>
      </c>
      <c r="G34" s="52">
        <v>500</v>
      </c>
      <c r="H34" s="52">
        <v>27</v>
      </c>
      <c r="I34" s="80">
        <v>46.45180723</v>
      </c>
      <c r="J34" s="74">
        <f t="shared" si="1"/>
        <v>0.76927937815249492</v>
      </c>
      <c r="K34" s="80">
        <v>49.618473999999999</v>
      </c>
      <c r="L34" s="74">
        <f t="shared" si="2"/>
        <v>0.82172193289702788</v>
      </c>
      <c r="M34" s="80">
        <v>53.216867000000001</v>
      </c>
      <c r="N34" s="74">
        <f t="shared" si="0"/>
        <v>0.88131422207712506</v>
      </c>
      <c r="O34" s="80">
        <v>7.1666666670000003</v>
      </c>
      <c r="P34" s="51">
        <f t="shared" si="3"/>
        <v>0.11868577792287487</v>
      </c>
    </row>
    <row r="35" spans="1:16">
      <c r="A35" s="8"/>
      <c r="B35" s="3"/>
      <c r="C35" s="52">
        <v>1280</v>
      </c>
      <c r="D35" s="52">
        <v>720</v>
      </c>
      <c r="E35" s="52">
        <v>8</v>
      </c>
      <c r="F35" s="52">
        <v>20</v>
      </c>
      <c r="G35" s="52">
        <v>500</v>
      </c>
      <c r="H35" s="52">
        <v>32</v>
      </c>
      <c r="I35" s="80">
        <v>33.783132530000003</v>
      </c>
      <c r="J35" s="74">
        <f t="shared" si="1"/>
        <v>0.75763307808311375</v>
      </c>
      <c r="K35" s="80">
        <v>36.349398000000001</v>
      </c>
      <c r="L35" s="74">
        <f t="shared" si="2"/>
        <v>0.81518510069344885</v>
      </c>
      <c r="M35" s="80">
        <v>39.084336999999998</v>
      </c>
      <c r="N35" s="74">
        <f t="shared" si="0"/>
        <v>0.87651985853745606</v>
      </c>
      <c r="O35" s="80">
        <v>5.506024096</v>
      </c>
      <c r="P35" s="51">
        <f t="shared" si="3"/>
        <v>0.12348014146254405</v>
      </c>
    </row>
    <row r="36" spans="1:16" ht="16.5" thickBot="1">
      <c r="A36" s="66"/>
      <c r="B36" s="72"/>
      <c r="C36" s="42">
        <v>1280</v>
      </c>
      <c r="D36" s="42">
        <v>720</v>
      </c>
      <c r="E36" s="42">
        <v>8</v>
      </c>
      <c r="F36" s="42">
        <v>20</v>
      </c>
      <c r="G36" s="42">
        <v>500</v>
      </c>
      <c r="H36" s="42">
        <v>37</v>
      </c>
      <c r="I36" s="38">
        <v>24.837349400000001</v>
      </c>
      <c r="J36" s="28">
        <f t="shared" si="1"/>
        <v>0.74795911245148639</v>
      </c>
      <c r="K36" s="38">
        <v>27.176707</v>
      </c>
      <c r="L36" s="28">
        <f t="shared" si="2"/>
        <v>0.81840720278606294</v>
      </c>
      <c r="M36" s="38">
        <v>29.098393999999999</v>
      </c>
      <c r="N36" s="28">
        <f t="shared" si="0"/>
        <v>0.87627744005580788</v>
      </c>
      <c r="O36" s="38">
        <v>4.1084337350000002</v>
      </c>
      <c r="P36" s="50">
        <f t="shared" si="3"/>
        <v>0.12372255994419216</v>
      </c>
    </row>
    <row r="37" spans="1:16">
      <c r="A37" s="48" t="s">
        <v>17</v>
      </c>
      <c r="B37" s="4" t="s">
        <v>18</v>
      </c>
      <c r="C37" s="9">
        <v>2560</v>
      </c>
      <c r="D37" s="9">
        <v>1440</v>
      </c>
      <c r="E37" s="9">
        <v>8</v>
      </c>
      <c r="F37" s="9">
        <v>60</v>
      </c>
      <c r="G37" s="9">
        <v>300</v>
      </c>
      <c r="H37" s="9">
        <v>0</v>
      </c>
      <c r="I37" s="32">
        <v>26.983221480000001</v>
      </c>
      <c r="J37" s="73">
        <f t="shared" si="1"/>
        <v>0.92510353041060889</v>
      </c>
      <c r="K37" s="32">
        <v>27.177852000000001</v>
      </c>
      <c r="L37" s="73">
        <f t="shared" si="2"/>
        <v>0.93177632080782324</v>
      </c>
      <c r="M37" s="32">
        <v>28.345638000000001</v>
      </c>
      <c r="N37" s="73">
        <f t="shared" si="0"/>
        <v>0.97181316193017842</v>
      </c>
      <c r="O37" s="32">
        <v>0.82214765099999998</v>
      </c>
      <c r="P37" s="30">
        <f t="shared" si="3"/>
        <v>2.8186838069821495E-2</v>
      </c>
    </row>
    <row r="38" spans="1:16">
      <c r="A38" s="77"/>
      <c r="B38" s="79"/>
      <c r="C38" s="75">
        <v>2560</v>
      </c>
      <c r="D38" s="75">
        <v>1440</v>
      </c>
      <c r="E38" s="75">
        <v>8</v>
      </c>
      <c r="F38" s="75">
        <v>60</v>
      </c>
      <c r="G38" s="75">
        <v>300</v>
      </c>
      <c r="H38" s="75">
        <v>22</v>
      </c>
      <c r="I38" s="69">
        <v>14.74161074</v>
      </c>
      <c r="J38" s="61">
        <f t="shared" si="1"/>
        <v>0.91254673009360343</v>
      </c>
      <c r="K38" s="69">
        <v>15.033557</v>
      </c>
      <c r="L38" s="61">
        <f t="shared" si="2"/>
        <v>0.9306190160618637</v>
      </c>
      <c r="M38" s="69">
        <v>15.604027</v>
      </c>
      <c r="N38" s="61">
        <f t="shared" si="0"/>
        <v>0.96593269665607118</v>
      </c>
      <c r="O38" s="69">
        <v>0.55033557</v>
      </c>
      <c r="P38" s="26">
        <f t="shared" si="3"/>
        <v>3.4067303343928844E-2</v>
      </c>
    </row>
    <row r="39" spans="1:16">
      <c r="A39" s="77"/>
      <c r="B39" s="79"/>
      <c r="C39" s="75">
        <v>2560</v>
      </c>
      <c r="D39" s="75">
        <v>1440</v>
      </c>
      <c r="E39" s="75">
        <v>8</v>
      </c>
      <c r="F39" s="75">
        <v>60</v>
      </c>
      <c r="G39" s="75">
        <v>300</v>
      </c>
      <c r="H39" s="75">
        <v>27</v>
      </c>
      <c r="I39" s="69">
        <v>14.694630869999999</v>
      </c>
      <c r="J39" s="61">
        <f t="shared" si="1"/>
        <v>0.90756479111295207</v>
      </c>
      <c r="K39" s="69">
        <v>15.030201</v>
      </c>
      <c r="L39" s="61">
        <f t="shared" si="2"/>
        <v>0.92829015928527947</v>
      </c>
      <c r="M39" s="69">
        <v>15.597315</v>
      </c>
      <c r="N39" s="61">
        <f t="shared" si="0"/>
        <v>0.96331606116063773</v>
      </c>
      <c r="O39" s="69">
        <v>0.59395973199999996</v>
      </c>
      <c r="P39" s="26">
        <f t="shared" si="3"/>
        <v>3.6683938839362287E-2</v>
      </c>
    </row>
    <row r="40" spans="1:16">
      <c r="A40" s="77"/>
      <c r="B40" s="79"/>
      <c r="C40" s="75">
        <v>2560</v>
      </c>
      <c r="D40" s="75">
        <v>1440</v>
      </c>
      <c r="E40" s="75">
        <v>8</v>
      </c>
      <c r="F40" s="75">
        <v>60</v>
      </c>
      <c r="G40" s="75">
        <v>300</v>
      </c>
      <c r="H40" s="75">
        <v>32</v>
      </c>
      <c r="I40" s="69">
        <v>11.348993289999999</v>
      </c>
      <c r="J40" s="61">
        <f t="shared" si="1"/>
        <v>0.8814177427295028</v>
      </c>
      <c r="K40" s="69">
        <v>11.758388999999999</v>
      </c>
      <c r="L40" s="61">
        <f t="shared" si="2"/>
        <v>0.91321339485217157</v>
      </c>
      <c r="M40" s="69">
        <v>12.312080999999999</v>
      </c>
      <c r="N40" s="61">
        <f t="shared" si="0"/>
        <v>0.95621579518290467</v>
      </c>
      <c r="O40" s="69">
        <v>0.56375838899999997</v>
      </c>
      <c r="P40" s="26">
        <f t="shared" si="3"/>
        <v>4.3784204817095364E-2</v>
      </c>
    </row>
    <row r="41" spans="1:16">
      <c r="A41" s="77"/>
      <c r="B41" s="79"/>
      <c r="C41" s="75">
        <v>2560</v>
      </c>
      <c r="D41" s="75">
        <v>1440</v>
      </c>
      <c r="E41" s="75">
        <v>8</v>
      </c>
      <c r="F41" s="75">
        <v>60</v>
      </c>
      <c r="G41" s="75">
        <v>300</v>
      </c>
      <c r="H41" s="75">
        <v>37</v>
      </c>
      <c r="I41" s="69">
        <v>7.6107382550000002</v>
      </c>
      <c r="J41" s="61">
        <f t="shared" si="1"/>
        <v>0.85263158530949756</v>
      </c>
      <c r="K41" s="69">
        <v>7.9899329999999997</v>
      </c>
      <c r="L41" s="61">
        <f t="shared" si="2"/>
        <v>0.89511280141990235</v>
      </c>
      <c r="M41" s="69">
        <v>8.4765099999999993</v>
      </c>
      <c r="N41" s="61">
        <f t="shared" si="0"/>
        <v>0.94962405972162922</v>
      </c>
      <c r="O41" s="69">
        <v>0.44966443</v>
      </c>
      <c r="P41" s="26">
        <f t="shared" si="3"/>
        <v>5.0375940278370744E-2</v>
      </c>
    </row>
    <row r="42" spans="1:16">
      <c r="A42" s="54"/>
      <c r="B42" s="79" t="s">
        <v>19</v>
      </c>
      <c r="C42" s="75">
        <v>2560</v>
      </c>
      <c r="D42" s="75">
        <v>1440</v>
      </c>
      <c r="E42" s="75">
        <v>8</v>
      </c>
      <c r="F42" s="75">
        <v>60</v>
      </c>
      <c r="G42" s="75">
        <v>300</v>
      </c>
      <c r="H42" s="75">
        <v>0</v>
      </c>
      <c r="I42" s="69">
        <v>269.50671139999997</v>
      </c>
      <c r="J42" s="61">
        <f t="shared" si="1"/>
        <v>0.62905727207662765</v>
      </c>
      <c r="K42" s="69">
        <v>291.26510100000002</v>
      </c>
      <c r="L42" s="61">
        <f t="shared" si="2"/>
        <v>0.67984366301826893</v>
      </c>
      <c r="M42" s="69">
        <v>332.52013399999998</v>
      </c>
      <c r="N42" s="61">
        <f t="shared" si="0"/>
        <v>0.77613728919032288</v>
      </c>
      <c r="O42" s="69">
        <v>95.909395970000006</v>
      </c>
      <c r="P42" s="26">
        <f t="shared" si="3"/>
        <v>0.22386271080967712</v>
      </c>
    </row>
    <row r="43" spans="1:16">
      <c r="A43" s="77"/>
      <c r="B43" s="79"/>
      <c r="C43" s="75">
        <v>2560</v>
      </c>
      <c r="D43" s="75">
        <v>1440</v>
      </c>
      <c r="E43" s="75">
        <v>8</v>
      </c>
      <c r="F43" s="75">
        <v>60</v>
      </c>
      <c r="G43" s="75">
        <v>300</v>
      </c>
      <c r="H43" s="75">
        <v>22</v>
      </c>
      <c r="I43" s="69">
        <v>225.49664430000001</v>
      </c>
      <c r="J43" s="61">
        <f t="shared" si="1"/>
        <v>0.61629751936855992</v>
      </c>
      <c r="K43" s="69">
        <v>240.70134200000001</v>
      </c>
      <c r="L43" s="61">
        <f t="shared" si="2"/>
        <v>0.65785298244140378</v>
      </c>
      <c r="M43" s="69">
        <v>282.80536899999998</v>
      </c>
      <c r="N43" s="61">
        <f t="shared" si="0"/>
        <v>0.77292612455435206</v>
      </c>
      <c r="O43" s="69">
        <v>83.08389262</v>
      </c>
      <c r="P43" s="26">
        <f t="shared" si="3"/>
        <v>0.22707387544564805</v>
      </c>
    </row>
    <row r="44" spans="1:16">
      <c r="A44" s="77"/>
      <c r="B44" s="79"/>
      <c r="C44" s="75">
        <v>2560</v>
      </c>
      <c r="D44" s="75">
        <v>1440</v>
      </c>
      <c r="E44" s="75">
        <v>8</v>
      </c>
      <c r="F44" s="75">
        <v>60</v>
      </c>
      <c r="G44" s="75">
        <v>300</v>
      </c>
      <c r="H44" s="75">
        <v>27</v>
      </c>
      <c r="I44" s="69">
        <v>164.17114090000001</v>
      </c>
      <c r="J44" s="61">
        <f t="shared" si="1"/>
        <v>0.61261723717738126</v>
      </c>
      <c r="K44" s="69">
        <v>176.08053699999999</v>
      </c>
      <c r="L44" s="61">
        <f t="shared" si="2"/>
        <v>0.6570580645678491</v>
      </c>
      <c r="M44" s="69">
        <v>212.536913</v>
      </c>
      <c r="N44" s="61">
        <f t="shared" si="0"/>
        <v>0.79309783514009458</v>
      </c>
      <c r="O44" s="69">
        <v>55.446308719999998</v>
      </c>
      <c r="P44" s="26">
        <f t="shared" si="3"/>
        <v>0.20690216485990529</v>
      </c>
    </row>
    <row r="45" spans="1:16">
      <c r="A45" s="77"/>
      <c r="B45" s="79"/>
      <c r="C45" s="75">
        <v>2560</v>
      </c>
      <c r="D45" s="75">
        <v>1440</v>
      </c>
      <c r="E45" s="75">
        <v>8</v>
      </c>
      <c r="F45" s="75">
        <v>60</v>
      </c>
      <c r="G45" s="75">
        <v>300</v>
      </c>
      <c r="H45" s="75">
        <v>32</v>
      </c>
      <c r="I45" s="69">
        <v>108.3322148</v>
      </c>
      <c r="J45" s="61">
        <f t="shared" si="1"/>
        <v>0.61604075989678064</v>
      </c>
      <c r="K45" s="69">
        <v>115.90268500000001</v>
      </c>
      <c r="L45" s="61">
        <f t="shared" si="2"/>
        <v>0.65909091098428463</v>
      </c>
      <c r="M45" s="69">
        <v>142.95637600000001</v>
      </c>
      <c r="N45" s="61">
        <f t="shared" si="0"/>
        <v>0.8129341273573768</v>
      </c>
      <c r="O45" s="69">
        <v>32.895973150000003</v>
      </c>
      <c r="P45" s="26">
        <f t="shared" si="3"/>
        <v>0.18706587264262317</v>
      </c>
    </row>
    <row r="46" spans="1:16">
      <c r="A46" s="77"/>
      <c r="B46" s="79"/>
      <c r="C46" s="75">
        <v>2560</v>
      </c>
      <c r="D46" s="75">
        <v>1440</v>
      </c>
      <c r="E46" s="75">
        <v>8</v>
      </c>
      <c r="F46" s="75">
        <v>60</v>
      </c>
      <c r="G46" s="75">
        <v>300</v>
      </c>
      <c r="H46" s="75">
        <v>37</v>
      </c>
      <c r="I46" s="69">
        <v>70.241610739999999</v>
      </c>
      <c r="J46" s="61">
        <f t="shared" si="1"/>
        <v>0.63844323582567231</v>
      </c>
      <c r="K46" s="69">
        <v>75.204697999999993</v>
      </c>
      <c r="L46" s="61">
        <f t="shared" si="2"/>
        <v>0.6835539537687495</v>
      </c>
      <c r="M46" s="69">
        <v>91.879194999999996</v>
      </c>
      <c r="N46" s="61">
        <f t="shared" si="0"/>
        <v>0.83511254857163209</v>
      </c>
      <c r="O46" s="69">
        <v>18.140939599999999</v>
      </c>
      <c r="P46" s="26">
        <f t="shared" si="3"/>
        <v>0.16488745142836791</v>
      </c>
    </row>
    <row r="47" spans="1:16">
      <c r="A47" s="77" t="s">
        <v>20</v>
      </c>
      <c r="B47" s="79" t="s">
        <v>21</v>
      </c>
      <c r="C47" s="75">
        <v>1920</v>
      </c>
      <c r="D47" s="75">
        <v>1080</v>
      </c>
      <c r="E47" s="75">
        <v>8</v>
      </c>
      <c r="F47" s="75">
        <v>60</v>
      </c>
      <c r="G47" s="75">
        <v>600</v>
      </c>
      <c r="H47" s="75">
        <v>0</v>
      </c>
      <c r="I47" s="69">
        <v>38.374581939999999</v>
      </c>
      <c r="J47" s="61">
        <f t="shared" si="1"/>
        <v>0.58537829753313808</v>
      </c>
      <c r="K47" s="69">
        <v>42.826087000000001</v>
      </c>
      <c r="L47" s="61">
        <f t="shared" si="2"/>
        <v>0.65328299699168157</v>
      </c>
      <c r="M47" s="69">
        <v>50.444816000000003</v>
      </c>
      <c r="N47" s="61">
        <f t="shared" si="0"/>
        <v>0.76950155588984659</v>
      </c>
      <c r="O47" s="69">
        <v>15.110367889999999</v>
      </c>
      <c r="P47" s="26">
        <f t="shared" si="3"/>
        <v>0.23049844411015349</v>
      </c>
    </row>
    <row r="48" spans="1:16">
      <c r="A48" s="77"/>
      <c r="B48" s="79"/>
      <c r="C48" s="75">
        <v>1920</v>
      </c>
      <c r="D48" s="75">
        <v>1080</v>
      </c>
      <c r="E48" s="75">
        <v>8</v>
      </c>
      <c r="F48" s="75">
        <v>60</v>
      </c>
      <c r="G48" s="75">
        <v>600</v>
      </c>
      <c r="H48" s="75">
        <v>22</v>
      </c>
      <c r="I48" s="69">
        <v>40.102006690000003</v>
      </c>
      <c r="J48" s="61">
        <f t="shared" si="1"/>
        <v>0.61258845113860272</v>
      </c>
      <c r="K48" s="69">
        <v>43.469900000000003</v>
      </c>
      <c r="L48" s="61">
        <f t="shared" si="2"/>
        <v>0.66403556605037173</v>
      </c>
      <c r="M48" s="69">
        <v>51.043478</v>
      </c>
      <c r="N48" s="61">
        <f t="shared" si="0"/>
        <v>0.77972769219413196</v>
      </c>
      <c r="O48" s="69">
        <v>14.419732440000001</v>
      </c>
      <c r="P48" s="26">
        <f t="shared" si="3"/>
        <v>0.22027230780586815</v>
      </c>
    </row>
    <row r="49" spans="1:16">
      <c r="A49" s="77"/>
      <c r="B49" s="79"/>
      <c r="C49" s="75">
        <v>1920</v>
      </c>
      <c r="D49" s="75">
        <v>1080</v>
      </c>
      <c r="E49" s="75">
        <v>8</v>
      </c>
      <c r="F49" s="75">
        <v>60</v>
      </c>
      <c r="G49" s="75">
        <v>600</v>
      </c>
      <c r="H49" s="75">
        <v>27</v>
      </c>
      <c r="I49" s="69">
        <v>27.53846154</v>
      </c>
      <c r="J49" s="61">
        <f t="shared" si="1"/>
        <v>0.58839502176191383</v>
      </c>
      <c r="K49" s="69">
        <v>30.19398</v>
      </c>
      <c r="L49" s="61">
        <f t="shared" si="2"/>
        <v>0.64513362496207161</v>
      </c>
      <c r="M49" s="69">
        <v>36.295986999999997</v>
      </c>
      <c r="N49" s="61">
        <f t="shared" si="0"/>
        <v>0.77551093512303526</v>
      </c>
      <c r="O49" s="69">
        <v>10.50668896</v>
      </c>
      <c r="P49" s="26">
        <f t="shared" si="3"/>
        <v>0.22448906487696479</v>
      </c>
    </row>
    <row r="50" spans="1:16">
      <c r="A50" s="77"/>
      <c r="B50" s="79"/>
      <c r="C50" s="75">
        <v>1920</v>
      </c>
      <c r="D50" s="75">
        <v>1080</v>
      </c>
      <c r="E50" s="75">
        <v>8</v>
      </c>
      <c r="F50" s="75">
        <v>60</v>
      </c>
      <c r="G50" s="75">
        <v>600</v>
      </c>
      <c r="H50" s="75">
        <v>32</v>
      </c>
      <c r="I50" s="69">
        <v>18.857859529999999</v>
      </c>
      <c r="J50" s="61">
        <f t="shared" si="1"/>
        <v>0.59125465672338795</v>
      </c>
      <c r="K50" s="69">
        <v>20.710702000000001</v>
      </c>
      <c r="L50" s="61">
        <f t="shared" si="2"/>
        <v>0.64934723805901562</v>
      </c>
      <c r="M50" s="69">
        <v>24.737458</v>
      </c>
      <c r="N50" s="61">
        <f t="shared" si="0"/>
        <v>0.77559901295962341</v>
      </c>
      <c r="O50" s="69">
        <v>7.1571906350000001</v>
      </c>
      <c r="P50" s="26">
        <f t="shared" si="3"/>
        <v>0.22440098704037659</v>
      </c>
    </row>
    <row r="51" spans="1:16" ht="16.5" thickBot="1">
      <c r="A51" s="29"/>
      <c r="B51" s="11"/>
      <c r="C51" s="27">
        <v>1920</v>
      </c>
      <c r="D51" s="27">
        <v>1080</v>
      </c>
      <c r="E51" s="27">
        <v>8</v>
      </c>
      <c r="F51" s="27">
        <v>60</v>
      </c>
      <c r="G51" s="27">
        <v>600</v>
      </c>
      <c r="H51" s="27">
        <v>37</v>
      </c>
      <c r="I51" s="20">
        <v>13.255852839999999</v>
      </c>
      <c r="J51" s="36">
        <f t="shared" si="1"/>
        <v>0.61616789323911625</v>
      </c>
      <c r="K51" s="20">
        <v>14.40301</v>
      </c>
      <c r="L51" s="36">
        <f t="shared" si="2"/>
        <v>0.66949086076320108</v>
      </c>
      <c r="M51" s="20">
        <v>16.707357999999999</v>
      </c>
      <c r="N51" s="36">
        <f t="shared" si="0"/>
        <v>0.77660318839596398</v>
      </c>
      <c r="O51" s="20">
        <v>4.8060200670000004</v>
      </c>
      <c r="P51" s="53">
        <f t="shared" si="3"/>
        <v>0.22339681160403607</v>
      </c>
    </row>
    <row r="52" spans="1:16">
      <c r="A52" s="45" t="s">
        <v>22</v>
      </c>
      <c r="B52" s="40" t="s">
        <v>23</v>
      </c>
      <c r="C52" s="59">
        <v>1280</v>
      </c>
      <c r="D52" s="59">
        <v>720</v>
      </c>
      <c r="E52" s="59">
        <v>8</v>
      </c>
      <c r="F52" s="59">
        <v>30</v>
      </c>
      <c r="G52" s="59">
        <v>300</v>
      </c>
      <c r="H52" s="59">
        <v>0</v>
      </c>
      <c r="I52" s="34">
        <v>4.7852348989999998</v>
      </c>
      <c r="J52" s="67">
        <f t="shared" si="1"/>
        <v>0.95384621376508738</v>
      </c>
      <c r="K52" s="34">
        <v>4.8053689999999998</v>
      </c>
      <c r="L52" s="67">
        <f t="shared" si="2"/>
        <v>0.95785956659138793</v>
      </c>
      <c r="M52" s="34">
        <v>4.939597</v>
      </c>
      <c r="N52" s="67">
        <f t="shared" si="0"/>
        <v>0.98461538365859524</v>
      </c>
      <c r="O52" s="34">
        <v>7.7181208000000001E-2</v>
      </c>
      <c r="P52" s="10">
        <f t="shared" si="3"/>
        <v>1.5384616341404743E-2</v>
      </c>
    </row>
    <row r="53" spans="1:16">
      <c r="A53" s="12"/>
      <c r="B53" s="33"/>
      <c r="C53" s="55">
        <v>1280</v>
      </c>
      <c r="D53" s="55">
        <v>720</v>
      </c>
      <c r="E53" s="55">
        <v>8</v>
      </c>
      <c r="F53" s="55">
        <v>30</v>
      </c>
      <c r="G53" s="55">
        <v>300</v>
      </c>
      <c r="H53" s="55">
        <v>22</v>
      </c>
      <c r="I53" s="37">
        <v>11.38255034</v>
      </c>
      <c r="J53" s="43">
        <f t="shared" si="1"/>
        <v>0.96528170536238778</v>
      </c>
      <c r="K53" s="37">
        <v>11.446308999999999</v>
      </c>
      <c r="L53" s="43">
        <f t="shared" si="2"/>
        <v>0.97068867183457996</v>
      </c>
      <c r="M53" s="37">
        <v>11.708054000000001</v>
      </c>
      <c r="N53" s="43">
        <f t="shared" si="0"/>
        <v>0.99288560067944542</v>
      </c>
      <c r="O53" s="37">
        <v>8.3892617000000003E-2</v>
      </c>
      <c r="P53" s="22">
        <f t="shared" si="3"/>
        <v>7.1143993205545226E-3</v>
      </c>
    </row>
    <row r="54" spans="1:16">
      <c r="A54" s="12"/>
      <c r="B54" s="33"/>
      <c r="C54" s="55">
        <v>1280</v>
      </c>
      <c r="D54" s="55">
        <v>720</v>
      </c>
      <c r="E54" s="55">
        <v>8</v>
      </c>
      <c r="F54" s="55">
        <v>30</v>
      </c>
      <c r="G54" s="55">
        <v>300</v>
      </c>
      <c r="H54" s="55">
        <v>27</v>
      </c>
      <c r="I54" s="37">
        <v>16.41275168</v>
      </c>
      <c r="J54" s="43">
        <f t="shared" si="1"/>
        <v>0.955086880785879</v>
      </c>
      <c r="K54" s="37">
        <v>16.479866000000001</v>
      </c>
      <c r="L54" s="43">
        <f t="shared" si="2"/>
        <v>0.95899238108190665</v>
      </c>
      <c r="M54" s="37">
        <v>17.003356</v>
      </c>
      <c r="N54" s="43">
        <f t="shared" si="0"/>
        <v>0.98945518469769855</v>
      </c>
      <c r="O54" s="37">
        <v>0.18120805400000001</v>
      </c>
      <c r="P54" s="22">
        <f t="shared" si="3"/>
        <v>1.054481530230153E-2</v>
      </c>
    </row>
    <row r="55" spans="1:16">
      <c r="A55" s="12"/>
      <c r="B55" s="33"/>
      <c r="C55" s="55">
        <v>1280</v>
      </c>
      <c r="D55" s="55">
        <v>720</v>
      </c>
      <c r="E55" s="55">
        <v>8</v>
      </c>
      <c r="F55" s="55">
        <v>30</v>
      </c>
      <c r="G55" s="55">
        <v>300</v>
      </c>
      <c r="H55" s="55">
        <v>32</v>
      </c>
      <c r="I55" s="37">
        <v>15.36577181</v>
      </c>
      <c r="J55" s="43">
        <f t="shared" si="1"/>
        <v>0.95455492050262492</v>
      </c>
      <c r="K55" s="37">
        <v>15.489933000000001</v>
      </c>
      <c r="L55" s="43">
        <f t="shared" si="2"/>
        <v>0.96226808169722433</v>
      </c>
      <c r="M55" s="37">
        <v>15.956376000000001</v>
      </c>
      <c r="N55" s="43">
        <f t="shared" si="0"/>
        <v>0.99124452793692708</v>
      </c>
      <c r="O55" s="37">
        <v>0.140939597</v>
      </c>
      <c r="P55" s="22">
        <f t="shared" si="3"/>
        <v>8.7554720630728267E-3</v>
      </c>
    </row>
    <row r="56" spans="1:16" ht="16.5" thickBot="1">
      <c r="A56" s="25"/>
      <c r="B56" s="5"/>
      <c r="C56" s="71">
        <v>1280</v>
      </c>
      <c r="D56" s="71">
        <v>720</v>
      </c>
      <c r="E56" s="71">
        <v>8</v>
      </c>
      <c r="F56" s="71">
        <v>30</v>
      </c>
      <c r="G56" s="71">
        <v>300</v>
      </c>
      <c r="H56" s="71">
        <v>37</v>
      </c>
      <c r="I56" s="62">
        <v>8.8758389260000001</v>
      </c>
      <c r="J56" s="70">
        <f t="shared" si="1"/>
        <v>0.94329527088247622</v>
      </c>
      <c r="K56" s="62">
        <v>8.9832210000000003</v>
      </c>
      <c r="L56" s="70">
        <f t="shared" si="2"/>
        <v>0.95470748818680728</v>
      </c>
      <c r="M56" s="62">
        <v>9.2751680000000007</v>
      </c>
      <c r="N56" s="70">
        <f t="shared" si="0"/>
        <v>0.98573466508178453</v>
      </c>
      <c r="O56" s="62">
        <v>0.134228188</v>
      </c>
      <c r="P56" s="47">
        <f t="shared" si="3"/>
        <v>1.4265334918215475E-2</v>
      </c>
    </row>
    <row r="57" spans="1:16">
      <c r="A57" s="46" t="s">
        <v>24</v>
      </c>
      <c r="B57" s="49" t="s">
        <v>25</v>
      </c>
      <c r="C57" s="49">
        <v>1920</v>
      </c>
      <c r="D57" s="49">
        <v>1080</v>
      </c>
      <c r="E57" s="17">
        <v>8</v>
      </c>
      <c r="F57" s="49">
        <v>50</v>
      </c>
      <c r="G57" s="49">
        <v>250</v>
      </c>
      <c r="H57" s="17">
        <v>0</v>
      </c>
      <c r="I57" s="7">
        <v>1.2580645159999999</v>
      </c>
      <c r="J57" s="21">
        <f t="shared" si="1"/>
        <v>0.99680493337675302</v>
      </c>
      <c r="K57" s="7">
        <v>1.262097</v>
      </c>
      <c r="L57" s="21">
        <f t="shared" si="2"/>
        <v>1</v>
      </c>
      <c r="M57" s="7">
        <v>1.262097</v>
      </c>
      <c r="N57" s="21">
        <f t="shared" si="0"/>
        <v>1</v>
      </c>
      <c r="O57" s="7">
        <v>0</v>
      </c>
      <c r="P57" s="64">
        <f t="shared" si="3"/>
        <v>0</v>
      </c>
    </row>
    <row r="58" spans="1:16">
      <c r="A58" s="18"/>
      <c r="B58" s="35"/>
      <c r="C58" s="65">
        <v>1920</v>
      </c>
      <c r="D58" s="65">
        <v>1080</v>
      </c>
      <c r="E58" s="13">
        <v>8</v>
      </c>
      <c r="F58" s="13">
        <v>50</v>
      </c>
      <c r="G58" s="13">
        <v>250</v>
      </c>
      <c r="H58" s="13">
        <v>22</v>
      </c>
      <c r="I58" s="19">
        <v>2.6854838710000002</v>
      </c>
      <c r="J58" s="78">
        <f t="shared" si="1"/>
        <v>0.98520715901642453</v>
      </c>
      <c r="K58" s="19">
        <v>2.6935479999999998</v>
      </c>
      <c r="L58" s="78">
        <f t="shared" si="2"/>
        <v>0.98816559704981821</v>
      </c>
      <c r="M58" s="19">
        <v>2.7056450000000001</v>
      </c>
      <c r="N58" s="78">
        <f t="shared" si="0"/>
        <v>0.99260354997566613</v>
      </c>
      <c r="O58" s="19">
        <v>2.0161289999999998E-2</v>
      </c>
      <c r="P58" s="16">
        <f t="shared" si="3"/>
        <v>7.3964500243339001E-3</v>
      </c>
    </row>
    <row r="59" spans="1:16">
      <c r="A59" s="18"/>
      <c r="B59" s="35"/>
      <c r="C59" s="65">
        <v>1920</v>
      </c>
      <c r="D59" s="65">
        <v>1080</v>
      </c>
      <c r="E59" s="13">
        <v>8</v>
      </c>
      <c r="F59" s="65">
        <v>50</v>
      </c>
      <c r="G59" s="65">
        <v>250</v>
      </c>
      <c r="H59" s="13">
        <v>27</v>
      </c>
      <c r="I59" s="19">
        <v>1.600806452</v>
      </c>
      <c r="J59" s="78">
        <f t="shared" si="1"/>
        <v>0.95203853367808733</v>
      </c>
      <c r="K59" s="19">
        <v>1.612903</v>
      </c>
      <c r="L59" s="78">
        <f t="shared" si="2"/>
        <v>0.95923264499997651</v>
      </c>
      <c r="M59" s="19">
        <v>1.6451610000000001</v>
      </c>
      <c r="N59" s="78">
        <f t="shared" si="0"/>
        <v>0.9784172622165167</v>
      </c>
      <c r="O59" s="19">
        <v>3.6290322999999999E-2</v>
      </c>
      <c r="P59" s="16">
        <f t="shared" si="3"/>
        <v>2.1582737783483248E-2</v>
      </c>
    </row>
    <row r="60" spans="1:16">
      <c r="A60" s="18"/>
      <c r="B60" s="35"/>
      <c r="C60" s="65">
        <v>1920</v>
      </c>
      <c r="D60" s="65">
        <v>1080</v>
      </c>
      <c r="E60" s="13">
        <v>8</v>
      </c>
      <c r="F60" s="13">
        <v>50</v>
      </c>
      <c r="G60" s="13">
        <v>250</v>
      </c>
      <c r="H60" s="13">
        <v>32</v>
      </c>
      <c r="I60" s="19">
        <v>2.5</v>
      </c>
      <c r="J60" s="78">
        <f t="shared" si="1"/>
        <v>0.90909082380166084</v>
      </c>
      <c r="K60" s="19">
        <v>2.548387</v>
      </c>
      <c r="L60" s="78">
        <f t="shared" si="2"/>
        <v>0.92668609487817721</v>
      </c>
      <c r="M60" s="19">
        <v>2.620968</v>
      </c>
      <c r="N60" s="78">
        <f t="shared" si="0"/>
        <v>0.95307918331111663</v>
      </c>
      <c r="O60" s="19">
        <v>0.12903225800000001</v>
      </c>
      <c r="P60" s="16">
        <f t="shared" si="3"/>
        <v>4.6920816688883385E-2</v>
      </c>
    </row>
    <row r="61" spans="1:16">
      <c r="A61" s="18"/>
      <c r="B61" s="35"/>
      <c r="C61" s="65">
        <v>1920</v>
      </c>
      <c r="D61" s="65">
        <v>1080</v>
      </c>
      <c r="E61" s="13">
        <v>8</v>
      </c>
      <c r="F61" s="65">
        <v>50</v>
      </c>
      <c r="G61" s="65">
        <v>250</v>
      </c>
      <c r="H61" s="13">
        <v>37</v>
      </c>
      <c r="I61" s="19">
        <v>4.6975806450000004</v>
      </c>
      <c r="J61" s="78">
        <f t="shared" si="1"/>
        <v>0.90170279748543103</v>
      </c>
      <c r="K61" s="19">
        <v>4.7903229999999999</v>
      </c>
      <c r="L61" s="78">
        <f t="shared" si="2"/>
        <v>0.91950473581679237</v>
      </c>
      <c r="M61" s="19">
        <v>5.0322579999999997</v>
      </c>
      <c r="N61" s="78">
        <f t="shared" si="0"/>
        <v>0.96594427199417232</v>
      </c>
      <c r="O61" s="19">
        <v>0.177419355</v>
      </c>
      <c r="P61" s="16">
        <f t="shared" si="3"/>
        <v>3.4055728005827728E-2</v>
      </c>
    </row>
    <row r="62" spans="1:16">
      <c r="A62" s="56"/>
      <c r="B62" s="65" t="s">
        <v>26</v>
      </c>
      <c r="C62" s="65">
        <v>1920</v>
      </c>
      <c r="D62" s="65">
        <v>1080</v>
      </c>
      <c r="E62" s="13">
        <v>8</v>
      </c>
      <c r="F62" s="65">
        <v>24</v>
      </c>
      <c r="G62" s="65">
        <v>120</v>
      </c>
      <c r="H62" s="13">
        <v>0</v>
      </c>
      <c r="I62" s="19">
        <v>6.0169491529999997</v>
      </c>
      <c r="J62" s="78">
        <f t="shared" si="1"/>
        <v>0.82558140687760972</v>
      </c>
      <c r="K62" s="19">
        <v>6.1440679999999999</v>
      </c>
      <c r="L62" s="78">
        <f t="shared" si="2"/>
        <v>0.84302329542915144</v>
      </c>
      <c r="M62" s="19">
        <v>6.6779659999999996</v>
      </c>
      <c r="N62" s="78">
        <f t="shared" si="0"/>
        <v>0.91627906853957819</v>
      </c>
      <c r="O62" s="19">
        <v>0.61016949200000004</v>
      </c>
      <c r="P62" s="16">
        <f t="shared" si="3"/>
        <v>8.372093146042188E-2</v>
      </c>
    </row>
    <row r="63" spans="1:16">
      <c r="A63" s="18"/>
      <c r="B63" s="35"/>
      <c r="C63" s="65">
        <v>1920</v>
      </c>
      <c r="D63" s="65">
        <v>1080</v>
      </c>
      <c r="E63" s="13">
        <v>8</v>
      </c>
      <c r="F63" s="13">
        <v>24</v>
      </c>
      <c r="G63" s="13">
        <v>120</v>
      </c>
      <c r="H63" s="13">
        <v>22</v>
      </c>
      <c r="I63" s="19">
        <v>5.4745762710000001</v>
      </c>
      <c r="J63" s="78">
        <f t="shared" si="1"/>
        <v>0.91761366246612774</v>
      </c>
      <c r="K63" s="19">
        <v>5.5508470000000001</v>
      </c>
      <c r="L63" s="78">
        <f t="shared" si="2"/>
        <v>0.9303976770660134</v>
      </c>
      <c r="M63" s="19">
        <v>5.7966100000000003</v>
      </c>
      <c r="N63" s="78">
        <f t="shared" si="0"/>
        <v>0.97159090835283768</v>
      </c>
      <c r="O63" s="19">
        <v>0.169491525</v>
      </c>
      <c r="P63" s="16">
        <f t="shared" si="3"/>
        <v>2.8409091647162342E-2</v>
      </c>
    </row>
    <row r="64" spans="1:16">
      <c r="A64" s="18"/>
      <c r="B64" s="35"/>
      <c r="C64" s="65">
        <v>1920</v>
      </c>
      <c r="D64" s="65">
        <v>1080</v>
      </c>
      <c r="E64" s="13">
        <v>8</v>
      </c>
      <c r="F64" s="65">
        <v>24</v>
      </c>
      <c r="G64" s="65">
        <v>120</v>
      </c>
      <c r="H64" s="13">
        <v>27</v>
      </c>
      <c r="I64" s="19">
        <v>8.4915254240000007</v>
      </c>
      <c r="J64" s="78">
        <f t="shared" si="1"/>
        <v>0.90107912539435098</v>
      </c>
      <c r="K64" s="19">
        <v>8.6186439999999997</v>
      </c>
      <c r="L64" s="78">
        <f t="shared" si="2"/>
        <v>0.91456832663488585</v>
      </c>
      <c r="M64" s="19">
        <v>9.0423729999999995</v>
      </c>
      <c r="N64" s="78">
        <f t="shared" si="0"/>
        <v>0.95953237463091323</v>
      </c>
      <c r="O64" s="19">
        <v>0.38135593200000001</v>
      </c>
      <c r="P64" s="16">
        <f t="shared" si="3"/>
        <v>4.0467625369086754E-2</v>
      </c>
    </row>
    <row r="65" spans="1:16">
      <c r="A65" s="18"/>
      <c r="B65" s="35"/>
      <c r="C65" s="65">
        <v>1920</v>
      </c>
      <c r="D65" s="65">
        <v>1080</v>
      </c>
      <c r="E65" s="13">
        <v>8</v>
      </c>
      <c r="F65" s="13">
        <v>24</v>
      </c>
      <c r="G65" s="13">
        <v>120</v>
      </c>
      <c r="H65" s="13">
        <v>32</v>
      </c>
      <c r="I65" s="19">
        <v>8</v>
      </c>
      <c r="J65" s="78">
        <f t="shared" si="1"/>
        <v>0.9076923321039948</v>
      </c>
      <c r="K65" s="19">
        <v>8.1610169999999993</v>
      </c>
      <c r="L65" s="78">
        <f t="shared" si="2"/>
        <v>0.92596156913379335</v>
      </c>
      <c r="M65" s="19">
        <v>8.4152539999999991</v>
      </c>
      <c r="N65" s="78">
        <f t="shared" si="0"/>
        <v>0.95480769106343366</v>
      </c>
      <c r="O65" s="19">
        <v>0.398305085</v>
      </c>
      <c r="P65" s="16">
        <f t="shared" si="3"/>
        <v>4.5192308936566235E-2</v>
      </c>
    </row>
    <row r="66" spans="1:16" ht="16.5" thickBot="1">
      <c r="A66" s="68"/>
      <c r="B66" s="63"/>
      <c r="C66" s="39">
        <v>1920</v>
      </c>
      <c r="D66" s="39">
        <v>1080</v>
      </c>
      <c r="E66" s="60">
        <v>8</v>
      </c>
      <c r="F66" s="39">
        <v>24</v>
      </c>
      <c r="G66" s="39">
        <v>120</v>
      </c>
      <c r="H66" s="60">
        <v>37</v>
      </c>
      <c r="I66" s="41">
        <v>5.1016949150000004</v>
      </c>
      <c r="J66" s="31">
        <f t="shared" si="1"/>
        <v>0.86370162274942452</v>
      </c>
      <c r="K66" s="41">
        <v>5.3813560000000003</v>
      </c>
      <c r="L66" s="31">
        <f t="shared" si="2"/>
        <v>0.91104740429041353</v>
      </c>
      <c r="M66" s="41">
        <v>5.5338979999999998</v>
      </c>
      <c r="N66" s="31">
        <f t="shared" si="0"/>
        <v>0.93687230662827559</v>
      </c>
      <c r="O66" s="41">
        <v>0.372881356</v>
      </c>
      <c r="P66" s="81">
        <f t="shared" si="3"/>
        <v>6.3127693371724455E-2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66"/>
  <sheetViews>
    <sheetView topLeftCell="A46" workbookViewId="0">
      <selection activeCell="J57" sqref="J57:J66"/>
    </sheetView>
  </sheetViews>
  <sheetFormatPr defaultRowHeight="15"/>
  <cols>
    <col min="1" max="1" width="41.5703125" bestFit="1" customWidth="1"/>
    <col min="2" max="2" width="44.8554687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162" t="s">
        <v>0</v>
      </c>
      <c r="B1" s="162" t="s">
        <v>1</v>
      </c>
      <c r="C1" s="162" t="s">
        <v>2</v>
      </c>
      <c r="D1" s="162" t="s">
        <v>3</v>
      </c>
      <c r="E1" s="162" t="s">
        <v>4</v>
      </c>
      <c r="F1" s="162" t="s">
        <v>5</v>
      </c>
      <c r="G1" s="162" t="s">
        <v>6</v>
      </c>
      <c r="H1" s="162" t="s">
        <v>7</v>
      </c>
      <c r="I1" s="161" t="s">
        <v>27</v>
      </c>
      <c r="J1" s="161" t="s">
        <v>28</v>
      </c>
      <c r="K1" s="161" t="s">
        <v>29</v>
      </c>
      <c r="L1" s="161" t="s">
        <v>30</v>
      </c>
      <c r="M1" s="161" t="s">
        <v>31</v>
      </c>
      <c r="N1" s="161" t="s">
        <v>32</v>
      </c>
      <c r="O1" s="161" t="s">
        <v>33</v>
      </c>
      <c r="P1" s="161" t="s">
        <v>34</v>
      </c>
    </row>
    <row r="2" spans="1:16" ht="15.75">
      <c r="A2" s="104" t="s">
        <v>49</v>
      </c>
      <c r="B2" s="87" t="s">
        <v>36</v>
      </c>
      <c r="C2" s="137">
        <v>1920</v>
      </c>
      <c r="D2" s="137">
        <v>1080</v>
      </c>
      <c r="E2" s="137">
        <v>8</v>
      </c>
      <c r="F2" s="137">
        <v>60</v>
      </c>
      <c r="G2" s="137">
        <v>600</v>
      </c>
      <c r="H2" s="137">
        <v>0</v>
      </c>
      <c r="I2" s="124">
        <v>5646.8996660000003</v>
      </c>
      <c r="J2" s="155">
        <f>I2/(M2+O2)</f>
        <v>0.61879182581558101</v>
      </c>
      <c r="K2" s="124">
        <v>6266.0936460000003</v>
      </c>
      <c r="L2" s="155">
        <f>K2/(M2+O2)</f>
        <v>0.68664360220275089</v>
      </c>
      <c r="M2" s="124">
        <v>7177.5886289999999</v>
      </c>
      <c r="N2" s="155">
        <f>M2/(M2+O2)</f>
        <v>0.78652595855987051</v>
      </c>
      <c r="O2" s="124">
        <v>1948.09699</v>
      </c>
      <c r="P2" s="95">
        <v>0.21347404143545096</v>
      </c>
    </row>
    <row r="3" spans="1:16" ht="15.75">
      <c r="A3" s="89"/>
      <c r="B3" s="84"/>
      <c r="C3" s="132">
        <v>1920</v>
      </c>
      <c r="D3" s="132">
        <v>1080</v>
      </c>
      <c r="E3" s="132">
        <v>8</v>
      </c>
      <c r="F3" s="132">
        <v>60</v>
      </c>
      <c r="G3" s="132">
        <v>600</v>
      </c>
      <c r="H3" s="132">
        <v>22</v>
      </c>
      <c r="I3" s="159">
        <v>6818.8795989999999</v>
      </c>
      <c r="J3" s="153">
        <f>I3/(M3+O3)</f>
        <v>0.64595186457586384</v>
      </c>
      <c r="K3" s="159">
        <v>7456.1739129999996</v>
      </c>
      <c r="L3" s="153">
        <f t="shared" ref="L3:L66" si="0">K3/(M3+O3)</f>
        <v>0.70632269888011912</v>
      </c>
      <c r="M3" s="159">
        <v>8568.7324410000001</v>
      </c>
      <c r="N3" s="153">
        <f t="shared" ref="N3:N66" si="1">M3/(M3+O3)</f>
        <v>0.81171527036895597</v>
      </c>
      <c r="O3" s="159">
        <v>1987.5953179999999</v>
      </c>
      <c r="P3" s="131">
        <v>0.18828472962390957</v>
      </c>
    </row>
    <row r="4" spans="1:16" ht="15.75">
      <c r="A4" s="89"/>
      <c r="B4" s="84"/>
      <c r="C4" s="132">
        <v>1920</v>
      </c>
      <c r="D4" s="132">
        <v>1080</v>
      </c>
      <c r="E4" s="132">
        <v>8</v>
      </c>
      <c r="F4" s="132">
        <v>60</v>
      </c>
      <c r="G4" s="132">
        <v>600</v>
      </c>
      <c r="H4" s="132">
        <v>27</v>
      </c>
      <c r="I4" s="57">
        <v>6544.3344479999996</v>
      </c>
      <c r="J4" s="153">
        <f t="shared" ref="J4:J66" si="2">I4/(M4+O4)</f>
        <v>0.63981840885516783</v>
      </c>
      <c r="K4" s="57">
        <v>7182.6655520000004</v>
      </c>
      <c r="L4" s="153">
        <f t="shared" si="0"/>
        <v>0.70222597596978231</v>
      </c>
      <c r="M4" s="57">
        <v>8298.3344479999996</v>
      </c>
      <c r="N4" s="153">
        <f t="shared" si="1"/>
        <v>0.81130131487854973</v>
      </c>
      <c r="O4" s="57">
        <v>1930.090301</v>
      </c>
      <c r="P4" s="131">
        <v>0.18869868512698482</v>
      </c>
    </row>
    <row r="5" spans="1:16" ht="15.75">
      <c r="A5" s="89"/>
      <c r="B5" s="84"/>
      <c r="C5" s="132">
        <v>1920</v>
      </c>
      <c r="D5" s="132">
        <v>1080</v>
      </c>
      <c r="E5" s="132">
        <v>8</v>
      </c>
      <c r="F5" s="132">
        <v>60</v>
      </c>
      <c r="G5" s="132">
        <v>600</v>
      </c>
      <c r="H5" s="132">
        <v>32</v>
      </c>
      <c r="I5" s="57">
        <v>5839.4648829999996</v>
      </c>
      <c r="J5" s="153">
        <f t="shared" si="2"/>
        <v>0.62060427522429096</v>
      </c>
      <c r="K5" s="57">
        <v>6476.0568560000002</v>
      </c>
      <c r="L5" s="153">
        <f t="shared" si="0"/>
        <v>0.68825973817046082</v>
      </c>
      <c r="M5" s="57">
        <v>7569.9230770000004</v>
      </c>
      <c r="N5" s="153">
        <f t="shared" si="1"/>
        <v>0.80451320777387403</v>
      </c>
      <c r="O5" s="57">
        <v>1839.397993</v>
      </c>
      <c r="P5" s="131">
        <v>0.19548679222197088</v>
      </c>
    </row>
    <row r="6" spans="1:16" ht="15.75">
      <c r="A6" s="89"/>
      <c r="B6" s="84"/>
      <c r="C6" s="132">
        <v>1920</v>
      </c>
      <c r="D6" s="132">
        <v>1080</v>
      </c>
      <c r="E6" s="132">
        <v>8</v>
      </c>
      <c r="F6" s="132">
        <v>60</v>
      </c>
      <c r="G6" s="132">
        <v>600</v>
      </c>
      <c r="H6" s="132">
        <v>37</v>
      </c>
      <c r="I6" s="57">
        <v>4940.2207360000002</v>
      </c>
      <c r="J6" s="153">
        <f t="shared" si="2"/>
        <v>0.59292754383106439</v>
      </c>
      <c r="K6" s="57">
        <v>5570.0769229999996</v>
      </c>
      <c r="L6" s="153">
        <f t="shared" si="0"/>
        <v>0.66852317039958331</v>
      </c>
      <c r="M6" s="57">
        <v>6599.6254179999996</v>
      </c>
      <c r="N6" s="153">
        <f t="shared" si="1"/>
        <v>0.79209004990092036</v>
      </c>
      <c r="O6" s="57">
        <v>1732.2876249999999</v>
      </c>
      <c r="P6" s="131">
        <v>0.20790995009159352</v>
      </c>
    </row>
    <row r="7" spans="1:16" ht="15.75">
      <c r="A7" s="24"/>
      <c r="B7" s="84" t="s">
        <v>37</v>
      </c>
      <c r="C7" s="132">
        <v>1920</v>
      </c>
      <c r="D7" s="132">
        <v>1080</v>
      </c>
      <c r="E7" s="132">
        <v>8</v>
      </c>
      <c r="F7" s="132">
        <v>60</v>
      </c>
      <c r="G7" s="132">
        <v>600</v>
      </c>
      <c r="H7" s="132">
        <v>0</v>
      </c>
      <c r="I7" s="159">
        <v>4886.0200329999998</v>
      </c>
      <c r="J7" s="153">
        <f t="shared" si="2"/>
        <v>0.52564024734610248</v>
      </c>
      <c r="K7" s="159">
        <v>5914.931552</v>
      </c>
      <c r="L7" s="153">
        <f t="shared" si="0"/>
        <v>0.6363310144104245</v>
      </c>
      <c r="M7" s="159">
        <v>6583.5626039999997</v>
      </c>
      <c r="N7" s="153">
        <f t="shared" si="1"/>
        <v>0.70826264571418929</v>
      </c>
      <c r="O7" s="159">
        <v>2711.8063440000001</v>
      </c>
      <c r="P7" s="131">
        <v>0.2917373542920878</v>
      </c>
    </row>
    <row r="8" spans="1:16" ht="15.75">
      <c r="A8" s="89"/>
      <c r="B8" s="84"/>
      <c r="C8" s="132">
        <v>1920</v>
      </c>
      <c r="D8" s="132">
        <v>1080</v>
      </c>
      <c r="E8" s="132">
        <v>8</v>
      </c>
      <c r="F8" s="132">
        <v>60</v>
      </c>
      <c r="G8" s="132">
        <v>600</v>
      </c>
      <c r="H8" s="132">
        <v>22</v>
      </c>
      <c r="I8" s="159">
        <v>5229.3021699999999</v>
      </c>
      <c r="J8" s="153">
        <f t="shared" si="2"/>
        <v>0.49633093881546964</v>
      </c>
      <c r="K8" s="159">
        <v>6221.1853090000004</v>
      </c>
      <c r="L8" s="153">
        <f t="shared" si="0"/>
        <v>0.59047395705591399</v>
      </c>
      <c r="M8" s="159">
        <v>7309.036728</v>
      </c>
      <c r="N8" s="153">
        <f t="shared" si="1"/>
        <v>0.69372565269927566</v>
      </c>
      <c r="O8" s="159">
        <v>3226.8814689999999</v>
      </c>
      <c r="P8" s="131">
        <v>0.3062743473123522</v>
      </c>
    </row>
    <row r="9" spans="1:16" ht="15.75">
      <c r="A9" s="89"/>
      <c r="B9" s="84"/>
      <c r="C9" s="132">
        <v>1920</v>
      </c>
      <c r="D9" s="132">
        <v>1080</v>
      </c>
      <c r="E9" s="132">
        <v>8</v>
      </c>
      <c r="F9" s="132">
        <v>60</v>
      </c>
      <c r="G9" s="132">
        <v>600</v>
      </c>
      <c r="H9" s="132">
        <v>27</v>
      </c>
      <c r="I9" s="159">
        <v>5041.2804669999996</v>
      </c>
      <c r="J9" s="153">
        <f t="shared" si="2"/>
        <v>0.48785274172006771</v>
      </c>
      <c r="K9" s="159">
        <v>6004.7729550000004</v>
      </c>
      <c r="L9" s="153">
        <f t="shared" si="0"/>
        <v>0.58109144465960205</v>
      </c>
      <c r="M9" s="159">
        <v>7107.4991650000002</v>
      </c>
      <c r="N9" s="153">
        <f t="shared" si="1"/>
        <v>0.68780401668105451</v>
      </c>
      <c r="O9" s="159">
        <v>3226.1118529999999</v>
      </c>
      <c r="P9" s="131">
        <v>0.31219598333405141</v>
      </c>
    </row>
    <row r="10" spans="1:16" ht="15.75">
      <c r="A10" s="89"/>
      <c r="B10" s="84"/>
      <c r="C10" s="132">
        <v>1920</v>
      </c>
      <c r="D10" s="132">
        <v>1080</v>
      </c>
      <c r="E10" s="132">
        <v>8</v>
      </c>
      <c r="F10" s="132">
        <v>60</v>
      </c>
      <c r="G10" s="132">
        <v>600</v>
      </c>
      <c r="H10" s="132">
        <v>32</v>
      </c>
      <c r="I10" s="159">
        <v>4794.5509179999999</v>
      </c>
      <c r="J10" s="153">
        <f t="shared" si="2"/>
        <v>0.47918078284413768</v>
      </c>
      <c r="K10" s="159">
        <v>5740.6076789999997</v>
      </c>
      <c r="L10" s="153">
        <f t="shared" si="0"/>
        <v>0.57373233253131306</v>
      </c>
      <c r="M10" s="159">
        <v>6841.5008340000004</v>
      </c>
      <c r="N10" s="153">
        <f t="shared" si="1"/>
        <v>0.68375866301832045</v>
      </c>
      <c r="O10" s="159">
        <v>3164.2237060000002</v>
      </c>
      <c r="P10" s="131">
        <v>0.3162413369721977</v>
      </c>
    </row>
    <row r="11" spans="1:16" ht="15.75">
      <c r="A11" s="89"/>
      <c r="B11" s="84"/>
      <c r="C11" s="132">
        <v>1920</v>
      </c>
      <c r="D11" s="132">
        <v>1080</v>
      </c>
      <c r="E11" s="132">
        <v>8</v>
      </c>
      <c r="F11" s="132">
        <v>60</v>
      </c>
      <c r="G11" s="132">
        <v>600</v>
      </c>
      <c r="H11" s="132">
        <v>37</v>
      </c>
      <c r="I11" s="159">
        <v>4452.2237059999998</v>
      </c>
      <c r="J11" s="153">
        <f t="shared" si="2"/>
        <v>0.46581025051509217</v>
      </c>
      <c r="K11" s="159">
        <v>5393.2504170000002</v>
      </c>
      <c r="L11" s="153">
        <f t="shared" si="0"/>
        <v>0.56426439768689274</v>
      </c>
      <c r="M11" s="159">
        <v>6495.3873119999998</v>
      </c>
      <c r="N11" s="153">
        <f t="shared" si="1"/>
        <v>0.67957456560815299</v>
      </c>
      <c r="O11" s="159">
        <v>3062.6327209999999</v>
      </c>
      <c r="P11" s="131">
        <v>0.32042543438514204</v>
      </c>
    </row>
    <row r="12" spans="1:16" ht="15.75">
      <c r="A12" s="96"/>
      <c r="B12" s="84" t="s">
        <v>38</v>
      </c>
      <c r="C12" s="132">
        <v>1920</v>
      </c>
      <c r="D12" s="132">
        <v>1080</v>
      </c>
      <c r="E12" s="132">
        <v>8</v>
      </c>
      <c r="F12" s="132">
        <v>60</v>
      </c>
      <c r="G12" s="132">
        <v>600</v>
      </c>
      <c r="H12" s="132">
        <v>0</v>
      </c>
      <c r="I12" s="159">
        <v>4668.8564269999997</v>
      </c>
      <c r="J12" s="153">
        <f t="shared" si="2"/>
        <v>0.63341642549433508</v>
      </c>
      <c r="K12" s="159">
        <v>5289.9382299999997</v>
      </c>
      <c r="L12" s="153">
        <f t="shared" si="0"/>
        <v>0.71767761916068651</v>
      </c>
      <c r="M12" s="159">
        <v>5704.9515860000001</v>
      </c>
      <c r="N12" s="153">
        <f t="shared" si="1"/>
        <v>0.77398182996693765</v>
      </c>
      <c r="O12" s="159">
        <v>1665.9599330000001</v>
      </c>
      <c r="P12" s="131">
        <v>0.22601817004532779</v>
      </c>
    </row>
    <row r="13" spans="1:16" ht="15.75">
      <c r="A13" s="89"/>
      <c r="B13" s="84"/>
      <c r="C13" s="132">
        <v>1920</v>
      </c>
      <c r="D13" s="132">
        <v>1080</v>
      </c>
      <c r="E13" s="132">
        <v>8</v>
      </c>
      <c r="F13" s="132">
        <v>60</v>
      </c>
      <c r="G13" s="132">
        <v>600</v>
      </c>
      <c r="H13" s="132">
        <v>22</v>
      </c>
      <c r="I13" s="159">
        <v>5083.8263770000003</v>
      </c>
      <c r="J13" s="153">
        <f t="shared" si="2"/>
        <v>0.59589271628049001</v>
      </c>
      <c r="K13" s="159">
        <v>5801.1702839999998</v>
      </c>
      <c r="L13" s="153">
        <f t="shared" si="0"/>
        <v>0.67997505457264384</v>
      </c>
      <c r="M13" s="159">
        <v>6578.9465769999997</v>
      </c>
      <c r="N13" s="153">
        <f t="shared" si="1"/>
        <v>0.77114087998146463</v>
      </c>
      <c r="O13" s="159">
        <v>1952.4991649999999</v>
      </c>
      <c r="P13" s="131">
        <v>0.22885912001048769</v>
      </c>
    </row>
    <row r="14" spans="1:16" ht="15.75">
      <c r="A14" s="89"/>
      <c r="B14" s="84"/>
      <c r="C14" s="132">
        <v>1920</v>
      </c>
      <c r="D14" s="132">
        <v>1080</v>
      </c>
      <c r="E14" s="132">
        <v>8</v>
      </c>
      <c r="F14" s="132">
        <v>60</v>
      </c>
      <c r="G14" s="132">
        <v>600</v>
      </c>
      <c r="H14" s="132">
        <v>27</v>
      </c>
      <c r="I14" s="159">
        <v>4994.9148580000001</v>
      </c>
      <c r="J14" s="153">
        <f t="shared" si="2"/>
        <v>0.59838158488291149</v>
      </c>
      <c r="K14" s="159">
        <v>5675.09015</v>
      </c>
      <c r="L14" s="153">
        <f t="shared" si="0"/>
        <v>0.67986533001087635</v>
      </c>
      <c r="M14" s="159">
        <v>6459.7796330000001</v>
      </c>
      <c r="N14" s="153">
        <f t="shared" si="1"/>
        <v>0.77386968240268095</v>
      </c>
      <c r="O14" s="159">
        <v>1887.5943239999999</v>
      </c>
      <c r="P14" s="131">
        <v>0.22613031760544608</v>
      </c>
    </row>
    <row r="15" spans="1:16" ht="15.75">
      <c r="A15" s="89"/>
      <c r="B15" s="84"/>
      <c r="C15" s="132">
        <v>1920</v>
      </c>
      <c r="D15" s="132">
        <v>1080</v>
      </c>
      <c r="E15" s="132">
        <v>8</v>
      </c>
      <c r="F15" s="132">
        <v>60</v>
      </c>
      <c r="G15" s="132">
        <v>600</v>
      </c>
      <c r="H15" s="132">
        <v>32</v>
      </c>
      <c r="I15" s="159">
        <v>4516.2838060000004</v>
      </c>
      <c r="J15" s="153">
        <f t="shared" si="2"/>
        <v>0.58190645201381141</v>
      </c>
      <c r="K15" s="159">
        <v>5170.3372280000003</v>
      </c>
      <c r="L15" s="153">
        <f t="shared" si="0"/>
        <v>0.66617881455176309</v>
      </c>
      <c r="M15" s="159">
        <v>5937.1101829999998</v>
      </c>
      <c r="N15" s="153">
        <f t="shared" si="1"/>
        <v>0.76497467170126743</v>
      </c>
      <c r="O15" s="159">
        <v>1824.0751250000001</v>
      </c>
      <c r="P15" s="131">
        <v>0.23502532828964795</v>
      </c>
    </row>
    <row r="16" spans="1:16" ht="16.5" thickBot="1">
      <c r="A16" s="145"/>
      <c r="B16" s="151"/>
      <c r="C16" s="122">
        <v>1920</v>
      </c>
      <c r="D16" s="122">
        <v>1080</v>
      </c>
      <c r="E16" s="122">
        <v>8</v>
      </c>
      <c r="F16" s="122">
        <v>60</v>
      </c>
      <c r="G16" s="122">
        <v>600</v>
      </c>
      <c r="H16" s="122">
        <v>37</v>
      </c>
      <c r="I16" s="118">
        <v>3608.6193659999999</v>
      </c>
      <c r="J16" s="108">
        <f t="shared" si="2"/>
        <v>0.54712420766693748</v>
      </c>
      <c r="K16" s="118">
        <v>4169.8898170000002</v>
      </c>
      <c r="L16" s="108">
        <f t="shared" si="0"/>
        <v>0.63222175319461393</v>
      </c>
      <c r="M16" s="118">
        <v>4916.7011689999999</v>
      </c>
      <c r="N16" s="108">
        <f t="shared" si="1"/>
        <v>0.74545025634167439</v>
      </c>
      <c r="O16" s="118">
        <v>1678.911519</v>
      </c>
      <c r="P16" s="130">
        <v>0.25454974365446625</v>
      </c>
    </row>
    <row r="17" spans="1:16" ht="15.75">
      <c r="A17" s="104" t="s">
        <v>50</v>
      </c>
      <c r="B17" s="87" t="s">
        <v>39</v>
      </c>
      <c r="C17" s="137">
        <v>1280</v>
      </c>
      <c r="D17" s="137">
        <v>720</v>
      </c>
      <c r="E17" s="137">
        <v>8</v>
      </c>
      <c r="F17" s="137">
        <v>30</v>
      </c>
      <c r="G17" s="137">
        <v>300</v>
      </c>
      <c r="H17" s="137">
        <v>0</v>
      </c>
      <c r="I17" s="124">
        <v>1285.8896319999999</v>
      </c>
      <c r="J17" s="155">
        <f t="shared" si="2"/>
        <v>0.43349546511340331</v>
      </c>
      <c r="K17" s="124">
        <v>1688.51505</v>
      </c>
      <c r="L17" s="155">
        <f t="shared" si="0"/>
        <v>0.56922740391978799</v>
      </c>
      <c r="M17" s="124">
        <v>1846.2408029999999</v>
      </c>
      <c r="N17" s="155">
        <f t="shared" si="1"/>
        <v>0.62239946235745702</v>
      </c>
      <c r="O17" s="124">
        <v>1120.086957</v>
      </c>
      <c r="P17" s="95">
        <v>0.37760053769346119</v>
      </c>
    </row>
    <row r="18" spans="1:16" ht="15.75">
      <c r="A18" s="89"/>
      <c r="B18" s="84"/>
      <c r="C18" s="132">
        <v>1280</v>
      </c>
      <c r="D18" s="132">
        <v>720</v>
      </c>
      <c r="E18" s="132">
        <v>8</v>
      </c>
      <c r="F18" s="132">
        <v>30</v>
      </c>
      <c r="G18" s="132">
        <v>300</v>
      </c>
      <c r="H18" s="132">
        <v>22</v>
      </c>
      <c r="I18" s="159">
        <v>1178.4916390000001</v>
      </c>
      <c r="J18" s="153">
        <f t="shared" si="2"/>
        <v>0.38011840379744838</v>
      </c>
      <c r="K18" s="159">
        <v>1496.6254180000001</v>
      </c>
      <c r="L18" s="153">
        <f t="shared" si="0"/>
        <v>0.48273135434001069</v>
      </c>
      <c r="M18" s="159">
        <v>1752.063545</v>
      </c>
      <c r="N18" s="153">
        <f t="shared" si="1"/>
        <v>0.5651220390856746</v>
      </c>
      <c r="O18" s="159">
        <v>1348.264214</v>
      </c>
      <c r="P18" s="131">
        <v>0.434877960858218</v>
      </c>
    </row>
    <row r="19" spans="1:16" ht="15.75">
      <c r="A19" s="89"/>
      <c r="B19" s="84"/>
      <c r="C19" s="132">
        <v>1280</v>
      </c>
      <c r="D19" s="132">
        <v>720</v>
      </c>
      <c r="E19" s="132">
        <v>8</v>
      </c>
      <c r="F19" s="132">
        <v>30</v>
      </c>
      <c r="G19" s="132">
        <v>300</v>
      </c>
      <c r="H19" s="132">
        <v>27</v>
      </c>
      <c r="I19" s="159">
        <v>1196.8628759999999</v>
      </c>
      <c r="J19" s="153">
        <f t="shared" si="2"/>
        <v>0.38578887039638221</v>
      </c>
      <c r="K19" s="159">
        <v>1514.0200669999999</v>
      </c>
      <c r="L19" s="153">
        <f t="shared" si="0"/>
        <v>0.48801922351995897</v>
      </c>
      <c r="M19" s="159">
        <v>1765.220736</v>
      </c>
      <c r="N19" s="153">
        <f t="shared" si="1"/>
        <v>0.56898958719286941</v>
      </c>
      <c r="O19" s="159">
        <v>1337.157191</v>
      </c>
      <c r="P19" s="131">
        <v>0.43101041287659514</v>
      </c>
    </row>
    <row r="20" spans="1:16" ht="15.75">
      <c r="A20" s="89"/>
      <c r="B20" s="84"/>
      <c r="C20" s="132">
        <v>1280</v>
      </c>
      <c r="D20" s="132">
        <v>720</v>
      </c>
      <c r="E20" s="132">
        <v>8</v>
      </c>
      <c r="F20" s="132">
        <v>30</v>
      </c>
      <c r="G20" s="132">
        <v>300</v>
      </c>
      <c r="H20" s="132">
        <v>32</v>
      </c>
      <c r="I20" s="159">
        <v>1171.5986620000001</v>
      </c>
      <c r="J20" s="153">
        <f t="shared" si="2"/>
        <v>0.38589058487954375</v>
      </c>
      <c r="K20" s="159">
        <v>1491.5685619999999</v>
      </c>
      <c r="L20" s="153">
        <f t="shared" si="0"/>
        <v>0.49127938042841496</v>
      </c>
      <c r="M20" s="159">
        <v>1735.5351169999999</v>
      </c>
      <c r="N20" s="153">
        <f t="shared" si="1"/>
        <v>0.57163488069783852</v>
      </c>
      <c r="O20" s="159">
        <v>1300.5551840000001</v>
      </c>
      <c r="P20" s="131">
        <v>0.42836511931627042</v>
      </c>
    </row>
    <row r="21" spans="1:16" ht="15.75">
      <c r="A21" s="89"/>
      <c r="B21" s="84"/>
      <c r="C21" s="132">
        <v>1280</v>
      </c>
      <c r="D21" s="132">
        <v>720</v>
      </c>
      <c r="E21" s="132">
        <v>8</v>
      </c>
      <c r="F21" s="132">
        <v>30</v>
      </c>
      <c r="G21" s="132">
        <v>300</v>
      </c>
      <c r="H21" s="132">
        <v>37</v>
      </c>
      <c r="I21" s="159">
        <v>1027.2876249999999</v>
      </c>
      <c r="J21" s="153">
        <f t="shared" si="2"/>
        <v>0.36531842364531986</v>
      </c>
      <c r="K21" s="159">
        <v>1348.7959860000001</v>
      </c>
      <c r="L21" s="153">
        <f t="shared" si="0"/>
        <v>0.47965147387486051</v>
      </c>
      <c r="M21" s="159">
        <v>1580.8294310000001</v>
      </c>
      <c r="N21" s="153">
        <f t="shared" si="1"/>
        <v>0.56216594236209949</v>
      </c>
      <c r="O21" s="159">
        <v>1231.204013</v>
      </c>
      <c r="P21" s="131">
        <v>0.43783405763790056</v>
      </c>
    </row>
    <row r="22" spans="1:16" ht="15.75">
      <c r="A22" s="96"/>
      <c r="B22" s="84" t="s">
        <v>40</v>
      </c>
      <c r="C22" s="132">
        <v>1280</v>
      </c>
      <c r="D22" s="132">
        <v>720</v>
      </c>
      <c r="E22" s="132">
        <v>8</v>
      </c>
      <c r="F22" s="132">
        <v>60</v>
      </c>
      <c r="G22" s="132">
        <v>600</v>
      </c>
      <c r="H22" s="132">
        <v>0</v>
      </c>
      <c r="I22" s="159">
        <v>2265.1001670000001</v>
      </c>
      <c r="J22" s="153">
        <f t="shared" si="2"/>
        <v>0.86011699880447667</v>
      </c>
      <c r="K22" s="159">
        <v>2299.7429050000001</v>
      </c>
      <c r="L22" s="153">
        <f t="shared" si="0"/>
        <v>0.87327174060046275</v>
      </c>
      <c r="M22" s="159">
        <v>2393.8564270000002</v>
      </c>
      <c r="N22" s="153">
        <f t="shared" si="1"/>
        <v>0.90900907410513121</v>
      </c>
      <c r="O22" s="159">
        <v>239.6227045</v>
      </c>
      <c r="P22" s="131">
        <v>9.0990925879666104E-2</v>
      </c>
    </row>
    <row r="23" spans="1:16" ht="15.75">
      <c r="A23" s="89"/>
      <c r="B23" s="84"/>
      <c r="C23" s="132">
        <v>1280</v>
      </c>
      <c r="D23" s="132">
        <v>720</v>
      </c>
      <c r="E23" s="132">
        <v>8</v>
      </c>
      <c r="F23" s="132">
        <v>60</v>
      </c>
      <c r="G23" s="132">
        <v>600</v>
      </c>
      <c r="H23" s="132">
        <v>22</v>
      </c>
      <c r="I23" s="159">
        <v>1786.866444</v>
      </c>
      <c r="J23" s="153">
        <f t="shared" si="2"/>
        <v>0.80495109000936416</v>
      </c>
      <c r="K23" s="159">
        <v>1824.7111849999999</v>
      </c>
      <c r="L23" s="153">
        <f t="shared" si="0"/>
        <v>0.82199946294253012</v>
      </c>
      <c r="M23" s="159">
        <v>1940.9148580000001</v>
      </c>
      <c r="N23" s="153">
        <f t="shared" si="1"/>
        <v>0.87434712079828525</v>
      </c>
      <c r="O23" s="159">
        <v>278.92988309999998</v>
      </c>
      <c r="P23" s="131">
        <v>0.12565287919945053</v>
      </c>
    </row>
    <row r="24" spans="1:16" ht="15.75">
      <c r="A24" s="89"/>
      <c r="B24" s="84"/>
      <c r="C24" s="132">
        <v>1280</v>
      </c>
      <c r="D24" s="132">
        <v>720</v>
      </c>
      <c r="E24" s="132">
        <v>8</v>
      </c>
      <c r="F24" s="132">
        <v>60</v>
      </c>
      <c r="G24" s="132">
        <v>600</v>
      </c>
      <c r="H24" s="132">
        <v>27</v>
      </c>
      <c r="I24" s="159">
        <v>1410.6026710000001</v>
      </c>
      <c r="J24" s="153">
        <f t="shared" si="2"/>
        <v>0.76345314055326152</v>
      </c>
      <c r="K24" s="159">
        <v>1448.036728</v>
      </c>
      <c r="L24" s="153">
        <f t="shared" si="0"/>
        <v>0.78371338035561455</v>
      </c>
      <c r="M24" s="159">
        <v>1571.1035059999999</v>
      </c>
      <c r="N24" s="153">
        <f t="shared" si="1"/>
        <v>0.85032017197274956</v>
      </c>
      <c r="O24" s="159">
        <v>276.55759599999999</v>
      </c>
      <c r="P24" s="131">
        <v>0.14967982804669289</v>
      </c>
    </row>
    <row r="25" spans="1:16" ht="15.75">
      <c r="A25" s="89"/>
      <c r="B25" s="84"/>
      <c r="C25" s="132">
        <v>1280</v>
      </c>
      <c r="D25" s="132">
        <v>720</v>
      </c>
      <c r="E25" s="132">
        <v>8</v>
      </c>
      <c r="F25" s="132">
        <v>60</v>
      </c>
      <c r="G25" s="132">
        <v>600</v>
      </c>
      <c r="H25" s="132">
        <v>32</v>
      </c>
      <c r="I25" s="159">
        <v>1004.238731</v>
      </c>
      <c r="J25" s="153">
        <f t="shared" si="2"/>
        <v>0.69830768589278014</v>
      </c>
      <c r="K25" s="159">
        <v>1043.1318859999999</v>
      </c>
      <c r="L25" s="153">
        <f t="shared" si="0"/>
        <v>0.72535243952230244</v>
      </c>
      <c r="M25" s="159">
        <v>1167.874791</v>
      </c>
      <c r="N25" s="153">
        <f t="shared" si="1"/>
        <v>0.81209369599161996</v>
      </c>
      <c r="O25" s="159">
        <v>270.22871450000002</v>
      </c>
      <c r="P25" s="131">
        <v>0.18790630400054029</v>
      </c>
    </row>
    <row r="26" spans="1:16" ht="15.75">
      <c r="A26" s="89"/>
      <c r="B26" s="84"/>
      <c r="C26" s="132">
        <v>1280</v>
      </c>
      <c r="D26" s="132">
        <v>720</v>
      </c>
      <c r="E26" s="132">
        <v>8</v>
      </c>
      <c r="F26" s="132">
        <v>60</v>
      </c>
      <c r="G26" s="132">
        <v>600</v>
      </c>
      <c r="H26" s="132">
        <v>37</v>
      </c>
      <c r="I26" s="159">
        <v>736.95659430000001</v>
      </c>
      <c r="J26" s="153">
        <f t="shared" si="2"/>
        <v>0.64703494049128429</v>
      </c>
      <c r="K26" s="159">
        <v>777.47412399999996</v>
      </c>
      <c r="L26" s="153">
        <f t="shared" si="0"/>
        <v>0.68260861962118602</v>
      </c>
      <c r="M26" s="159">
        <v>885.40901499999995</v>
      </c>
      <c r="N26" s="153">
        <f t="shared" si="1"/>
        <v>0.77737355736009539</v>
      </c>
      <c r="O26" s="159">
        <v>253.56594319999999</v>
      </c>
      <c r="P26" s="131">
        <v>0.22262644263599529</v>
      </c>
    </row>
    <row r="27" spans="1:16" ht="15.75">
      <c r="A27" s="96"/>
      <c r="B27" s="84" t="s">
        <v>41</v>
      </c>
      <c r="C27" s="132">
        <v>1280</v>
      </c>
      <c r="D27" s="132">
        <v>720</v>
      </c>
      <c r="E27" s="132">
        <v>8</v>
      </c>
      <c r="F27" s="132">
        <v>60</v>
      </c>
      <c r="G27" s="132">
        <v>600</v>
      </c>
      <c r="H27" s="132">
        <v>0</v>
      </c>
      <c r="I27" s="159">
        <v>2001.8998329999999</v>
      </c>
      <c r="J27" s="153">
        <f t="shared" si="2"/>
        <v>0.73947190892352488</v>
      </c>
      <c r="K27" s="159">
        <v>2164.2537560000001</v>
      </c>
      <c r="L27" s="153">
        <f t="shared" si="0"/>
        <v>0.79944302405275669</v>
      </c>
      <c r="M27" s="159">
        <v>2373.153589</v>
      </c>
      <c r="N27" s="153">
        <f t="shared" si="1"/>
        <v>0.87660750338178595</v>
      </c>
      <c r="O27" s="159">
        <v>334.04841399999998</v>
      </c>
      <c r="P27" s="131">
        <v>0.12339249660454034</v>
      </c>
    </row>
    <row r="28" spans="1:16" ht="15.75">
      <c r="A28" s="89"/>
      <c r="B28" s="84"/>
      <c r="C28" s="132">
        <v>1280</v>
      </c>
      <c r="D28" s="132">
        <v>720</v>
      </c>
      <c r="E28" s="132">
        <v>8</v>
      </c>
      <c r="F28" s="132">
        <v>60</v>
      </c>
      <c r="G28" s="132">
        <v>600</v>
      </c>
      <c r="H28" s="132">
        <v>22</v>
      </c>
      <c r="I28" s="159">
        <v>2465.2821370000001</v>
      </c>
      <c r="J28" s="153">
        <f t="shared" si="2"/>
        <v>0.77688797414230037</v>
      </c>
      <c r="K28" s="159">
        <v>2639.3288819999998</v>
      </c>
      <c r="L28" s="153">
        <f t="shared" si="0"/>
        <v>0.83173558006121318</v>
      </c>
      <c r="M28" s="159">
        <v>2874.764608</v>
      </c>
      <c r="N28" s="153">
        <f t="shared" si="1"/>
        <v>0.90592878556402889</v>
      </c>
      <c r="O28" s="159">
        <v>298.5141903</v>
      </c>
      <c r="P28" s="131">
        <v>9.4071214441900058E-2</v>
      </c>
    </row>
    <row r="29" spans="1:16" ht="15.75">
      <c r="A29" s="89"/>
      <c r="B29" s="84"/>
      <c r="C29" s="132">
        <v>1280</v>
      </c>
      <c r="D29" s="132">
        <v>720</v>
      </c>
      <c r="E29" s="132">
        <v>8</v>
      </c>
      <c r="F29" s="132">
        <v>60</v>
      </c>
      <c r="G29" s="132">
        <v>600</v>
      </c>
      <c r="H29" s="132">
        <v>27</v>
      </c>
      <c r="I29" s="159">
        <v>2171.616027</v>
      </c>
      <c r="J29" s="153">
        <f t="shared" si="2"/>
        <v>0.75547806652523342</v>
      </c>
      <c r="K29" s="159">
        <v>2342.864775</v>
      </c>
      <c r="L29" s="153">
        <f t="shared" si="0"/>
        <v>0.81505336502431147</v>
      </c>
      <c r="M29" s="159">
        <v>2575.5859770000002</v>
      </c>
      <c r="N29" s="153">
        <f t="shared" si="1"/>
        <v>0.89601416174916848</v>
      </c>
      <c r="O29" s="159">
        <v>298.9065109</v>
      </c>
      <c r="P29" s="131">
        <v>0.10398583825444917</v>
      </c>
    </row>
    <row r="30" spans="1:16" ht="15.75">
      <c r="A30" s="89"/>
      <c r="B30" s="84"/>
      <c r="C30" s="132">
        <v>1280</v>
      </c>
      <c r="D30" s="132">
        <v>720</v>
      </c>
      <c r="E30" s="132">
        <v>8</v>
      </c>
      <c r="F30" s="132">
        <v>60</v>
      </c>
      <c r="G30" s="132">
        <v>600</v>
      </c>
      <c r="H30" s="132">
        <v>32</v>
      </c>
      <c r="I30" s="159">
        <v>1869.0116860000001</v>
      </c>
      <c r="J30" s="153">
        <f t="shared" si="2"/>
        <v>0.72135133928211004</v>
      </c>
      <c r="K30" s="159">
        <v>2048.859766</v>
      </c>
      <c r="L30" s="153">
        <f t="shared" si="0"/>
        <v>0.79076430996982572</v>
      </c>
      <c r="M30" s="159">
        <v>2289.1636060000001</v>
      </c>
      <c r="N30" s="153">
        <f t="shared" si="1"/>
        <v>0.88351038433473139</v>
      </c>
      <c r="O30" s="159">
        <v>301.82303839999997</v>
      </c>
      <c r="P30" s="131">
        <v>0.11648961567426053</v>
      </c>
    </row>
    <row r="31" spans="1:16" ht="15.75">
      <c r="A31" s="89"/>
      <c r="B31" s="84"/>
      <c r="C31" s="132">
        <v>1280</v>
      </c>
      <c r="D31" s="132">
        <v>720</v>
      </c>
      <c r="E31" s="132">
        <v>8</v>
      </c>
      <c r="F31" s="132">
        <v>60</v>
      </c>
      <c r="G31" s="132">
        <v>600</v>
      </c>
      <c r="H31" s="132">
        <v>37</v>
      </c>
      <c r="I31" s="159">
        <v>1676.644407</v>
      </c>
      <c r="J31" s="153">
        <f t="shared" si="2"/>
        <v>0.69846628242483499</v>
      </c>
      <c r="K31" s="159">
        <v>1857.383973</v>
      </c>
      <c r="L31" s="153">
        <f t="shared" si="0"/>
        <v>0.7737598224408595</v>
      </c>
      <c r="M31" s="159">
        <v>2098.3823040000002</v>
      </c>
      <c r="N31" s="153">
        <f t="shared" si="1"/>
        <v>0.87415630938906663</v>
      </c>
      <c r="O31" s="159">
        <v>302.08347250000003</v>
      </c>
      <c r="P31" s="131">
        <v>0.12584369063714576</v>
      </c>
    </row>
    <row r="32" spans="1:16" ht="15.75">
      <c r="A32" s="96"/>
      <c r="B32" s="84" t="s">
        <v>42</v>
      </c>
      <c r="C32" s="132">
        <v>1280</v>
      </c>
      <c r="D32" s="132">
        <v>720</v>
      </c>
      <c r="E32" s="132">
        <v>8</v>
      </c>
      <c r="F32" s="132">
        <v>20</v>
      </c>
      <c r="G32" s="132">
        <v>500</v>
      </c>
      <c r="H32" s="132">
        <v>0</v>
      </c>
      <c r="I32" s="159">
        <v>311.58316630000002</v>
      </c>
      <c r="J32" s="153">
        <f t="shared" si="2"/>
        <v>0.68660961162195688</v>
      </c>
      <c r="K32" s="159">
        <v>353.809619</v>
      </c>
      <c r="L32" s="153">
        <f t="shared" si="0"/>
        <v>0.77966049313397234</v>
      </c>
      <c r="M32" s="159">
        <v>375.84368699999999</v>
      </c>
      <c r="N32" s="153">
        <f t="shared" si="1"/>
        <v>0.82821511516822366</v>
      </c>
      <c r="O32" s="159">
        <v>77.955911819999997</v>
      </c>
      <c r="P32" s="131">
        <v>0.17178488469928457</v>
      </c>
    </row>
    <row r="33" spans="1:16" ht="15.75">
      <c r="A33" s="89"/>
      <c r="B33" s="84"/>
      <c r="C33" s="132">
        <v>1280</v>
      </c>
      <c r="D33" s="132">
        <v>720</v>
      </c>
      <c r="E33" s="132">
        <v>8</v>
      </c>
      <c r="F33" s="132">
        <v>20</v>
      </c>
      <c r="G33" s="132">
        <v>500</v>
      </c>
      <c r="H33" s="132">
        <v>22</v>
      </c>
      <c r="I33" s="159">
        <v>349.23847699999999</v>
      </c>
      <c r="J33" s="153">
        <f t="shared" si="2"/>
        <v>0.67814615950793111</v>
      </c>
      <c r="K33" s="159">
        <v>398.68136299999998</v>
      </c>
      <c r="L33" s="153">
        <f t="shared" si="0"/>
        <v>0.77415363137618254</v>
      </c>
      <c r="M33" s="159">
        <v>427.03406799999999</v>
      </c>
      <c r="N33" s="153">
        <f t="shared" si="1"/>
        <v>0.82920849867653246</v>
      </c>
      <c r="O33" s="159">
        <v>87.955911819999997</v>
      </c>
      <c r="P33" s="131">
        <v>0.17079150126377218</v>
      </c>
    </row>
    <row r="34" spans="1:16" ht="15.75">
      <c r="A34" s="89"/>
      <c r="B34" s="84"/>
      <c r="C34" s="132">
        <v>1280</v>
      </c>
      <c r="D34" s="132">
        <v>720</v>
      </c>
      <c r="E34" s="132">
        <v>8</v>
      </c>
      <c r="F34" s="132">
        <v>20</v>
      </c>
      <c r="G34" s="132">
        <v>500</v>
      </c>
      <c r="H34" s="132">
        <v>27</v>
      </c>
      <c r="I34" s="159">
        <v>331.67935870000002</v>
      </c>
      <c r="J34" s="153">
        <f t="shared" si="2"/>
        <v>0.66298138871607082</v>
      </c>
      <c r="K34" s="159">
        <v>380.97795600000001</v>
      </c>
      <c r="L34" s="153">
        <f t="shared" si="0"/>
        <v>0.76152249970896402</v>
      </c>
      <c r="M34" s="159">
        <v>409.13827700000002</v>
      </c>
      <c r="N34" s="153">
        <f t="shared" si="1"/>
        <v>0.81781110565793091</v>
      </c>
      <c r="O34" s="159">
        <v>91.146292590000002</v>
      </c>
      <c r="P34" s="131">
        <v>0.1821888945132292</v>
      </c>
    </row>
    <row r="35" spans="1:16" ht="15.75">
      <c r="A35" s="89"/>
      <c r="B35" s="84"/>
      <c r="C35" s="132">
        <v>1280</v>
      </c>
      <c r="D35" s="132">
        <v>720</v>
      </c>
      <c r="E35" s="132">
        <v>8</v>
      </c>
      <c r="F35" s="132">
        <v>20</v>
      </c>
      <c r="G35" s="132">
        <v>500</v>
      </c>
      <c r="H35" s="132">
        <v>32</v>
      </c>
      <c r="I35" s="159">
        <v>313.1703407</v>
      </c>
      <c r="J35" s="153">
        <f t="shared" si="2"/>
        <v>0.64863339185404978</v>
      </c>
      <c r="K35" s="159">
        <v>363.71142300000002</v>
      </c>
      <c r="L35" s="153">
        <f t="shared" si="0"/>
        <v>0.7533132717141533</v>
      </c>
      <c r="M35" s="159">
        <v>392.93988000000002</v>
      </c>
      <c r="N35" s="153">
        <f t="shared" si="1"/>
        <v>0.81385078353661389</v>
      </c>
      <c r="O35" s="159">
        <v>89.875751500000007</v>
      </c>
      <c r="P35" s="131">
        <v>0.18614921655206257</v>
      </c>
    </row>
    <row r="36" spans="1:16" ht="16.5" thickBot="1">
      <c r="A36" s="145"/>
      <c r="B36" s="151"/>
      <c r="C36" s="122">
        <v>1280</v>
      </c>
      <c r="D36" s="122">
        <v>720</v>
      </c>
      <c r="E36" s="122">
        <v>8</v>
      </c>
      <c r="F36" s="122">
        <v>20</v>
      </c>
      <c r="G36" s="122">
        <v>500</v>
      </c>
      <c r="H36" s="122">
        <v>37</v>
      </c>
      <c r="I36" s="118">
        <v>271.74749500000001</v>
      </c>
      <c r="J36" s="108">
        <f t="shared" si="2"/>
        <v>0.62592953252363548</v>
      </c>
      <c r="K36" s="118">
        <v>321.15430900000001</v>
      </c>
      <c r="L36" s="108">
        <f t="shared" si="0"/>
        <v>0.7397307066264629</v>
      </c>
      <c r="M36" s="118">
        <v>347.380762</v>
      </c>
      <c r="N36" s="108">
        <f t="shared" si="1"/>
        <v>0.8001394013452241</v>
      </c>
      <c r="O36" s="118">
        <v>86.769539080000001</v>
      </c>
      <c r="P36" s="130">
        <v>0.19986059886653637</v>
      </c>
    </row>
    <row r="37" spans="1:16" ht="15.75">
      <c r="A37" s="128" t="s">
        <v>51</v>
      </c>
      <c r="B37" s="85" t="s">
        <v>43</v>
      </c>
      <c r="C37" s="90">
        <v>2560</v>
      </c>
      <c r="D37" s="90">
        <v>1440</v>
      </c>
      <c r="E37" s="90">
        <v>8</v>
      </c>
      <c r="F37" s="90">
        <v>60</v>
      </c>
      <c r="G37" s="90">
        <v>300</v>
      </c>
      <c r="H37" s="90">
        <v>0</v>
      </c>
      <c r="I37" s="112">
        <v>4747.9531770000003</v>
      </c>
      <c r="J37" s="152">
        <f t="shared" si="2"/>
        <v>0.64105958943171881</v>
      </c>
      <c r="K37" s="112">
        <v>5308.0702339999998</v>
      </c>
      <c r="L37" s="152">
        <f t="shared" si="0"/>
        <v>0.71668552701120436</v>
      </c>
      <c r="M37" s="112">
        <v>5954.8595320000004</v>
      </c>
      <c r="N37" s="152">
        <f t="shared" si="1"/>
        <v>0.80401378539278656</v>
      </c>
      <c r="O37" s="112">
        <v>1451.5551840000001</v>
      </c>
      <c r="P37" s="110">
        <v>0.19598621461779817</v>
      </c>
    </row>
    <row r="38" spans="1:16" ht="15.75">
      <c r="A38" s="156"/>
      <c r="B38" s="158"/>
      <c r="C38" s="154">
        <v>2560</v>
      </c>
      <c r="D38" s="154">
        <v>1440</v>
      </c>
      <c r="E38" s="154">
        <v>8</v>
      </c>
      <c r="F38" s="154">
        <v>60</v>
      </c>
      <c r="G38" s="154">
        <v>300</v>
      </c>
      <c r="H38" s="154">
        <v>22</v>
      </c>
      <c r="I38" s="148">
        <v>6085.1170570000004</v>
      </c>
      <c r="J38" s="140">
        <f t="shared" si="2"/>
        <v>0.67408707692939318</v>
      </c>
      <c r="K38" s="148">
        <v>6743.7290970000004</v>
      </c>
      <c r="L38" s="140">
        <f t="shared" si="0"/>
        <v>0.74704571695479649</v>
      </c>
      <c r="M38" s="148">
        <v>7533.7993310000002</v>
      </c>
      <c r="N38" s="140">
        <f t="shared" si="1"/>
        <v>0.83456681632187169</v>
      </c>
      <c r="O38" s="148">
        <v>1493.397993</v>
      </c>
      <c r="P38" s="106">
        <v>0.16543318367446305</v>
      </c>
    </row>
    <row r="39" spans="1:16" ht="15.75">
      <c r="A39" s="156"/>
      <c r="B39" s="158"/>
      <c r="C39" s="154">
        <v>2560</v>
      </c>
      <c r="D39" s="154">
        <v>1440</v>
      </c>
      <c r="E39" s="154">
        <v>8</v>
      </c>
      <c r="F39" s="154">
        <v>60</v>
      </c>
      <c r="G39" s="154">
        <v>300</v>
      </c>
      <c r="H39" s="154">
        <v>27</v>
      </c>
      <c r="I39" s="148">
        <v>5675.1471570000003</v>
      </c>
      <c r="J39" s="140">
        <f t="shared" si="2"/>
        <v>0.66076655618104618</v>
      </c>
      <c r="K39" s="148">
        <v>6334.4347820000003</v>
      </c>
      <c r="L39" s="140">
        <f t="shared" si="0"/>
        <v>0.73752847996071369</v>
      </c>
      <c r="M39" s="148">
        <v>7119.4481599999999</v>
      </c>
      <c r="N39" s="140">
        <f t="shared" si="1"/>
        <v>0.82892885637162439</v>
      </c>
      <c r="O39" s="148">
        <v>1469.284281</v>
      </c>
      <c r="P39" s="106">
        <v>0.17107114362240017</v>
      </c>
    </row>
    <row r="40" spans="1:16" ht="15.75">
      <c r="A40" s="156"/>
      <c r="B40" s="158"/>
      <c r="C40" s="154">
        <v>2560</v>
      </c>
      <c r="D40" s="154">
        <v>1440</v>
      </c>
      <c r="E40" s="154">
        <v>8</v>
      </c>
      <c r="F40" s="154">
        <v>60</v>
      </c>
      <c r="G40" s="154">
        <v>300</v>
      </c>
      <c r="H40" s="154">
        <v>32</v>
      </c>
      <c r="I40" s="148">
        <v>5016.130435</v>
      </c>
      <c r="J40" s="140">
        <f t="shared" si="2"/>
        <v>0.6315193116198704</v>
      </c>
      <c r="K40" s="148">
        <v>5684.6488300000001</v>
      </c>
      <c r="L40" s="140">
        <f t="shared" si="0"/>
        <v>0.71568424355023819</v>
      </c>
      <c r="M40" s="148">
        <v>6497.5284279999996</v>
      </c>
      <c r="N40" s="140">
        <f t="shared" si="1"/>
        <v>0.81802391968324062</v>
      </c>
      <c r="O40" s="148">
        <v>1445.4280940000001</v>
      </c>
      <c r="P40" s="106">
        <v>0.18197608030988632</v>
      </c>
    </row>
    <row r="41" spans="1:16" ht="15.75">
      <c r="A41" s="156"/>
      <c r="B41" s="158"/>
      <c r="C41" s="154">
        <v>2560</v>
      </c>
      <c r="D41" s="154">
        <v>1440</v>
      </c>
      <c r="E41" s="154">
        <v>8</v>
      </c>
      <c r="F41" s="154">
        <v>60</v>
      </c>
      <c r="G41" s="154">
        <v>300</v>
      </c>
      <c r="H41" s="154">
        <v>37</v>
      </c>
      <c r="I41" s="148">
        <v>4285.0802679999997</v>
      </c>
      <c r="J41" s="140">
        <f t="shared" si="2"/>
        <v>0.6078329886825975</v>
      </c>
      <c r="K41" s="148">
        <v>4925.7357860000002</v>
      </c>
      <c r="L41" s="140">
        <f t="shared" si="0"/>
        <v>0.69870912958711562</v>
      </c>
      <c r="M41" s="148">
        <v>5703.8193979999996</v>
      </c>
      <c r="N41" s="140">
        <f t="shared" si="1"/>
        <v>0.80907926450821721</v>
      </c>
      <c r="O41" s="148">
        <v>1345.946488</v>
      </c>
      <c r="P41" s="106">
        <v>0.19092073548095007</v>
      </c>
    </row>
    <row r="42" spans="1:16" ht="15.75">
      <c r="A42" s="134"/>
      <c r="B42" s="158" t="s">
        <v>44</v>
      </c>
      <c r="C42" s="154">
        <v>2560</v>
      </c>
      <c r="D42" s="154">
        <v>1440</v>
      </c>
      <c r="E42" s="154">
        <v>8</v>
      </c>
      <c r="F42" s="154">
        <v>60</v>
      </c>
      <c r="G42" s="154">
        <v>300</v>
      </c>
      <c r="H42" s="154">
        <v>0</v>
      </c>
      <c r="I42" s="148">
        <v>3298.421405</v>
      </c>
      <c r="J42" s="140">
        <f t="shared" si="2"/>
        <v>0.50224890308372838</v>
      </c>
      <c r="K42" s="148">
        <v>3545.8093650000001</v>
      </c>
      <c r="L42" s="140">
        <f t="shared" si="0"/>
        <v>0.53991853843043491</v>
      </c>
      <c r="M42" s="148">
        <v>3905.6722410000002</v>
      </c>
      <c r="N42" s="140">
        <f t="shared" si="1"/>
        <v>0.59471467044000026</v>
      </c>
      <c r="O42" s="148">
        <v>2661.6321069999999</v>
      </c>
      <c r="P42" s="106">
        <v>0.40528532954765734</v>
      </c>
    </row>
    <row r="43" spans="1:16" ht="15.75">
      <c r="A43" s="156"/>
      <c r="B43" s="158"/>
      <c r="C43" s="154">
        <v>2560</v>
      </c>
      <c r="D43" s="154">
        <v>1440</v>
      </c>
      <c r="E43" s="154">
        <v>8</v>
      </c>
      <c r="F43" s="154">
        <v>60</v>
      </c>
      <c r="G43" s="154">
        <v>300</v>
      </c>
      <c r="H43" s="154">
        <v>22</v>
      </c>
      <c r="I43" s="148">
        <v>3148.2775919999999</v>
      </c>
      <c r="J43" s="140">
        <f t="shared" si="2"/>
        <v>0.50657860388155207</v>
      </c>
      <c r="K43" s="148">
        <v>3361.2842810000002</v>
      </c>
      <c r="L43" s="140">
        <f t="shared" si="0"/>
        <v>0.54085278332660658</v>
      </c>
      <c r="M43" s="148">
        <v>3741.1638800000001</v>
      </c>
      <c r="N43" s="140">
        <f t="shared" si="1"/>
        <v>0.60197791326861205</v>
      </c>
      <c r="O43" s="148">
        <v>2473.6220739999999</v>
      </c>
      <c r="P43" s="106">
        <v>0.39802208675060136</v>
      </c>
    </row>
    <row r="44" spans="1:16" ht="15.75">
      <c r="A44" s="156"/>
      <c r="B44" s="158"/>
      <c r="C44" s="154">
        <v>2560</v>
      </c>
      <c r="D44" s="154">
        <v>1440</v>
      </c>
      <c r="E44" s="154">
        <v>8</v>
      </c>
      <c r="F44" s="154">
        <v>60</v>
      </c>
      <c r="G44" s="154">
        <v>300</v>
      </c>
      <c r="H44" s="154">
        <v>27</v>
      </c>
      <c r="I44" s="148">
        <v>2864.1036789999998</v>
      </c>
      <c r="J44" s="140">
        <f t="shared" si="2"/>
        <v>0.54543931717872474</v>
      </c>
      <c r="K44" s="148">
        <v>3073.2408030000001</v>
      </c>
      <c r="L44" s="140">
        <f t="shared" si="0"/>
        <v>0.58526734817762716</v>
      </c>
      <c r="M44" s="148">
        <v>3452.4481609999998</v>
      </c>
      <c r="N44" s="140">
        <f t="shared" si="1"/>
        <v>0.65748351965675611</v>
      </c>
      <c r="O44" s="148">
        <v>1798.5551840000001</v>
      </c>
      <c r="P44" s="106">
        <v>0.34251648036933535</v>
      </c>
    </row>
    <row r="45" spans="1:16" ht="15.75">
      <c r="A45" s="156"/>
      <c r="B45" s="158"/>
      <c r="C45" s="154">
        <v>2560</v>
      </c>
      <c r="D45" s="154">
        <v>1440</v>
      </c>
      <c r="E45" s="154">
        <v>8</v>
      </c>
      <c r="F45" s="154">
        <v>60</v>
      </c>
      <c r="G45" s="154">
        <v>300</v>
      </c>
      <c r="H45" s="154">
        <v>32</v>
      </c>
      <c r="I45" s="148">
        <v>2430.3377930000001</v>
      </c>
      <c r="J45" s="140">
        <f t="shared" si="2"/>
        <v>0.63358473129255155</v>
      </c>
      <c r="K45" s="148">
        <v>2634.451505</v>
      </c>
      <c r="L45" s="140">
        <f t="shared" si="0"/>
        <v>0.68679681223995304</v>
      </c>
      <c r="M45" s="148">
        <v>3016.0936459999998</v>
      </c>
      <c r="N45" s="140">
        <f t="shared" si="1"/>
        <v>0.78629023823688771</v>
      </c>
      <c r="O45" s="148">
        <v>819.75919729999998</v>
      </c>
      <c r="P45" s="106">
        <v>0.21370976176868367</v>
      </c>
    </row>
    <row r="46" spans="1:16" ht="16.5" thickBot="1">
      <c r="A46" s="171"/>
      <c r="B46" s="172"/>
      <c r="C46" s="173">
        <v>2560</v>
      </c>
      <c r="D46" s="173">
        <v>1440</v>
      </c>
      <c r="E46" s="173">
        <v>8</v>
      </c>
      <c r="F46" s="173">
        <v>60</v>
      </c>
      <c r="G46" s="173">
        <v>300</v>
      </c>
      <c r="H46" s="173">
        <v>37</v>
      </c>
      <c r="I46" s="174">
        <v>1888.3712370000001</v>
      </c>
      <c r="J46" s="175">
        <f t="shared" si="2"/>
        <v>0.59472563257283484</v>
      </c>
      <c r="K46" s="174">
        <v>2074.0367890000002</v>
      </c>
      <c r="L46" s="175">
        <f t="shared" si="0"/>
        <v>0.65319933768794014</v>
      </c>
      <c r="M46" s="174">
        <v>2436.5518390000002</v>
      </c>
      <c r="N46" s="175">
        <f t="shared" si="1"/>
        <v>0.76737021055663279</v>
      </c>
      <c r="O46" s="174">
        <v>738.64548490000004</v>
      </c>
      <c r="P46" s="176">
        <v>0.23262978944336718</v>
      </c>
    </row>
    <row r="47" spans="1:16" ht="15.75">
      <c r="A47" s="128" t="s">
        <v>52</v>
      </c>
      <c r="B47" s="85" t="s">
        <v>45</v>
      </c>
      <c r="C47" s="90">
        <v>1920</v>
      </c>
      <c r="D47" s="90">
        <v>1080</v>
      </c>
      <c r="E47" s="90">
        <v>8</v>
      </c>
      <c r="F47" s="90">
        <v>60</v>
      </c>
      <c r="G47" s="90">
        <v>600</v>
      </c>
      <c r="H47" s="90">
        <v>0</v>
      </c>
      <c r="I47" s="112">
        <v>2881.1869780000002</v>
      </c>
      <c r="J47" s="152">
        <f t="shared" si="2"/>
        <v>0.60150523465480066</v>
      </c>
      <c r="K47" s="112">
        <v>3206.9983299999999</v>
      </c>
      <c r="L47" s="152">
        <f t="shared" si="0"/>
        <v>0.66952485130390726</v>
      </c>
      <c r="M47" s="112">
        <v>3608.769616</v>
      </c>
      <c r="N47" s="152">
        <f t="shared" si="1"/>
        <v>0.75340261887272586</v>
      </c>
      <c r="O47" s="112">
        <v>1181.1919869999999</v>
      </c>
      <c r="P47" s="110">
        <v>0.24659738113757054</v>
      </c>
    </row>
    <row r="48" spans="1:16" ht="15.75">
      <c r="A48" s="156"/>
      <c r="B48" s="158"/>
      <c r="C48" s="154">
        <v>1920</v>
      </c>
      <c r="D48" s="154">
        <v>1080</v>
      </c>
      <c r="E48" s="154">
        <v>8</v>
      </c>
      <c r="F48" s="154">
        <v>60</v>
      </c>
      <c r="G48" s="154">
        <v>600</v>
      </c>
      <c r="H48" s="154">
        <v>22</v>
      </c>
      <c r="I48" s="148">
        <v>3318.185309</v>
      </c>
      <c r="J48" s="140">
        <f t="shared" si="2"/>
        <v>0.6435872246192591</v>
      </c>
      <c r="K48" s="148">
        <v>3529.1368950000001</v>
      </c>
      <c r="L48" s="140">
        <f t="shared" si="0"/>
        <v>0.68450288577734153</v>
      </c>
      <c r="M48" s="148">
        <v>4017.828047</v>
      </c>
      <c r="N48" s="140">
        <f t="shared" si="1"/>
        <v>0.77928824371337968</v>
      </c>
      <c r="O48" s="148">
        <v>1137.93823</v>
      </c>
      <c r="P48" s="106">
        <v>0.22071175629090123</v>
      </c>
    </row>
    <row r="49" spans="1:16" ht="15.75">
      <c r="A49" s="156"/>
      <c r="B49" s="158"/>
      <c r="C49" s="154">
        <v>1920</v>
      </c>
      <c r="D49" s="154">
        <v>1080</v>
      </c>
      <c r="E49" s="154">
        <v>8</v>
      </c>
      <c r="F49" s="154">
        <v>60</v>
      </c>
      <c r="G49" s="154">
        <v>600</v>
      </c>
      <c r="H49" s="154">
        <v>27</v>
      </c>
      <c r="I49" s="148">
        <v>2950.9131889999999</v>
      </c>
      <c r="J49" s="140">
        <f t="shared" si="2"/>
        <v>0.62463959306978156</v>
      </c>
      <c r="K49" s="148">
        <v>3158.838064</v>
      </c>
      <c r="L49" s="140">
        <f t="shared" si="0"/>
        <v>0.66865244637676013</v>
      </c>
      <c r="M49" s="148">
        <v>3652.1886479999998</v>
      </c>
      <c r="N49" s="140">
        <f t="shared" si="1"/>
        <v>0.77308327449438763</v>
      </c>
      <c r="O49" s="148">
        <v>1071.9966609999999</v>
      </c>
      <c r="P49" s="106">
        <v>0.22691672550080919</v>
      </c>
    </row>
    <row r="50" spans="1:16" ht="15.75">
      <c r="A50" s="156"/>
      <c r="B50" s="158"/>
      <c r="C50" s="154">
        <v>1920</v>
      </c>
      <c r="D50" s="154">
        <v>1080</v>
      </c>
      <c r="E50" s="154">
        <v>8</v>
      </c>
      <c r="F50" s="154">
        <v>60</v>
      </c>
      <c r="G50" s="154">
        <v>600</v>
      </c>
      <c r="H50" s="154">
        <v>32</v>
      </c>
      <c r="I50" s="148">
        <v>2630.2721200000001</v>
      </c>
      <c r="J50" s="140">
        <f t="shared" si="2"/>
        <v>0.61184416951199116</v>
      </c>
      <c r="K50" s="148">
        <v>2842.3973289999999</v>
      </c>
      <c r="L50" s="140">
        <f t="shared" si="0"/>
        <v>0.66118795084407722</v>
      </c>
      <c r="M50" s="148">
        <v>3363.3856430000001</v>
      </c>
      <c r="N50" s="140">
        <f t="shared" si="1"/>
        <v>0.78237832498102489</v>
      </c>
      <c r="O50" s="148">
        <v>935.53923210000005</v>
      </c>
      <c r="P50" s="106">
        <v>0.21762167503922397</v>
      </c>
    </row>
    <row r="51" spans="1:16" ht="16.5" thickBot="1">
      <c r="A51" s="109"/>
      <c r="B51" s="92"/>
      <c r="C51" s="107">
        <v>1920</v>
      </c>
      <c r="D51" s="107">
        <v>1080</v>
      </c>
      <c r="E51" s="107">
        <v>8</v>
      </c>
      <c r="F51" s="107">
        <v>60</v>
      </c>
      <c r="G51" s="107">
        <v>600</v>
      </c>
      <c r="H51" s="107">
        <v>37</v>
      </c>
      <c r="I51" s="101">
        <v>2228.6360599999998</v>
      </c>
      <c r="J51" s="116">
        <f t="shared" si="2"/>
        <v>0.58485825331848795</v>
      </c>
      <c r="K51" s="101">
        <v>2434.8664439999998</v>
      </c>
      <c r="L51" s="116">
        <f t="shared" si="0"/>
        <v>0.63897904241109604</v>
      </c>
      <c r="M51" s="101">
        <v>2945.5375629999999</v>
      </c>
      <c r="N51" s="116">
        <f t="shared" si="1"/>
        <v>0.77299384367862012</v>
      </c>
      <c r="O51" s="101">
        <v>865.02003339999999</v>
      </c>
      <c r="P51" s="133">
        <v>0.22700615635116636</v>
      </c>
    </row>
    <row r="52" spans="1:16" ht="15.75">
      <c r="A52" s="125" t="s">
        <v>53</v>
      </c>
      <c r="B52" s="120" t="s">
        <v>46</v>
      </c>
      <c r="C52" s="138">
        <v>1280</v>
      </c>
      <c r="D52" s="138">
        <v>720</v>
      </c>
      <c r="E52" s="138">
        <v>8</v>
      </c>
      <c r="F52" s="138">
        <v>30</v>
      </c>
      <c r="G52" s="138">
        <v>300</v>
      </c>
      <c r="H52" s="138">
        <v>0</v>
      </c>
      <c r="I52" s="114">
        <v>539.80936450000002</v>
      </c>
      <c r="J52" s="146">
        <f t="shared" si="2"/>
        <v>0.98563106019278401</v>
      </c>
      <c r="K52" s="114">
        <v>541.15719100000001</v>
      </c>
      <c r="L52" s="146">
        <f t="shared" si="0"/>
        <v>0.98809203947457436</v>
      </c>
      <c r="M52" s="114">
        <v>545.511706</v>
      </c>
      <c r="N52" s="146">
        <f t="shared" si="1"/>
        <v>0.99604289308759164</v>
      </c>
      <c r="O52" s="114">
        <v>2.16722408</v>
      </c>
      <c r="P52" s="91">
        <v>3.95710691503115E-3</v>
      </c>
    </row>
    <row r="53" spans="1:16" ht="15.75">
      <c r="A53" s="93"/>
      <c r="B53" s="113"/>
      <c r="C53" s="135">
        <v>1280</v>
      </c>
      <c r="D53" s="135">
        <v>720</v>
      </c>
      <c r="E53" s="135">
        <v>8</v>
      </c>
      <c r="F53" s="135">
        <v>30</v>
      </c>
      <c r="G53" s="135">
        <v>300</v>
      </c>
      <c r="H53" s="135">
        <v>22</v>
      </c>
      <c r="I53" s="117">
        <v>612.22742470000003</v>
      </c>
      <c r="J53" s="123">
        <f t="shared" si="2"/>
        <v>0.98018805320692715</v>
      </c>
      <c r="K53" s="117">
        <v>614.451505</v>
      </c>
      <c r="L53" s="123">
        <f t="shared" si="0"/>
        <v>0.98374884916522831</v>
      </c>
      <c r="M53" s="117">
        <v>621.31438100000003</v>
      </c>
      <c r="N53" s="123">
        <f t="shared" si="1"/>
        <v>0.99473644755505353</v>
      </c>
      <c r="O53" s="117">
        <v>3.2876254180000002</v>
      </c>
      <c r="P53" s="103">
        <v>5.2635524430757709E-3</v>
      </c>
    </row>
    <row r="54" spans="1:16" ht="15.75">
      <c r="A54" s="93"/>
      <c r="B54" s="113"/>
      <c r="C54" s="135">
        <v>1280</v>
      </c>
      <c r="D54" s="135">
        <v>720</v>
      </c>
      <c r="E54" s="135">
        <v>8</v>
      </c>
      <c r="F54" s="135">
        <v>30</v>
      </c>
      <c r="G54" s="135">
        <v>300</v>
      </c>
      <c r="H54" s="135">
        <v>27</v>
      </c>
      <c r="I54" s="117">
        <v>553.14381270000001</v>
      </c>
      <c r="J54" s="123">
        <f t="shared" si="2"/>
        <v>0.97026833544173408</v>
      </c>
      <c r="K54" s="117">
        <v>556.84280899999999</v>
      </c>
      <c r="L54" s="123">
        <f t="shared" si="0"/>
        <v>0.97675673665025065</v>
      </c>
      <c r="M54" s="117">
        <v>566.04682300000002</v>
      </c>
      <c r="N54" s="123">
        <f t="shared" si="1"/>
        <v>0.99290147720076249</v>
      </c>
      <c r="O54" s="117">
        <v>4.0468227419999998</v>
      </c>
      <c r="P54" s="103">
        <v>7.0985228025495757E-3</v>
      </c>
    </row>
    <row r="55" spans="1:16" ht="15.75">
      <c r="A55" s="93"/>
      <c r="B55" s="113"/>
      <c r="C55" s="135">
        <v>1280</v>
      </c>
      <c r="D55" s="135">
        <v>720</v>
      </c>
      <c r="E55" s="135">
        <v>8</v>
      </c>
      <c r="F55" s="135">
        <v>30</v>
      </c>
      <c r="G55" s="135">
        <v>300</v>
      </c>
      <c r="H55" s="135">
        <v>32</v>
      </c>
      <c r="I55" s="117">
        <v>423.54515049999998</v>
      </c>
      <c r="J55" s="123">
        <f t="shared" si="2"/>
        <v>0.9518297759376555</v>
      </c>
      <c r="K55" s="117">
        <v>428.52842800000002</v>
      </c>
      <c r="L55" s="123">
        <f t="shared" si="0"/>
        <v>0.96302865733356047</v>
      </c>
      <c r="M55" s="117">
        <v>439.63545199999999</v>
      </c>
      <c r="N55" s="123">
        <f t="shared" si="1"/>
        <v>0.98798938738270348</v>
      </c>
      <c r="O55" s="117">
        <v>5.3444816050000004</v>
      </c>
      <c r="P55" s="103">
        <v>1.2010612630738261E-2</v>
      </c>
    </row>
    <row r="56" spans="1:16" ht="16.5" thickBot="1">
      <c r="A56" s="105"/>
      <c r="B56" s="86"/>
      <c r="C56" s="150">
        <v>1280</v>
      </c>
      <c r="D56" s="150">
        <v>720</v>
      </c>
      <c r="E56" s="150">
        <v>8</v>
      </c>
      <c r="F56" s="150">
        <v>30</v>
      </c>
      <c r="G56" s="150">
        <v>300</v>
      </c>
      <c r="H56" s="150">
        <v>37</v>
      </c>
      <c r="I56" s="141">
        <v>275.50836120000002</v>
      </c>
      <c r="J56" s="149">
        <f t="shared" si="2"/>
        <v>0.92851587556685877</v>
      </c>
      <c r="K56" s="141">
        <v>281.05685599999998</v>
      </c>
      <c r="L56" s="149">
        <f t="shared" si="0"/>
        <v>0.94721536434048703</v>
      </c>
      <c r="M56" s="141">
        <v>291.658863</v>
      </c>
      <c r="N56" s="149">
        <f t="shared" si="1"/>
        <v>0.98294615584711875</v>
      </c>
      <c r="O56" s="141">
        <v>5.0602006690000003</v>
      </c>
      <c r="P56" s="127">
        <v>1.7053844160180624E-2</v>
      </c>
    </row>
    <row r="57" spans="1:16" ht="15.75">
      <c r="A57" s="126" t="s">
        <v>54</v>
      </c>
      <c r="B57" s="129" t="s">
        <v>25</v>
      </c>
      <c r="C57" s="129">
        <v>1920</v>
      </c>
      <c r="D57" s="129">
        <v>1080</v>
      </c>
      <c r="E57" s="98">
        <v>8</v>
      </c>
      <c r="F57" s="129">
        <v>50</v>
      </c>
      <c r="G57" s="129">
        <v>250</v>
      </c>
      <c r="H57" s="98">
        <v>0</v>
      </c>
      <c r="I57" s="88">
        <v>157.15662649999999</v>
      </c>
      <c r="J57" s="102">
        <f t="shared" si="2"/>
        <v>0.9115091647545962</v>
      </c>
      <c r="K57" s="88">
        <v>158.558233</v>
      </c>
      <c r="L57" s="102">
        <f t="shared" si="0"/>
        <v>0.91963848897453049</v>
      </c>
      <c r="M57" s="88">
        <v>165.674699</v>
      </c>
      <c r="N57" s="102">
        <f t="shared" si="1"/>
        <v>0.96091402487860833</v>
      </c>
      <c r="O57" s="88">
        <v>6.7389558230000004</v>
      </c>
      <c r="P57" s="143">
        <v>3.9085975169225191E-2</v>
      </c>
    </row>
    <row r="58" spans="1:16" ht="15.75">
      <c r="A58" s="99"/>
      <c r="B58" s="115"/>
      <c r="C58" s="144">
        <v>1920</v>
      </c>
      <c r="D58" s="144">
        <v>1080</v>
      </c>
      <c r="E58" s="94">
        <v>8</v>
      </c>
      <c r="F58" s="94">
        <v>50</v>
      </c>
      <c r="G58" s="94">
        <v>250</v>
      </c>
      <c r="H58" s="94">
        <v>22</v>
      </c>
      <c r="I58" s="100">
        <v>237.12048189999999</v>
      </c>
      <c r="J58" s="157">
        <f t="shared" si="2"/>
        <v>0.92094960325486463</v>
      </c>
      <c r="K58" s="100">
        <v>239.65060199999999</v>
      </c>
      <c r="L58" s="157">
        <f t="shared" si="0"/>
        <v>0.93077630858040805</v>
      </c>
      <c r="M58" s="100">
        <v>248.068273</v>
      </c>
      <c r="N58" s="157">
        <f t="shared" si="1"/>
        <v>0.96346960738641052</v>
      </c>
      <c r="O58" s="100">
        <v>9.4056224900000007</v>
      </c>
      <c r="P58" s="97">
        <v>3.6530392604367259E-2</v>
      </c>
    </row>
    <row r="59" spans="1:16" ht="15.75">
      <c r="A59" s="99"/>
      <c r="B59" s="115"/>
      <c r="C59" s="144">
        <v>1920</v>
      </c>
      <c r="D59" s="144">
        <v>1080</v>
      </c>
      <c r="E59" s="94">
        <v>8</v>
      </c>
      <c r="F59" s="144">
        <v>50</v>
      </c>
      <c r="G59" s="144">
        <v>250</v>
      </c>
      <c r="H59" s="94">
        <v>27</v>
      </c>
      <c r="I59" s="100">
        <v>268.9638554</v>
      </c>
      <c r="J59" s="157">
        <f t="shared" si="2"/>
        <v>0.9173618237212412</v>
      </c>
      <c r="K59" s="100">
        <v>271.89558199999999</v>
      </c>
      <c r="L59" s="157">
        <f t="shared" si="0"/>
        <v>0.9273611377793638</v>
      </c>
      <c r="M59" s="100">
        <v>282.61044199999998</v>
      </c>
      <c r="N59" s="157">
        <f t="shared" si="1"/>
        <v>0.96390658176067345</v>
      </c>
      <c r="O59" s="100">
        <v>10.582329319999999</v>
      </c>
      <c r="P59" s="97">
        <v>3.6093418270348995E-2</v>
      </c>
    </row>
    <row r="60" spans="1:16" ht="15.75">
      <c r="A60" s="99"/>
      <c r="B60" s="115"/>
      <c r="C60" s="144">
        <v>1920</v>
      </c>
      <c r="D60" s="144">
        <v>1080</v>
      </c>
      <c r="E60" s="94">
        <v>8</v>
      </c>
      <c r="F60" s="94">
        <v>50</v>
      </c>
      <c r="G60" s="94">
        <v>250</v>
      </c>
      <c r="H60" s="94">
        <v>32</v>
      </c>
      <c r="I60" s="100">
        <v>264.0361446</v>
      </c>
      <c r="J60" s="157">
        <f t="shared" si="2"/>
        <v>0.90221075515472549</v>
      </c>
      <c r="K60" s="100">
        <v>267.22891600000003</v>
      </c>
      <c r="L60" s="157">
        <f t="shared" si="0"/>
        <v>0.91312044594798525</v>
      </c>
      <c r="M60" s="100">
        <v>280.606426</v>
      </c>
      <c r="N60" s="157">
        <f t="shared" si="1"/>
        <v>0.95883135957109633</v>
      </c>
      <c r="O60" s="100">
        <v>12.04819277</v>
      </c>
      <c r="P60" s="97">
        <v>4.1168640467729403E-2</v>
      </c>
    </row>
    <row r="61" spans="1:16" ht="15.75">
      <c r="A61" s="99"/>
      <c r="B61" s="115"/>
      <c r="C61" s="144">
        <v>1920</v>
      </c>
      <c r="D61" s="144">
        <v>1080</v>
      </c>
      <c r="E61" s="94">
        <v>8</v>
      </c>
      <c r="F61" s="144">
        <v>50</v>
      </c>
      <c r="G61" s="144">
        <v>250</v>
      </c>
      <c r="H61" s="94">
        <v>37</v>
      </c>
      <c r="I61" s="100">
        <v>208.35742970000001</v>
      </c>
      <c r="J61" s="157">
        <f t="shared" si="2"/>
        <v>0.86070972521748024</v>
      </c>
      <c r="K61" s="100">
        <v>211.835341</v>
      </c>
      <c r="L61" s="157">
        <f t="shared" si="0"/>
        <v>0.87507672947388648</v>
      </c>
      <c r="M61" s="100">
        <v>228.46987899999999</v>
      </c>
      <c r="N61" s="157">
        <f t="shared" si="1"/>
        <v>0.94379282302387202</v>
      </c>
      <c r="O61" s="100">
        <v>13.606425700000001</v>
      </c>
      <c r="P61" s="97">
        <v>5.6207176860730693E-2</v>
      </c>
    </row>
    <row r="62" spans="1:16" ht="15.75">
      <c r="A62" s="136"/>
      <c r="B62" s="144" t="s">
        <v>26</v>
      </c>
      <c r="C62" s="144">
        <v>1920</v>
      </c>
      <c r="D62" s="144">
        <v>1080</v>
      </c>
      <c r="E62" s="94">
        <v>8</v>
      </c>
      <c r="F62" s="144">
        <v>24</v>
      </c>
      <c r="G62" s="144">
        <v>120</v>
      </c>
      <c r="H62" s="94">
        <v>0</v>
      </c>
      <c r="I62" s="100">
        <v>73.058823529999998</v>
      </c>
      <c r="J62" s="157">
        <f t="shared" si="2"/>
        <v>0.81772008891917369</v>
      </c>
      <c r="K62" s="100">
        <v>74.529411999999994</v>
      </c>
      <c r="L62" s="157">
        <f t="shared" si="0"/>
        <v>0.83417983568690135</v>
      </c>
      <c r="M62" s="100">
        <v>81.554621999999995</v>
      </c>
      <c r="N62" s="157">
        <f t="shared" si="1"/>
        <v>0.91281038389873992</v>
      </c>
      <c r="O62" s="100">
        <v>7.7899159659999997</v>
      </c>
      <c r="P62" s="97">
        <v>8.7189616248618138E-2</v>
      </c>
    </row>
    <row r="63" spans="1:16" ht="15.75">
      <c r="A63" s="99"/>
      <c r="B63" s="115"/>
      <c r="C63" s="144">
        <v>1920</v>
      </c>
      <c r="D63" s="144">
        <v>1080</v>
      </c>
      <c r="E63" s="94">
        <v>8</v>
      </c>
      <c r="F63" s="94">
        <v>24</v>
      </c>
      <c r="G63" s="94">
        <v>120</v>
      </c>
      <c r="H63" s="94">
        <v>22</v>
      </c>
      <c r="I63" s="100">
        <v>40.378151260000003</v>
      </c>
      <c r="J63" s="157">
        <f t="shared" si="2"/>
        <v>0.85742326449074868</v>
      </c>
      <c r="K63" s="100">
        <v>41.067227000000003</v>
      </c>
      <c r="L63" s="157">
        <f t="shared" si="0"/>
        <v>0.87205567216755764</v>
      </c>
      <c r="M63" s="100">
        <v>43.924370000000003</v>
      </c>
      <c r="N63" s="157">
        <f t="shared" si="1"/>
        <v>0.93272662419808627</v>
      </c>
      <c r="O63" s="100">
        <v>3.1680672269999999</v>
      </c>
      <c r="P63" s="97">
        <v>6.7273376163333981E-2</v>
      </c>
    </row>
    <row r="64" spans="1:16" ht="15.75">
      <c r="A64" s="99"/>
      <c r="B64" s="115"/>
      <c r="C64" s="144">
        <v>1920</v>
      </c>
      <c r="D64" s="144">
        <v>1080</v>
      </c>
      <c r="E64" s="94">
        <v>8</v>
      </c>
      <c r="F64" s="144">
        <v>24</v>
      </c>
      <c r="G64" s="144">
        <v>120</v>
      </c>
      <c r="H64" s="94">
        <v>27</v>
      </c>
      <c r="I64" s="100">
        <v>47.344537819999999</v>
      </c>
      <c r="J64" s="157">
        <f t="shared" si="2"/>
        <v>0.8309734568089141</v>
      </c>
      <c r="K64" s="100">
        <v>48.663865999999999</v>
      </c>
      <c r="L64" s="157">
        <f t="shared" si="0"/>
        <v>0.85412980702122698</v>
      </c>
      <c r="M64" s="100">
        <v>52.310924</v>
      </c>
      <c r="N64" s="157">
        <f t="shared" si="1"/>
        <v>0.91814159239264048</v>
      </c>
      <c r="O64" s="100">
        <v>4.6638655460000003</v>
      </c>
      <c r="P64" s="97">
        <v>8.1858407068579192E-2</v>
      </c>
    </row>
    <row r="65" spans="1:16" ht="15.75">
      <c r="A65" s="99"/>
      <c r="B65" s="115"/>
      <c r="C65" s="144">
        <v>1920</v>
      </c>
      <c r="D65" s="144">
        <v>1080</v>
      </c>
      <c r="E65" s="94">
        <v>8</v>
      </c>
      <c r="F65" s="94">
        <v>24</v>
      </c>
      <c r="G65" s="94">
        <v>120</v>
      </c>
      <c r="H65" s="94">
        <v>32</v>
      </c>
      <c r="I65" s="100">
        <v>35.613445380000002</v>
      </c>
      <c r="J65" s="157">
        <f t="shared" si="2"/>
        <v>0.79841747420419051</v>
      </c>
      <c r="K65" s="100">
        <v>37.226891000000002</v>
      </c>
      <c r="L65" s="157">
        <f t="shared" si="0"/>
        <v>0.83458929535041559</v>
      </c>
      <c r="M65" s="100">
        <v>40.151260999999998</v>
      </c>
      <c r="N65" s="157">
        <f t="shared" si="1"/>
        <v>0.90015071700241156</v>
      </c>
      <c r="O65" s="100">
        <v>4.453781513</v>
      </c>
      <c r="P65" s="97">
        <v>9.9849284103417354E-2</v>
      </c>
    </row>
    <row r="66" spans="1:16" ht="16.5" thickBot="1">
      <c r="A66" s="147"/>
      <c r="B66" s="142"/>
      <c r="C66" s="119">
        <v>1920</v>
      </c>
      <c r="D66" s="119">
        <v>1080</v>
      </c>
      <c r="E66" s="139">
        <v>8</v>
      </c>
      <c r="F66" s="119">
        <v>24</v>
      </c>
      <c r="G66" s="119">
        <v>120</v>
      </c>
      <c r="H66" s="139">
        <v>37</v>
      </c>
      <c r="I66" s="121">
        <v>16.30252101</v>
      </c>
      <c r="J66" s="111">
        <f t="shared" si="2"/>
        <v>0.71088311578112673</v>
      </c>
      <c r="K66" s="121">
        <v>17.638655</v>
      </c>
      <c r="L66" s="111">
        <f t="shared" si="0"/>
        <v>0.76914619627828651</v>
      </c>
      <c r="M66" s="121">
        <v>19.680672000000001</v>
      </c>
      <c r="N66" s="111">
        <f t="shared" si="1"/>
        <v>0.85818981146808415</v>
      </c>
      <c r="O66" s="121">
        <v>3.2521008400000002</v>
      </c>
      <c r="P66" s="160">
        <v>0.14181018685612376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6"/>
  <sheetViews>
    <sheetView topLeftCell="A52" workbookViewId="0">
      <selection activeCell="B73" sqref="B73"/>
    </sheetView>
  </sheetViews>
  <sheetFormatPr defaultRowHeight="15"/>
  <cols>
    <col min="1" max="1" width="41.5703125" bestFit="1" customWidth="1"/>
    <col min="2" max="2" width="44.8554687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162" t="s">
        <v>0</v>
      </c>
      <c r="B1" s="162" t="s">
        <v>1</v>
      </c>
      <c r="C1" s="162" t="s">
        <v>2</v>
      </c>
      <c r="D1" s="162" t="s">
        <v>3</v>
      </c>
      <c r="E1" s="162" t="s">
        <v>4</v>
      </c>
      <c r="F1" s="162" t="s">
        <v>5</v>
      </c>
      <c r="G1" s="162" t="s">
        <v>6</v>
      </c>
      <c r="H1" s="162" t="s">
        <v>7</v>
      </c>
      <c r="I1" s="161" t="s">
        <v>27</v>
      </c>
      <c r="J1" s="161" t="s">
        <v>28</v>
      </c>
      <c r="K1" s="161" t="s">
        <v>29</v>
      </c>
      <c r="L1" s="161" t="s">
        <v>30</v>
      </c>
      <c r="M1" s="161" t="s">
        <v>31</v>
      </c>
      <c r="N1" s="161" t="s">
        <v>32</v>
      </c>
      <c r="O1" s="161" t="s">
        <v>33</v>
      </c>
      <c r="P1" s="161" t="s">
        <v>34</v>
      </c>
    </row>
    <row r="2" spans="1:16" ht="15.75">
      <c r="A2" s="169" t="s">
        <v>49</v>
      </c>
      <c r="B2" s="168" t="s">
        <v>36</v>
      </c>
      <c r="C2" s="98">
        <v>1920</v>
      </c>
      <c r="D2" s="98">
        <v>1080</v>
      </c>
      <c r="E2" s="98">
        <v>8</v>
      </c>
      <c r="F2" s="98">
        <v>60</v>
      </c>
      <c r="G2" s="98">
        <v>600</v>
      </c>
      <c r="H2" s="98">
        <v>0</v>
      </c>
      <c r="I2" s="167">
        <v>3592.772109</v>
      </c>
      <c r="J2" s="102">
        <v>0.55603107701481846</v>
      </c>
      <c r="K2" s="167">
        <v>4101.391157</v>
      </c>
      <c r="L2" s="102">
        <f>K2/(M2+O2)</f>
        <v>0.63474689543129059</v>
      </c>
      <c r="M2" s="167">
        <v>4888.0340139999998</v>
      </c>
      <c r="N2" s="102">
        <f>M2/(M2+O2)</f>
        <v>0.75649073604052963</v>
      </c>
      <c r="O2" s="167">
        <v>1573.42517</v>
      </c>
      <c r="P2" s="143">
        <v>0.24350926397077632</v>
      </c>
    </row>
    <row r="3" spans="1:16" ht="15.75">
      <c r="A3" s="99"/>
      <c r="B3" s="115"/>
      <c r="C3" s="94">
        <v>1920</v>
      </c>
      <c r="D3" s="94">
        <v>1080</v>
      </c>
      <c r="E3" s="94">
        <v>8</v>
      </c>
      <c r="F3" s="94">
        <v>60</v>
      </c>
      <c r="G3" s="94">
        <v>600</v>
      </c>
      <c r="H3" s="94">
        <v>22</v>
      </c>
      <c r="I3" s="165">
        <v>1711.57483</v>
      </c>
      <c r="J3" s="157">
        <v>0.55078534606718477</v>
      </c>
      <c r="K3" s="165">
        <v>1946.0714290000001</v>
      </c>
      <c r="L3" s="157">
        <f t="shared" ref="L3:L66" si="0">K3/(M3+O3)</f>
        <v>0.62624642911974404</v>
      </c>
      <c r="M3" s="165">
        <v>2328.5272110000001</v>
      </c>
      <c r="N3" s="157">
        <f t="shared" ref="N3:N66" si="1">M3/(M3+O3)</f>
        <v>0.74932082618685159</v>
      </c>
      <c r="O3" s="165">
        <v>778.98979589999999</v>
      </c>
      <c r="P3" s="97">
        <v>0.25067917382121535</v>
      </c>
    </row>
    <row r="4" spans="1:16" ht="15.75">
      <c r="A4" s="99"/>
      <c r="B4" s="115"/>
      <c r="C4" s="94">
        <v>1920</v>
      </c>
      <c r="D4" s="94">
        <v>1080</v>
      </c>
      <c r="E4" s="94">
        <v>8</v>
      </c>
      <c r="F4" s="94">
        <v>60</v>
      </c>
      <c r="G4" s="94">
        <v>600</v>
      </c>
      <c r="H4" s="94">
        <v>27</v>
      </c>
      <c r="I4" s="100">
        <v>1074.4421769999999</v>
      </c>
      <c r="J4" s="157">
        <v>0.57510568653030814</v>
      </c>
      <c r="K4" s="100">
        <v>1223.7482990000001</v>
      </c>
      <c r="L4" s="157">
        <f t="shared" si="0"/>
        <v>0.65502324896076858</v>
      </c>
      <c r="M4" s="100">
        <v>1435.309524</v>
      </c>
      <c r="N4" s="157">
        <f t="shared" si="1"/>
        <v>0.76826346434399762</v>
      </c>
      <c r="O4" s="100">
        <v>432.94217689999999</v>
      </c>
      <c r="P4" s="97">
        <v>0.23173653566840632</v>
      </c>
    </row>
    <row r="5" spans="1:16" ht="15.75">
      <c r="A5" s="99"/>
      <c r="B5" s="115"/>
      <c r="C5" s="94">
        <v>1920</v>
      </c>
      <c r="D5" s="94">
        <v>1080</v>
      </c>
      <c r="E5" s="94">
        <v>8</v>
      </c>
      <c r="F5" s="94">
        <v>60</v>
      </c>
      <c r="G5" s="94">
        <v>600</v>
      </c>
      <c r="H5" s="94">
        <v>32</v>
      </c>
      <c r="I5" s="100">
        <v>628.39115649999997</v>
      </c>
      <c r="J5" s="157">
        <v>0.61092170488232289</v>
      </c>
      <c r="K5" s="100">
        <v>721.60884399999998</v>
      </c>
      <c r="L5" s="157">
        <f t="shared" si="0"/>
        <v>0.70154791414597317</v>
      </c>
      <c r="M5" s="100">
        <v>817.95918400000005</v>
      </c>
      <c r="N5" s="157">
        <f t="shared" si="1"/>
        <v>0.79521968745679938</v>
      </c>
      <c r="O5" s="100">
        <v>210.63605440000001</v>
      </c>
      <c r="P5" s="97">
        <v>0.20478031260093604</v>
      </c>
    </row>
    <row r="6" spans="1:16" ht="15.75">
      <c r="A6" s="99"/>
      <c r="B6" s="115"/>
      <c r="C6" s="94">
        <v>1920</v>
      </c>
      <c r="D6" s="94">
        <v>1080</v>
      </c>
      <c r="E6" s="94">
        <v>8</v>
      </c>
      <c r="F6" s="94">
        <v>60</v>
      </c>
      <c r="G6" s="94">
        <v>600</v>
      </c>
      <c r="H6" s="94">
        <v>37</v>
      </c>
      <c r="I6" s="100">
        <v>349.61564629999998</v>
      </c>
      <c r="J6" s="157">
        <v>0.62027119182620505</v>
      </c>
      <c r="K6" s="100">
        <v>406.67687100000001</v>
      </c>
      <c r="L6" s="157">
        <f t="shared" si="0"/>
        <v>0.72150646074833547</v>
      </c>
      <c r="M6" s="100">
        <v>453.94557800000001</v>
      </c>
      <c r="N6" s="157">
        <f t="shared" si="1"/>
        <v>0.80536831747959781</v>
      </c>
      <c r="O6" s="100">
        <v>109.70408159999999</v>
      </c>
      <c r="P6" s="97">
        <v>0.19463168242716961</v>
      </c>
    </row>
    <row r="7" spans="1:16" ht="15.75">
      <c r="A7" s="163"/>
      <c r="B7" s="115" t="s">
        <v>37</v>
      </c>
      <c r="C7" s="94">
        <v>1920</v>
      </c>
      <c r="D7" s="94">
        <v>1080</v>
      </c>
      <c r="E7" s="94">
        <v>8</v>
      </c>
      <c r="F7" s="94">
        <v>60</v>
      </c>
      <c r="G7" s="94">
        <v>600</v>
      </c>
      <c r="H7" s="94">
        <v>0</v>
      </c>
      <c r="I7" s="165">
        <v>44.663837010000002</v>
      </c>
      <c r="J7" s="157">
        <v>0.49286196040625119</v>
      </c>
      <c r="K7" s="165">
        <v>54.073005000000002</v>
      </c>
      <c r="L7" s="157">
        <f t="shared" si="0"/>
        <v>0.59669139684074091</v>
      </c>
      <c r="M7" s="165">
        <v>69.916808000000003</v>
      </c>
      <c r="N7" s="157">
        <f t="shared" si="1"/>
        <v>0.77152652840665858</v>
      </c>
      <c r="O7" s="165">
        <v>20.70458404</v>
      </c>
      <c r="P7" s="97">
        <v>0.22847347121264225</v>
      </c>
    </row>
    <row r="8" spans="1:16" ht="15.75">
      <c r="A8" s="99"/>
      <c r="B8" s="115"/>
      <c r="C8" s="94">
        <v>1920</v>
      </c>
      <c r="D8" s="94">
        <v>1080</v>
      </c>
      <c r="E8" s="94">
        <v>8</v>
      </c>
      <c r="F8" s="94">
        <v>60</v>
      </c>
      <c r="G8" s="94">
        <v>600</v>
      </c>
      <c r="H8" s="94">
        <v>22</v>
      </c>
      <c r="I8" s="165">
        <v>49.974533110000003</v>
      </c>
      <c r="J8" s="157">
        <v>0.50814832722416514</v>
      </c>
      <c r="K8" s="165">
        <v>59.443123999999997</v>
      </c>
      <c r="L8" s="157">
        <f t="shared" si="0"/>
        <v>0.60442633567682125</v>
      </c>
      <c r="M8" s="165">
        <v>77.887945999999999</v>
      </c>
      <c r="N8" s="157">
        <f t="shared" si="1"/>
        <v>0.79197597007475806</v>
      </c>
      <c r="O8" s="165">
        <v>20.45840407</v>
      </c>
      <c r="P8" s="97">
        <v>0.20802403061903366</v>
      </c>
    </row>
    <row r="9" spans="1:16" ht="15.75">
      <c r="A9" s="99"/>
      <c r="B9" s="115"/>
      <c r="C9" s="94">
        <v>1920</v>
      </c>
      <c r="D9" s="94">
        <v>1080</v>
      </c>
      <c r="E9" s="94">
        <v>8</v>
      </c>
      <c r="F9" s="94">
        <v>60</v>
      </c>
      <c r="G9" s="94">
        <v>600</v>
      </c>
      <c r="H9" s="94">
        <v>27</v>
      </c>
      <c r="I9" s="165">
        <v>46.935483869999999</v>
      </c>
      <c r="J9" s="157">
        <v>0.49374006534860587</v>
      </c>
      <c r="K9" s="165">
        <v>56.015279999999997</v>
      </c>
      <c r="L9" s="157">
        <f t="shared" si="0"/>
        <v>0.58925541674818183</v>
      </c>
      <c r="M9" s="165">
        <v>74.726654999999994</v>
      </c>
      <c r="N9" s="157">
        <f t="shared" si="1"/>
        <v>0.78609062088456227</v>
      </c>
      <c r="O9" s="165">
        <v>20.3344652</v>
      </c>
      <c r="P9" s="97">
        <v>0.21390937833910847</v>
      </c>
    </row>
    <row r="10" spans="1:16" ht="15.75">
      <c r="A10" s="99"/>
      <c r="B10" s="115"/>
      <c r="C10" s="94">
        <v>1920</v>
      </c>
      <c r="D10" s="94">
        <v>1080</v>
      </c>
      <c r="E10" s="94">
        <v>8</v>
      </c>
      <c r="F10" s="94">
        <v>60</v>
      </c>
      <c r="G10" s="94">
        <v>600</v>
      </c>
      <c r="H10" s="94">
        <v>32</v>
      </c>
      <c r="I10" s="165">
        <v>45.339558570000001</v>
      </c>
      <c r="J10" s="157">
        <v>0.49614491403911187</v>
      </c>
      <c r="K10" s="165">
        <v>54.071306999999997</v>
      </c>
      <c r="L10" s="157">
        <f t="shared" si="0"/>
        <v>0.59169530589664621</v>
      </c>
      <c r="M10" s="165">
        <v>72.893039000000002</v>
      </c>
      <c r="N10" s="157">
        <f t="shared" si="1"/>
        <v>0.79765908023716103</v>
      </c>
      <c r="O10" s="165">
        <v>18.490662140000001</v>
      </c>
      <c r="P10" s="97">
        <v>0.20234091965877207</v>
      </c>
    </row>
    <row r="11" spans="1:16" ht="15.75">
      <c r="A11" s="99"/>
      <c r="B11" s="115"/>
      <c r="C11" s="94">
        <v>1920</v>
      </c>
      <c r="D11" s="94">
        <v>1080</v>
      </c>
      <c r="E11" s="94">
        <v>8</v>
      </c>
      <c r="F11" s="94">
        <v>60</v>
      </c>
      <c r="G11" s="94">
        <v>600</v>
      </c>
      <c r="H11" s="94">
        <v>37</v>
      </c>
      <c r="I11" s="165">
        <v>39.575551779999998</v>
      </c>
      <c r="J11" s="157">
        <v>0.4877385335956036</v>
      </c>
      <c r="K11" s="165">
        <v>47.351443000000003</v>
      </c>
      <c r="L11" s="157">
        <f t="shared" si="0"/>
        <v>0.58357047000132445</v>
      </c>
      <c r="M11" s="165">
        <v>65.254669000000007</v>
      </c>
      <c r="N11" s="157">
        <f t="shared" si="1"/>
        <v>0.8042140945548556</v>
      </c>
      <c r="O11" s="165">
        <v>15.886247880000001</v>
      </c>
      <c r="P11" s="97">
        <v>0.19578590561163534</v>
      </c>
    </row>
    <row r="12" spans="1:16" ht="15.75">
      <c r="A12" s="164"/>
      <c r="B12" s="115" t="s">
        <v>38</v>
      </c>
      <c r="C12" s="94">
        <v>1920</v>
      </c>
      <c r="D12" s="94">
        <v>1080</v>
      </c>
      <c r="E12" s="94">
        <v>8</v>
      </c>
      <c r="F12" s="94">
        <v>60</v>
      </c>
      <c r="G12" s="94">
        <v>600</v>
      </c>
      <c r="H12" s="94">
        <v>0</v>
      </c>
      <c r="I12" s="165">
        <v>168.89303899999999</v>
      </c>
      <c r="J12" s="157">
        <v>0.53707442951841766</v>
      </c>
      <c r="K12" s="165">
        <v>189.945671</v>
      </c>
      <c r="L12" s="157">
        <f t="shared" si="0"/>
        <v>0.60402112109579809</v>
      </c>
      <c r="M12" s="165">
        <v>217.08489</v>
      </c>
      <c r="N12" s="157">
        <f t="shared" si="1"/>
        <v>0.69032296414251004</v>
      </c>
      <c r="O12" s="165">
        <v>97.383701189999996</v>
      </c>
      <c r="P12" s="97">
        <v>0.3096770362513952</v>
      </c>
    </row>
    <row r="13" spans="1:16" ht="15.75">
      <c r="A13" s="99"/>
      <c r="B13" s="115"/>
      <c r="C13" s="94">
        <v>1920</v>
      </c>
      <c r="D13" s="94">
        <v>1080</v>
      </c>
      <c r="E13" s="94">
        <v>8</v>
      </c>
      <c r="F13" s="94">
        <v>60</v>
      </c>
      <c r="G13" s="94">
        <v>600</v>
      </c>
      <c r="H13" s="94">
        <v>22</v>
      </c>
      <c r="I13" s="165">
        <v>179.0967742</v>
      </c>
      <c r="J13" s="157">
        <v>0.58759831555287578</v>
      </c>
      <c r="K13" s="165">
        <v>199.054329</v>
      </c>
      <c r="L13" s="157">
        <f t="shared" si="0"/>
        <v>0.65307702517050548</v>
      </c>
      <c r="M13" s="165">
        <v>228.61290299999999</v>
      </c>
      <c r="N13" s="157">
        <f t="shared" si="1"/>
        <v>0.75005570266614652</v>
      </c>
      <c r="O13" s="165">
        <v>76.181663839999999</v>
      </c>
      <c r="P13" s="97">
        <v>0.24994429714524374</v>
      </c>
    </row>
    <row r="14" spans="1:16" ht="15.75">
      <c r="A14" s="99"/>
      <c r="B14" s="115"/>
      <c r="C14" s="94">
        <v>1920</v>
      </c>
      <c r="D14" s="94">
        <v>1080</v>
      </c>
      <c r="E14" s="94">
        <v>8</v>
      </c>
      <c r="F14" s="94">
        <v>60</v>
      </c>
      <c r="G14" s="94">
        <v>600</v>
      </c>
      <c r="H14" s="94">
        <v>27</v>
      </c>
      <c r="I14" s="165">
        <v>164.49405770000001</v>
      </c>
      <c r="J14" s="157">
        <v>0.58480156930350735</v>
      </c>
      <c r="K14" s="165">
        <v>183.15619699999999</v>
      </c>
      <c r="L14" s="157">
        <f t="shared" si="0"/>
        <v>0.65114833332504485</v>
      </c>
      <c r="M14" s="165">
        <v>213.03904900000001</v>
      </c>
      <c r="N14" s="157">
        <f t="shared" si="1"/>
        <v>0.75738644917104592</v>
      </c>
      <c r="O14" s="165">
        <v>68.242784380000003</v>
      </c>
      <c r="P14" s="97">
        <v>0.24261355064782306</v>
      </c>
    </row>
    <row r="15" spans="1:16" ht="15.75">
      <c r="A15" s="99"/>
      <c r="B15" s="115"/>
      <c r="C15" s="94">
        <v>1920</v>
      </c>
      <c r="D15" s="94">
        <v>1080</v>
      </c>
      <c r="E15" s="94">
        <v>8</v>
      </c>
      <c r="F15" s="94">
        <v>60</v>
      </c>
      <c r="G15" s="94">
        <v>600</v>
      </c>
      <c r="H15" s="94">
        <v>32</v>
      </c>
      <c r="I15" s="165">
        <v>147.3701188</v>
      </c>
      <c r="J15" s="157">
        <v>0.58576894778365807</v>
      </c>
      <c r="K15" s="165">
        <v>164.43463499999999</v>
      </c>
      <c r="L15" s="157">
        <f t="shared" si="0"/>
        <v>0.65359724168023414</v>
      </c>
      <c r="M15" s="165">
        <v>195.064516</v>
      </c>
      <c r="N15" s="157">
        <f t="shared" si="1"/>
        <v>0.77534534988501613</v>
      </c>
      <c r="O15" s="165">
        <v>56.519524619999999</v>
      </c>
      <c r="P15" s="97">
        <v>0.22465465004354704</v>
      </c>
    </row>
    <row r="16" spans="1:16" ht="16.5" thickBot="1">
      <c r="A16" s="147"/>
      <c r="B16" s="142"/>
      <c r="C16" s="139">
        <v>1920</v>
      </c>
      <c r="D16" s="139">
        <v>1080</v>
      </c>
      <c r="E16" s="139">
        <v>8</v>
      </c>
      <c r="F16" s="139">
        <v>60</v>
      </c>
      <c r="G16" s="139">
        <v>600</v>
      </c>
      <c r="H16" s="139">
        <v>37</v>
      </c>
      <c r="I16" s="166">
        <v>126.74872670000001</v>
      </c>
      <c r="J16" s="111">
        <v>0.57858189125781079</v>
      </c>
      <c r="K16" s="166">
        <v>142.49235999999999</v>
      </c>
      <c r="L16" s="111">
        <f t="shared" si="0"/>
        <v>0.6504483433831667</v>
      </c>
      <c r="M16" s="166">
        <v>172.570458</v>
      </c>
      <c r="N16" s="111">
        <f t="shared" si="1"/>
        <v>0.78774868016063704</v>
      </c>
      <c r="O16" s="166">
        <v>46.497453309999997</v>
      </c>
      <c r="P16" s="160">
        <v>0.21225131940336528</v>
      </c>
    </row>
    <row r="17" spans="1:16" ht="15.75">
      <c r="A17" s="104" t="s">
        <v>50</v>
      </c>
      <c r="B17" s="87" t="s">
        <v>39</v>
      </c>
      <c r="C17" s="137">
        <v>1280</v>
      </c>
      <c r="D17" s="137">
        <v>720</v>
      </c>
      <c r="E17" s="137">
        <v>8</v>
      </c>
      <c r="F17" s="137">
        <v>30</v>
      </c>
      <c r="G17" s="137">
        <v>300</v>
      </c>
      <c r="H17" s="137">
        <v>0</v>
      </c>
      <c r="I17" s="124">
        <v>3.7647058819999999</v>
      </c>
      <c r="J17" s="155">
        <v>0.44865979378347198</v>
      </c>
      <c r="K17" s="124">
        <v>4.6955020000000003</v>
      </c>
      <c r="L17" s="155">
        <f t="shared" si="0"/>
        <v>0.55958767765033579</v>
      </c>
      <c r="M17" s="124">
        <v>5.2041519999999997</v>
      </c>
      <c r="N17" s="155">
        <f t="shared" si="1"/>
        <v>0.62020617429602842</v>
      </c>
      <c r="O17" s="124">
        <v>3.186851211</v>
      </c>
      <c r="P17" s="95">
        <v>0.37979381443372684</v>
      </c>
    </row>
    <row r="18" spans="1:16" ht="15.75">
      <c r="A18" s="89"/>
      <c r="B18" s="84"/>
      <c r="C18" s="132">
        <v>1280</v>
      </c>
      <c r="D18" s="132">
        <v>720</v>
      </c>
      <c r="E18" s="132">
        <v>8</v>
      </c>
      <c r="F18" s="132">
        <v>30</v>
      </c>
      <c r="G18" s="132">
        <v>300</v>
      </c>
      <c r="H18" s="132">
        <v>22</v>
      </c>
      <c r="I18" s="159">
        <v>4.8477508650000001</v>
      </c>
      <c r="J18" s="153">
        <v>0.49244288226627075</v>
      </c>
      <c r="K18" s="159">
        <v>5.8339100000000004</v>
      </c>
      <c r="L18" s="153">
        <f t="shared" si="0"/>
        <v>0.59261861256207549</v>
      </c>
      <c r="M18" s="159">
        <v>6.4463670000000004</v>
      </c>
      <c r="N18" s="153">
        <f t="shared" si="1"/>
        <v>0.65483304809397969</v>
      </c>
      <c r="O18" s="159">
        <v>3.397923875</v>
      </c>
      <c r="P18" s="131">
        <v>0.3451669595496788</v>
      </c>
    </row>
    <row r="19" spans="1:16" ht="15.75">
      <c r="A19" s="89"/>
      <c r="B19" s="84"/>
      <c r="C19" s="132">
        <v>1280</v>
      </c>
      <c r="D19" s="132">
        <v>720</v>
      </c>
      <c r="E19" s="132">
        <v>8</v>
      </c>
      <c r="F19" s="132">
        <v>30</v>
      </c>
      <c r="G19" s="132">
        <v>300</v>
      </c>
      <c r="H19" s="132">
        <v>27</v>
      </c>
      <c r="I19" s="159">
        <v>4.7162629760000003</v>
      </c>
      <c r="J19" s="153">
        <v>0.48230714792516222</v>
      </c>
      <c r="K19" s="159">
        <v>5.7162629999999996</v>
      </c>
      <c r="L19" s="153">
        <f t="shared" si="0"/>
        <v>0.5845718257601541</v>
      </c>
      <c r="M19" s="159">
        <v>6.3806229999999999</v>
      </c>
      <c r="N19" s="153">
        <f t="shared" si="1"/>
        <v>0.65251239080448753</v>
      </c>
      <c r="O19" s="159">
        <v>3.397923875</v>
      </c>
      <c r="P19" s="131">
        <v>0.34748761495229763</v>
      </c>
    </row>
    <row r="20" spans="1:16" ht="15.75">
      <c r="A20" s="89"/>
      <c r="B20" s="84"/>
      <c r="C20" s="132">
        <v>1280</v>
      </c>
      <c r="D20" s="132">
        <v>720</v>
      </c>
      <c r="E20" s="132">
        <v>8</v>
      </c>
      <c r="F20" s="132">
        <v>30</v>
      </c>
      <c r="G20" s="132">
        <v>300</v>
      </c>
      <c r="H20" s="132">
        <v>32</v>
      </c>
      <c r="I20" s="159">
        <v>4.1626297579999996</v>
      </c>
      <c r="J20" s="153">
        <v>0.48390989541492807</v>
      </c>
      <c r="K20" s="159">
        <v>5.100346</v>
      </c>
      <c r="L20" s="153">
        <f t="shared" si="0"/>
        <v>0.59292034726546183</v>
      </c>
      <c r="M20" s="159">
        <v>5.6989619999999999</v>
      </c>
      <c r="N20" s="153">
        <f t="shared" si="1"/>
        <v>0.66251005874751856</v>
      </c>
      <c r="O20" s="159">
        <v>2.9031141869999999</v>
      </c>
      <c r="P20" s="131">
        <v>0.33748994368496127</v>
      </c>
    </row>
    <row r="21" spans="1:16" ht="15.75">
      <c r="A21" s="89"/>
      <c r="B21" s="84"/>
      <c r="C21" s="132">
        <v>1280</v>
      </c>
      <c r="D21" s="132">
        <v>720</v>
      </c>
      <c r="E21" s="132">
        <v>8</v>
      </c>
      <c r="F21" s="132">
        <v>30</v>
      </c>
      <c r="G21" s="132">
        <v>300</v>
      </c>
      <c r="H21" s="132">
        <v>37</v>
      </c>
      <c r="I21" s="159">
        <v>3.837370242</v>
      </c>
      <c r="J21" s="153">
        <v>0.46498951783367837</v>
      </c>
      <c r="K21" s="159">
        <v>4.9169549999999997</v>
      </c>
      <c r="L21" s="153">
        <f t="shared" si="0"/>
        <v>0.59580715377735849</v>
      </c>
      <c r="M21" s="159">
        <v>5.5397920000000003</v>
      </c>
      <c r="N21" s="153">
        <f t="shared" si="1"/>
        <v>0.67127881057251504</v>
      </c>
      <c r="O21" s="159">
        <v>2.712802768</v>
      </c>
      <c r="P21" s="131">
        <v>0.32872117401232193</v>
      </c>
    </row>
    <row r="22" spans="1:16" ht="15.75">
      <c r="A22" s="96"/>
      <c r="B22" s="84" t="s">
        <v>40</v>
      </c>
      <c r="C22" s="132">
        <v>1280</v>
      </c>
      <c r="D22" s="132">
        <v>720</v>
      </c>
      <c r="E22" s="132">
        <v>8</v>
      </c>
      <c r="F22" s="132">
        <v>60</v>
      </c>
      <c r="G22" s="132">
        <v>600</v>
      </c>
      <c r="H22" s="132">
        <v>0</v>
      </c>
      <c r="I22" s="159">
        <v>47.322580649999999</v>
      </c>
      <c r="J22" s="153">
        <v>0.84784790874458837</v>
      </c>
      <c r="K22" s="159">
        <v>47.691001999999997</v>
      </c>
      <c r="L22" s="153">
        <f t="shared" si="0"/>
        <v>0.85444867809484271</v>
      </c>
      <c r="M22" s="159">
        <v>48.850594000000001</v>
      </c>
      <c r="N22" s="153">
        <f t="shared" si="1"/>
        <v>0.87522433408817579</v>
      </c>
      <c r="O22" s="159">
        <v>6.9643463499999996</v>
      </c>
      <c r="P22" s="131">
        <v>0.12477566539094707</v>
      </c>
    </row>
    <row r="23" spans="1:16" ht="15.75">
      <c r="A23" s="89"/>
      <c r="B23" s="84"/>
      <c r="C23" s="132">
        <v>1280</v>
      </c>
      <c r="D23" s="132">
        <v>720</v>
      </c>
      <c r="E23" s="132">
        <v>8</v>
      </c>
      <c r="F23" s="132">
        <v>60</v>
      </c>
      <c r="G23" s="132">
        <v>600</v>
      </c>
      <c r="H23" s="132">
        <v>22</v>
      </c>
      <c r="I23" s="159">
        <v>26.039049240000001</v>
      </c>
      <c r="J23" s="153">
        <v>0.75533119923022407</v>
      </c>
      <c r="K23" s="159">
        <v>26.402377000000001</v>
      </c>
      <c r="L23" s="153">
        <f t="shared" si="0"/>
        <v>0.76587047476403558</v>
      </c>
      <c r="M23" s="159">
        <v>27.509338</v>
      </c>
      <c r="N23" s="153">
        <f t="shared" si="1"/>
        <v>0.79798079371809294</v>
      </c>
      <c r="O23" s="159">
        <v>6.9643463499999996</v>
      </c>
      <c r="P23" s="131">
        <v>0.20201920707302037</v>
      </c>
    </row>
    <row r="24" spans="1:16" ht="15.75">
      <c r="A24" s="89"/>
      <c r="B24" s="84"/>
      <c r="C24" s="132">
        <v>1280</v>
      </c>
      <c r="D24" s="132">
        <v>720</v>
      </c>
      <c r="E24" s="132">
        <v>8</v>
      </c>
      <c r="F24" s="132">
        <v>60</v>
      </c>
      <c r="G24" s="132">
        <v>600</v>
      </c>
      <c r="H24" s="132">
        <v>27</v>
      </c>
      <c r="I24" s="159">
        <v>18.314091680000001</v>
      </c>
      <c r="J24" s="153">
        <v>0.70494053063365281</v>
      </c>
      <c r="K24" s="159">
        <v>18.677419</v>
      </c>
      <c r="L24" s="153">
        <f t="shared" si="0"/>
        <v>0.71892562839505203</v>
      </c>
      <c r="M24" s="159">
        <v>19.758913</v>
      </c>
      <c r="N24" s="153">
        <f t="shared" si="1"/>
        <v>0.76055417212239873</v>
      </c>
      <c r="O24" s="159">
        <v>6.2207130729999998</v>
      </c>
      <c r="P24" s="131">
        <v>0.2394458240803303</v>
      </c>
    </row>
    <row r="25" spans="1:16" ht="15.75">
      <c r="A25" s="89"/>
      <c r="B25" s="84"/>
      <c r="C25" s="132">
        <v>1280</v>
      </c>
      <c r="D25" s="132">
        <v>720</v>
      </c>
      <c r="E25" s="132">
        <v>8</v>
      </c>
      <c r="F25" s="132">
        <v>60</v>
      </c>
      <c r="G25" s="132">
        <v>600</v>
      </c>
      <c r="H25" s="132">
        <v>32</v>
      </c>
      <c r="I25" s="159">
        <v>11.638370119999999</v>
      </c>
      <c r="J25" s="153">
        <v>0.63525159859281799</v>
      </c>
      <c r="K25" s="159">
        <v>12.003396</v>
      </c>
      <c r="L25" s="153">
        <f t="shared" si="0"/>
        <v>0.6551756199101858</v>
      </c>
      <c r="M25" s="159">
        <v>12.937182</v>
      </c>
      <c r="N25" s="153">
        <f t="shared" si="1"/>
        <v>0.70614401430569285</v>
      </c>
      <c r="O25" s="159">
        <v>5.3837011879999999</v>
      </c>
      <c r="P25" s="131">
        <v>0.29385599106750643</v>
      </c>
    </row>
    <row r="26" spans="1:16" ht="15.75">
      <c r="A26" s="89"/>
      <c r="B26" s="84"/>
      <c r="C26" s="132">
        <v>1280</v>
      </c>
      <c r="D26" s="132">
        <v>720</v>
      </c>
      <c r="E26" s="132">
        <v>8</v>
      </c>
      <c r="F26" s="132">
        <v>60</v>
      </c>
      <c r="G26" s="132">
        <v>600</v>
      </c>
      <c r="H26" s="132">
        <v>37</v>
      </c>
      <c r="I26" s="159">
        <v>8.1646859079999992</v>
      </c>
      <c r="J26" s="153">
        <v>0.60172672675665995</v>
      </c>
      <c r="K26" s="159">
        <v>8.5093379999999996</v>
      </c>
      <c r="L26" s="153">
        <f t="shared" si="0"/>
        <v>0.62712713550192567</v>
      </c>
      <c r="M26" s="159">
        <v>9.2954159999999995</v>
      </c>
      <c r="N26" s="153">
        <f t="shared" si="1"/>
        <v>0.68506006100342554</v>
      </c>
      <c r="O26" s="159">
        <v>4.2733446519999996</v>
      </c>
      <c r="P26" s="131">
        <v>0.31493993997142233</v>
      </c>
    </row>
    <row r="27" spans="1:16" ht="15.75">
      <c r="A27" s="96"/>
      <c r="B27" s="84" t="s">
        <v>41</v>
      </c>
      <c r="C27" s="132">
        <v>1280</v>
      </c>
      <c r="D27" s="132">
        <v>720</v>
      </c>
      <c r="E27" s="132">
        <v>8</v>
      </c>
      <c r="F27" s="132">
        <v>60</v>
      </c>
      <c r="G27" s="132">
        <v>600</v>
      </c>
      <c r="H27" s="132">
        <v>0</v>
      </c>
      <c r="I27" s="159">
        <v>191.3395586</v>
      </c>
      <c r="J27" s="153">
        <v>0.74057353892528721</v>
      </c>
      <c r="K27" s="159">
        <v>205.093379</v>
      </c>
      <c r="L27" s="153">
        <f t="shared" si="0"/>
        <v>0.79380725324379098</v>
      </c>
      <c r="M27" s="159">
        <v>230.73854</v>
      </c>
      <c r="N27" s="153">
        <f t="shared" si="1"/>
        <v>0.89306601484625503</v>
      </c>
      <c r="O27" s="159">
        <v>27.628183360000001</v>
      </c>
      <c r="P27" s="131">
        <v>0.10693398518685583</v>
      </c>
    </row>
    <row r="28" spans="1:16" ht="15.75">
      <c r="A28" s="89"/>
      <c r="B28" s="84"/>
      <c r="C28" s="132">
        <v>1280</v>
      </c>
      <c r="D28" s="132">
        <v>720</v>
      </c>
      <c r="E28" s="132">
        <v>8</v>
      </c>
      <c r="F28" s="132">
        <v>60</v>
      </c>
      <c r="G28" s="132">
        <v>600</v>
      </c>
      <c r="H28" s="132">
        <v>22</v>
      </c>
      <c r="I28" s="159">
        <v>75.215619689999997</v>
      </c>
      <c r="J28" s="153">
        <v>0.8822814808879661</v>
      </c>
      <c r="K28" s="159">
        <v>77.322581</v>
      </c>
      <c r="L28" s="153">
        <f t="shared" si="0"/>
        <v>0.90699619854345126</v>
      </c>
      <c r="M28" s="159">
        <v>80.993208999999993</v>
      </c>
      <c r="N28" s="153">
        <f t="shared" si="1"/>
        <v>0.95005277527964616</v>
      </c>
      <c r="O28" s="159">
        <v>4.2580645160000001</v>
      </c>
      <c r="P28" s="131">
        <v>4.9947224823469125E-2</v>
      </c>
    </row>
    <row r="29" spans="1:16" ht="15.75">
      <c r="A29" s="89"/>
      <c r="B29" s="84"/>
      <c r="C29" s="132">
        <v>1280</v>
      </c>
      <c r="D29" s="132">
        <v>720</v>
      </c>
      <c r="E29" s="132">
        <v>8</v>
      </c>
      <c r="F29" s="132">
        <v>60</v>
      </c>
      <c r="G29" s="132">
        <v>600</v>
      </c>
      <c r="H29" s="132">
        <v>27</v>
      </c>
      <c r="I29" s="159">
        <v>50.266553479999999</v>
      </c>
      <c r="J29" s="153">
        <v>0.86280052454376033</v>
      </c>
      <c r="K29" s="159">
        <v>51.769100000000002</v>
      </c>
      <c r="L29" s="153">
        <f t="shared" si="0"/>
        <v>0.8885909853833982</v>
      </c>
      <c r="M29" s="159">
        <v>54.774194000000001</v>
      </c>
      <c r="N29" s="153">
        <f t="shared" si="1"/>
        <v>0.94017193692842671</v>
      </c>
      <c r="O29" s="159">
        <v>3.4855687610000001</v>
      </c>
      <c r="P29" s="131">
        <v>5.982806353574064E-2</v>
      </c>
    </row>
    <row r="30" spans="1:16" ht="15.75">
      <c r="A30" s="89"/>
      <c r="B30" s="84"/>
      <c r="C30" s="132">
        <v>1280</v>
      </c>
      <c r="D30" s="132">
        <v>720</v>
      </c>
      <c r="E30" s="132">
        <v>8</v>
      </c>
      <c r="F30" s="132">
        <v>60</v>
      </c>
      <c r="G30" s="132">
        <v>600</v>
      </c>
      <c r="H30" s="132">
        <v>32</v>
      </c>
      <c r="I30" s="159">
        <v>32.536502550000002</v>
      </c>
      <c r="J30" s="153">
        <v>0.84356017255038673</v>
      </c>
      <c r="K30" s="159">
        <v>33.594228000000001</v>
      </c>
      <c r="L30" s="153">
        <f t="shared" si="0"/>
        <v>0.87098337180814345</v>
      </c>
      <c r="M30" s="159">
        <v>35.976230999999999</v>
      </c>
      <c r="N30" s="153">
        <f t="shared" si="1"/>
        <v>0.93274055832831326</v>
      </c>
      <c r="O30" s="159">
        <v>2.594227504</v>
      </c>
      <c r="P30" s="131">
        <v>6.7259441839092174E-2</v>
      </c>
    </row>
    <row r="31" spans="1:16" ht="15.75">
      <c r="A31" s="89"/>
      <c r="B31" s="84"/>
      <c r="C31" s="132">
        <v>1280</v>
      </c>
      <c r="D31" s="132">
        <v>720</v>
      </c>
      <c r="E31" s="132">
        <v>8</v>
      </c>
      <c r="F31" s="132">
        <v>60</v>
      </c>
      <c r="G31" s="132">
        <v>600</v>
      </c>
      <c r="H31" s="132">
        <v>37</v>
      </c>
      <c r="I31" s="159">
        <v>20.230899829999998</v>
      </c>
      <c r="J31" s="153">
        <v>0.81271313596400763</v>
      </c>
      <c r="K31" s="159">
        <v>21.179966</v>
      </c>
      <c r="L31" s="153">
        <f t="shared" si="0"/>
        <v>0.85083891710816983</v>
      </c>
      <c r="M31" s="159">
        <v>22.938879</v>
      </c>
      <c r="N31" s="153">
        <f t="shared" si="1"/>
        <v>0.92149774782619287</v>
      </c>
      <c r="O31" s="159">
        <v>1.954159593</v>
      </c>
      <c r="P31" s="131">
        <v>7.8502250732619988E-2</v>
      </c>
    </row>
    <row r="32" spans="1:16" ht="15.75">
      <c r="A32" s="96"/>
      <c r="B32" s="84" t="s">
        <v>42</v>
      </c>
      <c r="C32" s="132">
        <v>1280</v>
      </c>
      <c r="D32" s="132">
        <v>720</v>
      </c>
      <c r="E32" s="132">
        <v>8</v>
      </c>
      <c r="F32" s="132">
        <v>20</v>
      </c>
      <c r="G32" s="132">
        <v>500</v>
      </c>
      <c r="H32" s="132">
        <v>0</v>
      </c>
      <c r="I32" s="159">
        <v>32.633832980000001</v>
      </c>
      <c r="J32" s="153">
        <v>0.75629001042690835</v>
      </c>
      <c r="K32" s="159">
        <v>34.965738999999999</v>
      </c>
      <c r="L32" s="153">
        <f t="shared" si="0"/>
        <v>0.8103319938292689</v>
      </c>
      <c r="M32" s="159">
        <v>37.854390000000002</v>
      </c>
      <c r="N32" s="153">
        <f t="shared" si="1"/>
        <v>0.87727656274877364</v>
      </c>
      <c r="O32" s="159">
        <v>5.2955032119999998</v>
      </c>
      <c r="P32" s="131">
        <v>0.122723438030515</v>
      </c>
    </row>
    <row r="33" spans="1:16" ht="15.75">
      <c r="A33" s="89"/>
      <c r="B33" s="84"/>
      <c r="C33" s="132">
        <v>1280</v>
      </c>
      <c r="D33" s="132">
        <v>720</v>
      </c>
      <c r="E33" s="132">
        <v>8</v>
      </c>
      <c r="F33" s="132">
        <v>20</v>
      </c>
      <c r="G33" s="132">
        <v>500</v>
      </c>
      <c r="H33" s="132">
        <v>22</v>
      </c>
      <c r="I33" s="159">
        <v>23.680942179999999</v>
      </c>
      <c r="J33" s="153">
        <v>0.77281621240260023</v>
      </c>
      <c r="K33" s="159">
        <v>25.321199</v>
      </c>
      <c r="L33" s="153">
        <f t="shared" si="0"/>
        <v>0.82634522120952192</v>
      </c>
      <c r="M33" s="159">
        <v>27.447537000000001</v>
      </c>
      <c r="N33" s="153">
        <f t="shared" si="1"/>
        <v>0.8957372450617973</v>
      </c>
      <c r="O33" s="159">
        <v>3.1948608140000001</v>
      </c>
      <c r="P33" s="131">
        <v>0.10426275334239968</v>
      </c>
    </row>
    <row r="34" spans="1:16" ht="15.75">
      <c r="A34" s="89"/>
      <c r="B34" s="84"/>
      <c r="C34" s="132">
        <v>1280</v>
      </c>
      <c r="D34" s="132">
        <v>720</v>
      </c>
      <c r="E34" s="132">
        <v>8</v>
      </c>
      <c r="F34" s="132">
        <v>20</v>
      </c>
      <c r="G34" s="132">
        <v>500</v>
      </c>
      <c r="H34" s="132">
        <v>27</v>
      </c>
      <c r="I34" s="159">
        <v>17.899357599999998</v>
      </c>
      <c r="J34" s="153">
        <v>0.77169497782628038</v>
      </c>
      <c r="K34" s="159">
        <v>19.132762</v>
      </c>
      <c r="L34" s="153">
        <f t="shared" si="0"/>
        <v>0.82487073353980589</v>
      </c>
      <c r="M34" s="159">
        <v>20.691649000000002</v>
      </c>
      <c r="N34" s="153">
        <f t="shared" si="1"/>
        <v>0.89207902595444355</v>
      </c>
      <c r="O34" s="159">
        <v>2.5032119910000001</v>
      </c>
      <c r="P34" s="131">
        <v>0.10792097487840706</v>
      </c>
    </row>
    <row r="35" spans="1:16" ht="15.75">
      <c r="A35" s="89"/>
      <c r="B35" s="84"/>
      <c r="C35" s="132">
        <v>1280</v>
      </c>
      <c r="D35" s="132">
        <v>720</v>
      </c>
      <c r="E35" s="132">
        <v>8</v>
      </c>
      <c r="F35" s="132">
        <v>20</v>
      </c>
      <c r="G35" s="132">
        <v>500</v>
      </c>
      <c r="H35" s="132">
        <v>32</v>
      </c>
      <c r="I35" s="159">
        <v>12.869379009999999</v>
      </c>
      <c r="J35" s="153">
        <v>0.75049950042718716</v>
      </c>
      <c r="K35" s="159">
        <v>13.916487999999999</v>
      </c>
      <c r="L35" s="153">
        <f t="shared" si="0"/>
        <v>0.81156340890463807</v>
      </c>
      <c r="M35" s="159">
        <v>14.991434999999999</v>
      </c>
      <c r="N35" s="153">
        <f t="shared" si="1"/>
        <v>0.87425075155256859</v>
      </c>
      <c r="O35" s="159">
        <v>2.1563169160000002</v>
      </c>
      <c r="P35" s="131">
        <v>0.12574925075741422</v>
      </c>
    </row>
    <row r="36" spans="1:16" ht="16.5" thickBot="1">
      <c r="A36" s="145"/>
      <c r="B36" s="151"/>
      <c r="C36" s="122">
        <v>1280</v>
      </c>
      <c r="D36" s="122">
        <v>720</v>
      </c>
      <c r="E36" s="122">
        <v>8</v>
      </c>
      <c r="F36" s="122">
        <v>20</v>
      </c>
      <c r="G36" s="122">
        <v>500</v>
      </c>
      <c r="H36" s="122">
        <v>37</v>
      </c>
      <c r="I36" s="118">
        <v>8.7516059960000003</v>
      </c>
      <c r="J36" s="108">
        <v>0.73047363722353476</v>
      </c>
      <c r="K36" s="118">
        <v>9.6081369999999993</v>
      </c>
      <c r="L36" s="108">
        <f t="shared" si="0"/>
        <v>0.80196606201419829</v>
      </c>
      <c r="M36" s="118">
        <v>10.361884</v>
      </c>
      <c r="N36" s="108">
        <f t="shared" si="1"/>
        <v>0.86487935242055036</v>
      </c>
      <c r="O36" s="118">
        <v>1.6188436829999999</v>
      </c>
      <c r="P36" s="130">
        <v>0.13512064342908436</v>
      </c>
    </row>
    <row r="37" spans="1:16" ht="15.75">
      <c r="A37" s="128" t="s">
        <v>51</v>
      </c>
      <c r="B37" s="85" t="s">
        <v>43</v>
      </c>
      <c r="C37" s="90">
        <v>2560</v>
      </c>
      <c r="D37" s="90">
        <v>1440</v>
      </c>
      <c r="E37" s="90">
        <v>8</v>
      </c>
      <c r="F37" s="90">
        <v>60</v>
      </c>
      <c r="G37" s="90">
        <v>300</v>
      </c>
      <c r="H37" s="90">
        <v>0</v>
      </c>
      <c r="I37" s="112">
        <v>17.571428569999998</v>
      </c>
      <c r="J37" s="152">
        <v>0.92930383156388485</v>
      </c>
      <c r="K37" s="112">
        <v>17.768706999999999</v>
      </c>
      <c r="L37" s="152">
        <f t="shared" si="0"/>
        <v>0.93973734133180076</v>
      </c>
      <c r="M37" s="112">
        <v>18.510204000000002</v>
      </c>
      <c r="N37" s="152">
        <f t="shared" si="1"/>
        <v>0.97895304900177971</v>
      </c>
      <c r="O37" s="112">
        <v>0.39795918400000002</v>
      </c>
      <c r="P37" s="110">
        <v>2.1046950908057964E-2</v>
      </c>
    </row>
    <row r="38" spans="1:16" ht="15.75">
      <c r="A38" s="156"/>
      <c r="B38" s="158"/>
      <c r="C38" s="154">
        <v>2560</v>
      </c>
      <c r="D38" s="154">
        <v>1440</v>
      </c>
      <c r="E38" s="154">
        <v>8</v>
      </c>
      <c r="F38" s="154">
        <v>60</v>
      </c>
      <c r="G38" s="154">
        <v>300</v>
      </c>
      <c r="H38" s="154">
        <v>22</v>
      </c>
      <c r="I38" s="148">
        <v>11.707482990000001</v>
      </c>
      <c r="J38" s="140">
        <v>0.91323958600132515</v>
      </c>
      <c r="K38" s="148">
        <v>11.955781999999999</v>
      </c>
      <c r="L38" s="140">
        <f t="shared" si="0"/>
        <v>0.93260807315101502</v>
      </c>
      <c r="M38" s="148">
        <v>12.421768999999999</v>
      </c>
      <c r="N38" s="140">
        <f t="shared" si="1"/>
        <v>0.96895728378260915</v>
      </c>
      <c r="O38" s="148">
        <v>0.39795918400000002</v>
      </c>
      <c r="P38" s="106">
        <v>3.104271693172754E-2</v>
      </c>
    </row>
    <row r="39" spans="1:16" ht="15.75">
      <c r="A39" s="156"/>
      <c r="B39" s="158"/>
      <c r="C39" s="154">
        <v>2560</v>
      </c>
      <c r="D39" s="154">
        <v>1440</v>
      </c>
      <c r="E39" s="154">
        <v>8</v>
      </c>
      <c r="F39" s="154">
        <v>60</v>
      </c>
      <c r="G39" s="154">
        <v>300</v>
      </c>
      <c r="H39" s="154">
        <v>27</v>
      </c>
      <c r="I39" s="148">
        <v>8.037414966</v>
      </c>
      <c r="J39" s="140">
        <v>0.88468738296569693</v>
      </c>
      <c r="K39" s="148">
        <v>8.2482989999999994</v>
      </c>
      <c r="L39" s="140">
        <f t="shared" si="0"/>
        <v>0.90789966658952226</v>
      </c>
      <c r="M39" s="148">
        <v>8.6734690000000008</v>
      </c>
      <c r="N39" s="140">
        <f t="shared" si="1"/>
        <v>0.95469861280181012</v>
      </c>
      <c r="O39" s="148">
        <v>0.41156462599999999</v>
      </c>
      <c r="P39" s="106">
        <v>4.530138526347624E-2</v>
      </c>
    </row>
    <row r="40" spans="1:16" ht="15.75">
      <c r="A40" s="156"/>
      <c r="B40" s="158"/>
      <c r="C40" s="154">
        <v>2560</v>
      </c>
      <c r="D40" s="154">
        <v>1440</v>
      </c>
      <c r="E40" s="154">
        <v>8</v>
      </c>
      <c r="F40" s="154">
        <v>60</v>
      </c>
      <c r="G40" s="154">
        <v>300</v>
      </c>
      <c r="H40" s="154">
        <v>32</v>
      </c>
      <c r="I40" s="148">
        <v>4.6836734690000004</v>
      </c>
      <c r="J40" s="140">
        <v>0.84065934065440973</v>
      </c>
      <c r="K40" s="148">
        <v>4.9115650000000004</v>
      </c>
      <c r="L40" s="140">
        <f t="shared" si="0"/>
        <v>0.88156292932356439</v>
      </c>
      <c r="M40" s="148">
        <v>5.2346940000000002</v>
      </c>
      <c r="N40" s="140">
        <f t="shared" si="1"/>
        <v>0.93956044086813195</v>
      </c>
      <c r="O40" s="148">
        <v>0.336734694</v>
      </c>
      <c r="P40" s="106">
        <v>6.0439560466187654E-2</v>
      </c>
    </row>
    <row r="41" spans="1:16" ht="15.75">
      <c r="A41" s="156"/>
      <c r="B41" s="158"/>
      <c r="C41" s="154">
        <v>2560</v>
      </c>
      <c r="D41" s="154">
        <v>1440</v>
      </c>
      <c r="E41" s="154">
        <v>8</v>
      </c>
      <c r="F41" s="154">
        <v>60</v>
      </c>
      <c r="G41" s="154">
        <v>300</v>
      </c>
      <c r="H41" s="154">
        <v>37</v>
      </c>
      <c r="I41" s="148">
        <v>2.673469388</v>
      </c>
      <c r="J41" s="140">
        <v>0.83439490444468323</v>
      </c>
      <c r="K41" s="148">
        <v>2.8129249999999999</v>
      </c>
      <c r="L41" s="140">
        <f t="shared" si="0"/>
        <v>0.87791930852090627</v>
      </c>
      <c r="M41" s="148">
        <v>2.9353739999999999</v>
      </c>
      <c r="N41" s="140">
        <f t="shared" si="1"/>
        <v>0.91613587718486866</v>
      </c>
      <c r="O41" s="148">
        <v>0.26870748300000002</v>
      </c>
      <c r="P41" s="106">
        <v>8.3864118889008341E-2</v>
      </c>
    </row>
    <row r="42" spans="1:16" ht="15.75">
      <c r="A42" s="134"/>
      <c r="B42" s="158" t="s">
        <v>44</v>
      </c>
      <c r="C42" s="154">
        <v>2560</v>
      </c>
      <c r="D42" s="154">
        <v>1440</v>
      </c>
      <c r="E42" s="154">
        <v>8</v>
      </c>
      <c r="F42" s="154">
        <v>60</v>
      </c>
      <c r="G42" s="154">
        <v>300</v>
      </c>
      <c r="H42" s="154">
        <v>0</v>
      </c>
      <c r="I42" s="148">
        <v>248.01020410000001</v>
      </c>
      <c r="J42" s="140">
        <v>0.61667991680408407</v>
      </c>
      <c r="K42" s="148">
        <v>268.727891</v>
      </c>
      <c r="L42" s="140">
        <f t="shared" si="0"/>
        <v>0.66819465727312155</v>
      </c>
      <c r="M42" s="148">
        <v>308.87414999999999</v>
      </c>
      <c r="N42" s="140">
        <f t="shared" si="1"/>
        <v>0.76801874205077114</v>
      </c>
      <c r="O42" s="148">
        <v>93.295918369999995</v>
      </c>
      <c r="P42" s="106">
        <v>0.23198125813958076</v>
      </c>
    </row>
    <row r="43" spans="1:16" ht="15.75">
      <c r="A43" s="156"/>
      <c r="B43" s="158"/>
      <c r="C43" s="154">
        <v>2560</v>
      </c>
      <c r="D43" s="154">
        <v>1440</v>
      </c>
      <c r="E43" s="154">
        <v>8</v>
      </c>
      <c r="F43" s="154">
        <v>60</v>
      </c>
      <c r="G43" s="154">
        <v>300</v>
      </c>
      <c r="H43" s="154">
        <v>22</v>
      </c>
      <c r="I43" s="148">
        <v>141.09523809999999</v>
      </c>
      <c r="J43" s="140">
        <v>0.57064641712213349</v>
      </c>
      <c r="K43" s="148">
        <v>151.91836699999999</v>
      </c>
      <c r="L43" s="140">
        <f t="shared" si="0"/>
        <v>0.61441954403319443</v>
      </c>
      <c r="M43" s="148">
        <v>185.59523799999999</v>
      </c>
      <c r="N43" s="140">
        <f t="shared" si="1"/>
        <v>0.75062248073461846</v>
      </c>
      <c r="O43" s="148">
        <v>61.659863950000002</v>
      </c>
      <c r="P43" s="106">
        <v>0.24937751916452314</v>
      </c>
    </row>
    <row r="44" spans="1:16" ht="15.75">
      <c r="A44" s="156"/>
      <c r="B44" s="158"/>
      <c r="C44" s="154">
        <v>2560</v>
      </c>
      <c r="D44" s="154">
        <v>1440</v>
      </c>
      <c r="E44" s="154">
        <v>8</v>
      </c>
      <c r="F44" s="154">
        <v>60</v>
      </c>
      <c r="G44" s="154">
        <v>300</v>
      </c>
      <c r="H44" s="154">
        <v>27</v>
      </c>
      <c r="I44" s="148">
        <v>95.972789120000002</v>
      </c>
      <c r="J44" s="140">
        <v>0.57318138419219622</v>
      </c>
      <c r="K44" s="148">
        <v>103.411565</v>
      </c>
      <c r="L44" s="140">
        <f t="shared" si="0"/>
        <v>0.61760822414765681</v>
      </c>
      <c r="M44" s="148">
        <v>128.45918399999999</v>
      </c>
      <c r="N44" s="140">
        <f t="shared" si="1"/>
        <v>0.76720092675995277</v>
      </c>
      <c r="O44" s="148">
        <v>38.979591839999998</v>
      </c>
      <c r="P44" s="106">
        <v>0.23279907368496028</v>
      </c>
    </row>
    <row r="45" spans="1:16" ht="15.75">
      <c r="A45" s="156"/>
      <c r="B45" s="158"/>
      <c r="C45" s="154">
        <v>2560</v>
      </c>
      <c r="D45" s="154">
        <v>1440</v>
      </c>
      <c r="E45" s="154">
        <v>8</v>
      </c>
      <c r="F45" s="154">
        <v>60</v>
      </c>
      <c r="G45" s="154">
        <v>300</v>
      </c>
      <c r="H45" s="154">
        <v>32</v>
      </c>
      <c r="I45" s="148">
        <v>61.061224490000001</v>
      </c>
      <c r="J45" s="140">
        <v>0.59806109874074276</v>
      </c>
      <c r="K45" s="148">
        <v>65.819727999999998</v>
      </c>
      <c r="L45" s="140">
        <f t="shared" si="0"/>
        <v>0.64466802123110678</v>
      </c>
      <c r="M45" s="148">
        <v>81.724490000000003</v>
      </c>
      <c r="N45" s="140">
        <f t="shared" si="1"/>
        <v>0.80044641409671846</v>
      </c>
      <c r="O45" s="148">
        <v>20.37414966</v>
      </c>
      <c r="P45" s="106">
        <v>0.19955358631177575</v>
      </c>
    </row>
    <row r="46" spans="1:16" ht="16.5" thickBot="1">
      <c r="A46" s="109"/>
      <c r="B46" s="92"/>
      <c r="C46" s="107">
        <v>2560</v>
      </c>
      <c r="D46" s="107">
        <v>1440</v>
      </c>
      <c r="E46" s="107">
        <v>8</v>
      </c>
      <c r="F46" s="107">
        <v>60</v>
      </c>
      <c r="G46" s="107">
        <v>300</v>
      </c>
      <c r="H46" s="107">
        <v>37</v>
      </c>
      <c r="I46" s="101">
        <v>38.547619050000002</v>
      </c>
      <c r="J46" s="116">
        <v>0.58004913507156863</v>
      </c>
      <c r="K46" s="101">
        <v>41.931972999999999</v>
      </c>
      <c r="L46" s="116">
        <f t="shared" si="0"/>
        <v>0.63097553454320399</v>
      </c>
      <c r="M46" s="101">
        <v>53.204082</v>
      </c>
      <c r="N46" s="116">
        <f t="shared" si="1"/>
        <v>0.80059371591769513</v>
      </c>
      <c r="O46" s="101">
        <v>13.251700680000001</v>
      </c>
      <c r="P46" s="133">
        <v>0.19940628518952114</v>
      </c>
    </row>
    <row r="47" spans="1:16" ht="15.75">
      <c r="A47" s="128" t="s">
        <v>52</v>
      </c>
      <c r="B47" s="85" t="s">
        <v>45</v>
      </c>
      <c r="C47" s="90">
        <v>1920</v>
      </c>
      <c r="D47" s="90">
        <v>1080</v>
      </c>
      <c r="E47" s="90">
        <v>8</v>
      </c>
      <c r="F47" s="90">
        <v>60</v>
      </c>
      <c r="G47" s="90">
        <v>600</v>
      </c>
      <c r="H47" s="90">
        <v>0</v>
      </c>
      <c r="I47" s="112">
        <v>37.694397279999997</v>
      </c>
      <c r="J47" s="152">
        <v>0.57382853888227703</v>
      </c>
      <c r="K47" s="112">
        <v>41.930390000000003</v>
      </c>
      <c r="L47" s="152">
        <f t="shared" si="0"/>
        <v>0.63831380938877424</v>
      </c>
      <c r="M47" s="112">
        <v>50.117148</v>
      </c>
      <c r="N47" s="152">
        <f t="shared" si="1"/>
        <v>0.76294228733815705</v>
      </c>
      <c r="O47" s="112">
        <v>15.5721562</v>
      </c>
      <c r="P47" s="110">
        <v>0.23705771372643081</v>
      </c>
    </row>
    <row r="48" spans="1:16" ht="15.75">
      <c r="A48" s="156"/>
      <c r="B48" s="158"/>
      <c r="C48" s="154">
        <v>1920</v>
      </c>
      <c r="D48" s="154">
        <v>1080</v>
      </c>
      <c r="E48" s="154">
        <v>8</v>
      </c>
      <c r="F48" s="154">
        <v>60</v>
      </c>
      <c r="G48" s="154">
        <v>600</v>
      </c>
      <c r="H48" s="154">
        <v>22</v>
      </c>
      <c r="I48" s="148">
        <v>25.071307300000001</v>
      </c>
      <c r="J48" s="140">
        <v>0.57013242732028468</v>
      </c>
      <c r="K48" s="148">
        <v>27.707979999999999</v>
      </c>
      <c r="L48" s="140">
        <f t="shared" si="0"/>
        <v>0.63009151171193423</v>
      </c>
      <c r="M48" s="148">
        <v>33.269948999999997</v>
      </c>
      <c r="N48" s="140">
        <f t="shared" si="1"/>
        <v>0.75657310493182672</v>
      </c>
      <c r="O48" s="148">
        <v>10.70458404</v>
      </c>
      <c r="P48" s="106">
        <v>0.2434268947028215</v>
      </c>
    </row>
    <row r="49" spans="1:16" ht="15.75">
      <c r="A49" s="156"/>
      <c r="B49" s="158"/>
      <c r="C49" s="154">
        <v>1920</v>
      </c>
      <c r="D49" s="154">
        <v>1080</v>
      </c>
      <c r="E49" s="154">
        <v>8</v>
      </c>
      <c r="F49" s="154">
        <v>60</v>
      </c>
      <c r="G49" s="154">
        <v>600</v>
      </c>
      <c r="H49" s="154">
        <v>27</v>
      </c>
      <c r="I49" s="148">
        <v>17.638370120000001</v>
      </c>
      <c r="J49" s="140">
        <v>0.55899919292313816</v>
      </c>
      <c r="K49" s="148">
        <v>19.699490999999998</v>
      </c>
      <c r="L49" s="140">
        <f t="shared" si="0"/>
        <v>0.62432070787147043</v>
      </c>
      <c r="M49" s="148">
        <v>23.660440999999999</v>
      </c>
      <c r="N49" s="140">
        <f t="shared" si="1"/>
        <v>0.74985202783519433</v>
      </c>
      <c r="O49" s="148">
        <v>7.8930390490000004</v>
      </c>
      <c r="P49" s="106">
        <v>0.25014796877965811</v>
      </c>
    </row>
    <row r="50" spans="1:16" ht="15.75">
      <c r="A50" s="156"/>
      <c r="B50" s="158"/>
      <c r="C50" s="154">
        <v>1920</v>
      </c>
      <c r="D50" s="154">
        <v>1080</v>
      </c>
      <c r="E50" s="154">
        <v>8</v>
      </c>
      <c r="F50" s="154">
        <v>60</v>
      </c>
      <c r="G50" s="154">
        <v>600</v>
      </c>
      <c r="H50" s="154">
        <v>32</v>
      </c>
      <c r="I50" s="148">
        <v>12.58913413</v>
      </c>
      <c r="J50" s="140">
        <v>0.58353663344070195</v>
      </c>
      <c r="K50" s="148">
        <v>13.779287</v>
      </c>
      <c r="L50" s="140">
        <f t="shared" si="0"/>
        <v>0.63870307228109024</v>
      </c>
      <c r="M50" s="148">
        <v>16.494057999999999</v>
      </c>
      <c r="N50" s="140">
        <f t="shared" si="1"/>
        <v>0.7645392333422254</v>
      </c>
      <c r="O50" s="148">
        <v>5.0797962649999997</v>
      </c>
      <c r="P50" s="106">
        <v>0.23546076961551538</v>
      </c>
    </row>
    <row r="51" spans="1:16" ht="16.5" thickBot="1">
      <c r="A51" s="109"/>
      <c r="B51" s="92"/>
      <c r="C51" s="107">
        <v>1920</v>
      </c>
      <c r="D51" s="107">
        <v>1080</v>
      </c>
      <c r="E51" s="107">
        <v>8</v>
      </c>
      <c r="F51" s="107">
        <v>60</v>
      </c>
      <c r="G51" s="107">
        <v>600</v>
      </c>
      <c r="H51" s="107">
        <v>37</v>
      </c>
      <c r="I51" s="101">
        <v>8.8913412560000005</v>
      </c>
      <c r="J51" s="116">
        <v>0.57797152631485449</v>
      </c>
      <c r="K51" s="101">
        <v>9.6943970000000004</v>
      </c>
      <c r="L51" s="116">
        <f t="shared" si="0"/>
        <v>0.63017326762233616</v>
      </c>
      <c r="M51" s="101">
        <v>11.66893</v>
      </c>
      <c r="N51" s="116">
        <f t="shared" si="1"/>
        <v>0.75852554292508412</v>
      </c>
      <c r="O51" s="101">
        <v>3.714770798</v>
      </c>
      <c r="P51" s="133">
        <v>0.2414744509531746</v>
      </c>
    </row>
    <row r="52" spans="1:16" ht="15.75">
      <c r="A52" s="125" t="s">
        <v>53</v>
      </c>
      <c r="B52" s="120" t="s">
        <v>46</v>
      </c>
      <c r="C52" s="138">
        <v>1280</v>
      </c>
      <c r="D52" s="138">
        <v>720</v>
      </c>
      <c r="E52" s="138">
        <v>8</v>
      </c>
      <c r="F52" s="138">
        <v>30</v>
      </c>
      <c r="G52" s="138">
        <v>300</v>
      </c>
      <c r="H52" s="138">
        <v>0</v>
      </c>
      <c r="I52" s="114">
        <v>5.4013840829999999</v>
      </c>
      <c r="J52" s="146">
        <v>0.97379912676430658</v>
      </c>
      <c r="K52" s="114">
        <v>5.4083040000000002</v>
      </c>
      <c r="L52" s="146">
        <f t="shared" si="0"/>
        <v>0.97504675224746562</v>
      </c>
      <c r="M52" s="114">
        <v>5.5051899999999998</v>
      </c>
      <c r="N52" s="146">
        <f t="shared" si="1"/>
        <v>0.99251403582439612</v>
      </c>
      <c r="O52" s="114">
        <v>4.1522491000000002E-2</v>
      </c>
      <c r="P52" s="91">
        <v>7.4859637558714184E-3</v>
      </c>
    </row>
    <row r="53" spans="1:16" ht="15.75">
      <c r="A53" s="93"/>
      <c r="B53" s="113"/>
      <c r="C53" s="135">
        <v>1280</v>
      </c>
      <c r="D53" s="135">
        <v>720</v>
      </c>
      <c r="E53" s="135">
        <v>8</v>
      </c>
      <c r="F53" s="135">
        <v>30</v>
      </c>
      <c r="G53" s="135">
        <v>300</v>
      </c>
      <c r="H53" s="135">
        <v>22</v>
      </c>
      <c r="I53" s="117">
        <v>7.2837370239999997</v>
      </c>
      <c r="J53" s="123">
        <v>0.97318539072826404</v>
      </c>
      <c r="K53" s="117">
        <v>7.2906570000000004</v>
      </c>
      <c r="L53" s="123">
        <f t="shared" si="0"/>
        <v>0.97410991335422603</v>
      </c>
      <c r="M53" s="117">
        <v>7.4256060000000002</v>
      </c>
      <c r="N53" s="123">
        <f t="shared" si="1"/>
        <v>0.99214054608008861</v>
      </c>
      <c r="O53" s="117">
        <v>5.8823528999999999E-2</v>
      </c>
      <c r="P53" s="103">
        <v>7.859454407161251E-3</v>
      </c>
    </row>
    <row r="54" spans="1:16" ht="15.75">
      <c r="A54" s="93"/>
      <c r="B54" s="113"/>
      <c r="C54" s="135">
        <v>1280</v>
      </c>
      <c r="D54" s="135">
        <v>720</v>
      </c>
      <c r="E54" s="135">
        <v>8</v>
      </c>
      <c r="F54" s="135">
        <v>30</v>
      </c>
      <c r="G54" s="135">
        <v>300</v>
      </c>
      <c r="H54" s="135">
        <v>27</v>
      </c>
      <c r="I54" s="117">
        <v>6.4359861589999996</v>
      </c>
      <c r="J54" s="123">
        <v>0.96173733199977585</v>
      </c>
      <c r="K54" s="117">
        <v>6.4532870000000004</v>
      </c>
      <c r="L54" s="123">
        <f t="shared" si="0"/>
        <v>0.96432264130537293</v>
      </c>
      <c r="M54" s="117">
        <v>6.6193770000000001</v>
      </c>
      <c r="N54" s="123">
        <f t="shared" si="1"/>
        <v>0.98914167500004813</v>
      </c>
      <c r="O54" s="117">
        <v>7.2664359999999997E-2</v>
      </c>
      <c r="P54" s="103">
        <v>1.0858324737095078E-2</v>
      </c>
    </row>
    <row r="55" spans="1:16" ht="15.75">
      <c r="A55" s="93"/>
      <c r="B55" s="113"/>
      <c r="C55" s="135">
        <v>1280</v>
      </c>
      <c r="D55" s="135">
        <v>720</v>
      </c>
      <c r="E55" s="135">
        <v>8</v>
      </c>
      <c r="F55" s="135">
        <v>30</v>
      </c>
      <c r="G55" s="135">
        <v>300</v>
      </c>
      <c r="H55" s="135">
        <v>32</v>
      </c>
      <c r="I55" s="117">
        <v>3.397923875</v>
      </c>
      <c r="J55" s="123">
        <v>0.96180215498672539</v>
      </c>
      <c r="K55" s="117">
        <v>3.4048440000000002</v>
      </c>
      <c r="L55" s="123">
        <f t="shared" si="0"/>
        <v>0.96376089768643136</v>
      </c>
      <c r="M55" s="117">
        <v>3.480969</v>
      </c>
      <c r="N55" s="123">
        <f t="shared" si="1"/>
        <v>0.98530852169986027</v>
      </c>
      <c r="O55" s="117">
        <v>5.1903114E-2</v>
      </c>
      <c r="P55" s="103">
        <v>1.4691478894806516E-2</v>
      </c>
    </row>
    <row r="56" spans="1:16" ht="16.5" thickBot="1">
      <c r="A56" s="105"/>
      <c r="B56" s="86"/>
      <c r="C56" s="150">
        <v>1280</v>
      </c>
      <c r="D56" s="150">
        <v>720</v>
      </c>
      <c r="E56" s="150">
        <v>8</v>
      </c>
      <c r="F56" s="150">
        <v>30</v>
      </c>
      <c r="G56" s="150">
        <v>300</v>
      </c>
      <c r="H56" s="150">
        <v>37</v>
      </c>
      <c r="I56" s="141">
        <v>1.477508651</v>
      </c>
      <c r="J56" s="149">
        <v>0.93846153856902781</v>
      </c>
      <c r="K56" s="141">
        <v>1.49481</v>
      </c>
      <c r="L56" s="149">
        <f t="shared" si="0"/>
        <v>0.94945098103887926</v>
      </c>
      <c r="M56" s="141">
        <v>1.539792</v>
      </c>
      <c r="N56" s="149">
        <f t="shared" si="1"/>
        <v>0.97802197268938396</v>
      </c>
      <c r="O56" s="141">
        <v>3.4602076000000002E-2</v>
      </c>
      <c r="P56" s="127">
        <v>2.1978021894263979E-2</v>
      </c>
    </row>
    <row r="57" spans="1:16" ht="15.75">
      <c r="A57" s="126" t="s">
        <v>54</v>
      </c>
      <c r="B57" s="129" t="s">
        <v>25</v>
      </c>
      <c r="C57" s="129">
        <v>1920</v>
      </c>
      <c r="D57" s="129">
        <v>1080</v>
      </c>
      <c r="E57" s="98">
        <v>8</v>
      </c>
      <c r="F57" s="129">
        <v>50</v>
      </c>
      <c r="G57" s="129">
        <v>250</v>
      </c>
      <c r="H57" s="98">
        <v>0</v>
      </c>
      <c r="I57" s="88">
        <v>1.098765432</v>
      </c>
      <c r="J57" s="102">
        <v>0.89898989907254367</v>
      </c>
      <c r="K57" s="88">
        <v>1.098765</v>
      </c>
      <c r="L57" s="102">
        <f t="shared" si="0"/>
        <v>0.89898975156837757</v>
      </c>
      <c r="M57" s="88">
        <v>1.1687240000000001</v>
      </c>
      <c r="N57" s="102">
        <f t="shared" si="1"/>
        <v>0.95622894650994583</v>
      </c>
      <c r="O57" s="88">
        <v>5.3497942E-2</v>
      </c>
      <c r="P57" s="143">
        <v>4.3771043462503829E-2</v>
      </c>
    </row>
    <row r="58" spans="1:16" ht="15.75">
      <c r="A58" s="99"/>
      <c r="B58" s="115"/>
      <c r="C58" s="144">
        <v>1920</v>
      </c>
      <c r="D58" s="144">
        <v>1080</v>
      </c>
      <c r="E58" s="94">
        <v>8</v>
      </c>
      <c r="F58" s="94">
        <v>50</v>
      </c>
      <c r="G58" s="94">
        <v>250</v>
      </c>
      <c r="H58" s="94">
        <v>22</v>
      </c>
      <c r="I58" s="100">
        <v>1.7283950619999999</v>
      </c>
      <c r="J58" s="157">
        <v>0.89552238785863858</v>
      </c>
      <c r="K58" s="100">
        <v>1.7489710000000001</v>
      </c>
      <c r="L58" s="157">
        <f t="shared" si="0"/>
        <v>0.90618339414089677</v>
      </c>
      <c r="M58" s="100">
        <v>1.823045</v>
      </c>
      <c r="N58" s="157">
        <f t="shared" si="1"/>
        <v>0.9445628919928295</v>
      </c>
      <c r="O58" s="100">
        <v>0.106995885</v>
      </c>
      <c r="P58" s="97">
        <v>5.5437100309332112E-2</v>
      </c>
    </row>
    <row r="59" spans="1:16" ht="15.75">
      <c r="A59" s="99"/>
      <c r="B59" s="115"/>
      <c r="C59" s="144">
        <v>1920</v>
      </c>
      <c r="D59" s="144">
        <v>1080</v>
      </c>
      <c r="E59" s="94">
        <v>8</v>
      </c>
      <c r="F59" s="144">
        <v>50</v>
      </c>
      <c r="G59" s="144">
        <v>250</v>
      </c>
      <c r="H59" s="94">
        <v>27</v>
      </c>
      <c r="I59" s="100">
        <v>1.572016461</v>
      </c>
      <c r="J59" s="157">
        <v>0.87614678910587274</v>
      </c>
      <c r="K59" s="100">
        <v>1.6008230000000001</v>
      </c>
      <c r="L59" s="157">
        <f t="shared" si="0"/>
        <v>0.89220186887032049</v>
      </c>
      <c r="M59" s="100">
        <v>1.6748970000000001</v>
      </c>
      <c r="N59" s="157">
        <f t="shared" si="1"/>
        <v>0.93348623399669617</v>
      </c>
      <c r="O59" s="100">
        <v>0.119341564</v>
      </c>
      <c r="P59" s="97">
        <v>6.6513761591885143E-2</v>
      </c>
    </row>
    <row r="60" spans="1:16" ht="15.75">
      <c r="A60" s="99"/>
      <c r="B60" s="115"/>
      <c r="C60" s="144">
        <v>1920</v>
      </c>
      <c r="D60" s="144">
        <v>1080</v>
      </c>
      <c r="E60" s="94">
        <v>8</v>
      </c>
      <c r="F60" s="94">
        <v>50</v>
      </c>
      <c r="G60" s="94">
        <v>250</v>
      </c>
      <c r="H60" s="94">
        <v>32</v>
      </c>
      <c r="I60" s="100">
        <v>1.345679012</v>
      </c>
      <c r="J60" s="157">
        <v>0.84935064908834546</v>
      </c>
      <c r="K60" s="100">
        <v>1.3909469999999999</v>
      </c>
      <c r="L60" s="157">
        <f t="shared" si="0"/>
        <v>0.87792253346210736</v>
      </c>
      <c r="M60" s="100">
        <v>1.477366</v>
      </c>
      <c r="N60" s="157">
        <f t="shared" si="1"/>
        <v>0.93246752145896272</v>
      </c>
      <c r="O60" s="100">
        <v>0.106995885</v>
      </c>
      <c r="P60" s="97">
        <v>6.7532467671816504E-2</v>
      </c>
    </row>
    <row r="61" spans="1:16" ht="15.75">
      <c r="A61" s="99"/>
      <c r="B61" s="115"/>
      <c r="C61" s="144">
        <v>1920</v>
      </c>
      <c r="D61" s="144">
        <v>1080</v>
      </c>
      <c r="E61" s="94">
        <v>8</v>
      </c>
      <c r="F61" s="144">
        <v>50</v>
      </c>
      <c r="G61" s="144">
        <v>250</v>
      </c>
      <c r="H61" s="94">
        <v>37</v>
      </c>
      <c r="I61" s="100">
        <v>1.1934156380000001</v>
      </c>
      <c r="J61" s="157">
        <v>0.87878787912258938</v>
      </c>
      <c r="K61" s="100">
        <v>1.2222219999999999</v>
      </c>
      <c r="L61" s="157">
        <f t="shared" si="0"/>
        <v>0.90000003276818896</v>
      </c>
      <c r="M61" s="100">
        <v>1.2962959999999999</v>
      </c>
      <c r="N61" s="157">
        <f t="shared" si="1"/>
        <v>0.95454544467148539</v>
      </c>
      <c r="O61" s="100">
        <v>6.1728394999999998E-2</v>
      </c>
      <c r="P61" s="97">
        <v>4.5454545421074369E-2</v>
      </c>
    </row>
    <row r="62" spans="1:16" ht="15.75">
      <c r="A62" s="136"/>
      <c r="B62" s="144" t="s">
        <v>26</v>
      </c>
      <c r="C62" s="144">
        <v>1920</v>
      </c>
      <c r="D62" s="144">
        <v>1080</v>
      </c>
      <c r="E62" s="94">
        <v>8</v>
      </c>
      <c r="F62" s="144">
        <v>24</v>
      </c>
      <c r="G62" s="144">
        <v>120</v>
      </c>
      <c r="H62" s="94">
        <v>0</v>
      </c>
      <c r="I62" s="100">
        <v>7.3333333329999997</v>
      </c>
      <c r="J62" s="157">
        <v>0.83433133740233312</v>
      </c>
      <c r="K62" s="100">
        <v>7.4122810000000001</v>
      </c>
      <c r="L62" s="157">
        <f t="shared" si="0"/>
        <v>0.84331341056393216</v>
      </c>
      <c r="M62" s="100">
        <v>8.2456139999999998</v>
      </c>
      <c r="N62" s="157">
        <f t="shared" si="1"/>
        <v>0.93812375226110656</v>
      </c>
      <c r="O62" s="100">
        <v>0.54385964899999995</v>
      </c>
      <c r="P62" s="97">
        <v>6.1876247499539842E-2</v>
      </c>
    </row>
    <row r="63" spans="1:16" ht="15.75">
      <c r="A63" s="99"/>
      <c r="B63" s="115"/>
      <c r="C63" s="144">
        <v>1920</v>
      </c>
      <c r="D63" s="144">
        <v>1080</v>
      </c>
      <c r="E63" s="94">
        <v>8</v>
      </c>
      <c r="F63" s="94">
        <v>24</v>
      </c>
      <c r="G63" s="94">
        <v>120</v>
      </c>
      <c r="H63" s="94">
        <v>22</v>
      </c>
      <c r="I63" s="100">
        <v>6.2982456139999998</v>
      </c>
      <c r="J63" s="157">
        <v>0.90428211582525753</v>
      </c>
      <c r="K63" s="100">
        <v>6.3596490000000001</v>
      </c>
      <c r="L63" s="157">
        <f t="shared" si="0"/>
        <v>0.91309826053199805</v>
      </c>
      <c r="M63" s="100">
        <v>6.7105259999999998</v>
      </c>
      <c r="N63" s="157">
        <f t="shared" si="1"/>
        <v>0.96347606886083592</v>
      </c>
      <c r="O63" s="100">
        <v>0.25438596499999999</v>
      </c>
      <c r="P63" s="97">
        <v>3.6523929482063212E-2</v>
      </c>
    </row>
    <row r="64" spans="1:16" ht="15.75">
      <c r="A64" s="99"/>
      <c r="B64" s="115"/>
      <c r="C64" s="144">
        <v>1920</v>
      </c>
      <c r="D64" s="144">
        <v>1080</v>
      </c>
      <c r="E64" s="94">
        <v>8</v>
      </c>
      <c r="F64" s="144">
        <v>24</v>
      </c>
      <c r="G64" s="144">
        <v>120</v>
      </c>
      <c r="H64" s="94">
        <v>27</v>
      </c>
      <c r="I64" s="100">
        <v>2.7807017539999999</v>
      </c>
      <c r="J64" s="157">
        <v>0.80661577598178036</v>
      </c>
      <c r="K64" s="100">
        <v>2.8771930000000001</v>
      </c>
      <c r="L64" s="157">
        <f t="shared" si="0"/>
        <v>0.83460550525805732</v>
      </c>
      <c r="M64" s="100">
        <v>3.1754389999999999</v>
      </c>
      <c r="N64" s="157">
        <f t="shared" si="1"/>
        <v>0.92111960199094745</v>
      </c>
      <c r="O64" s="100">
        <v>0.27192982500000001</v>
      </c>
      <c r="P64" s="97">
        <v>7.8880407253112683E-2</v>
      </c>
    </row>
    <row r="65" spans="1:16" ht="15.75">
      <c r="A65" s="99"/>
      <c r="B65" s="115"/>
      <c r="C65" s="144">
        <v>1920</v>
      </c>
      <c r="D65" s="144">
        <v>1080</v>
      </c>
      <c r="E65" s="94">
        <v>8</v>
      </c>
      <c r="F65" s="94">
        <v>24</v>
      </c>
      <c r="G65" s="94">
        <v>120</v>
      </c>
      <c r="H65" s="94">
        <v>32</v>
      </c>
      <c r="I65" s="100">
        <v>1.3508771930000001</v>
      </c>
      <c r="J65" s="157">
        <v>0.83695652212299154</v>
      </c>
      <c r="K65" s="100">
        <v>1.4298249999999999</v>
      </c>
      <c r="L65" s="157">
        <f t="shared" si="0"/>
        <v>0.88586979838266933</v>
      </c>
      <c r="M65" s="100">
        <v>1.508772</v>
      </c>
      <c r="N65" s="157">
        <f t="shared" si="1"/>
        <v>0.93478261147022668</v>
      </c>
      <c r="O65" s="100">
        <v>0.105263158</v>
      </c>
      <c r="P65" s="97">
        <v>6.521739139862949E-2</v>
      </c>
    </row>
    <row r="66" spans="1:16" ht="16.5" thickBot="1">
      <c r="A66" s="147"/>
      <c r="B66" s="142"/>
      <c r="C66" s="119">
        <v>1920</v>
      </c>
      <c r="D66" s="119">
        <v>1080</v>
      </c>
      <c r="E66" s="139">
        <v>8</v>
      </c>
      <c r="F66" s="119">
        <v>24</v>
      </c>
      <c r="G66" s="119">
        <v>120</v>
      </c>
      <c r="H66" s="139">
        <v>37</v>
      </c>
      <c r="I66" s="121">
        <v>0.60526315799999997</v>
      </c>
      <c r="J66" s="111">
        <v>0.77528089840146441</v>
      </c>
      <c r="K66" s="121">
        <v>0.65789500000000001</v>
      </c>
      <c r="L66" s="111">
        <f t="shared" si="0"/>
        <v>0.8426972311641836</v>
      </c>
      <c r="M66" s="121">
        <v>0.71929799999999999</v>
      </c>
      <c r="N66" s="111">
        <f t="shared" si="1"/>
        <v>0.92134828959322523</v>
      </c>
      <c r="O66" s="121">
        <v>6.1403509000000002E-2</v>
      </c>
      <c r="P66" s="160">
        <v>7.8651685623532377E-2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66"/>
  <sheetViews>
    <sheetView topLeftCell="C43" workbookViewId="0">
      <selection activeCell="P52" sqref="P52:P56"/>
    </sheetView>
  </sheetViews>
  <sheetFormatPr defaultRowHeight="15"/>
  <cols>
    <col min="1" max="1" width="41.5703125" bestFit="1" customWidth="1"/>
    <col min="2" max="2" width="44.8554687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177" t="s">
        <v>0</v>
      </c>
      <c r="B1" s="178" t="s">
        <v>1</v>
      </c>
      <c r="C1" s="178" t="s">
        <v>2</v>
      </c>
      <c r="D1" s="178" t="s">
        <v>3</v>
      </c>
      <c r="E1" s="178" t="s">
        <v>4</v>
      </c>
      <c r="F1" s="178" t="s">
        <v>5</v>
      </c>
      <c r="G1" s="178" t="s">
        <v>6</v>
      </c>
      <c r="H1" s="178" t="s">
        <v>7</v>
      </c>
      <c r="I1" s="179" t="s">
        <v>27</v>
      </c>
      <c r="J1" s="179" t="s">
        <v>28</v>
      </c>
      <c r="K1" s="179" t="s">
        <v>29</v>
      </c>
      <c r="L1" s="179" t="s">
        <v>30</v>
      </c>
      <c r="M1" s="179" t="s">
        <v>31</v>
      </c>
      <c r="N1" s="179" t="s">
        <v>32</v>
      </c>
      <c r="O1" s="179" t="s">
        <v>33</v>
      </c>
      <c r="P1" s="180" t="s">
        <v>34</v>
      </c>
    </row>
    <row r="2" spans="1:16" ht="16.5" thickBot="1">
      <c r="A2" s="104" t="s">
        <v>49</v>
      </c>
      <c r="B2" s="87" t="s">
        <v>36</v>
      </c>
      <c r="C2" s="137">
        <v>1920</v>
      </c>
      <c r="D2" s="137">
        <v>1080</v>
      </c>
      <c r="E2" s="137">
        <v>8</v>
      </c>
      <c r="F2" s="137">
        <v>60</v>
      </c>
      <c r="G2" s="137">
        <v>600</v>
      </c>
      <c r="H2" s="137">
        <v>0</v>
      </c>
      <c r="I2" s="124">
        <v>3604.9899329999998</v>
      </c>
      <c r="J2" s="155">
        <f>I2/(M2+O2)</f>
        <v>0.56398495396331438</v>
      </c>
      <c r="K2" s="124">
        <v>4103.6778530000001</v>
      </c>
      <c r="L2" s="155">
        <f>K2/(M2+O2)</f>
        <v>0.64200250431170292</v>
      </c>
      <c r="M2" s="124">
        <v>4846.2516779999996</v>
      </c>
      <c r="N2" s="155">
        <f>M2/(M2+O2)</f>
        <v>0.75817494093164917</v>
      </c>
      <c r="O2" s="124">
        <v>1545.744966</v>
      </c>
      <c r="P2" s="95">
        <v>0.24182505906835078</v>
      </c>
    </row>
    <row r="3" spans="1:16" ht="15.75">
      <c r="A3" s="89"/>
      <c r="B3" s="84"/>
      <c r="C3" s="132">
        <v>1920</v>
      </c>
      <c r="D3" s="132">
        <v>1080</v>
      </c>
      <c r="E3" s="132">
        <v>8</v>
      </c>
      <c r="F3" s="132">
        <v>60</v>
      </c>
      <c r="G3" s="132">
        <v>600</v>
      </c>
      <c r="H3" s="132">
        <v>22</v>
      </c>
      <c r="I3" s="159">
        <v>1761.231544</v>
      </c>
      <c r="J3" s="155">
        <f>I3/(M3+O3)</f>
        <v>0.51763581552492544</v>
      </c>
      <c r="K3" s="159">
        <v>2023.510068</v>
      </c>
      <c r="L3" s="153">
        <f t="shared" ref="L3:L66" si="0">K3/(M3+O3)</f>
        <v>0.59472094276326304</v>
      </c>
      <c r="M3" s="159">
        <v>2478.0033560000002</v>
      </c>
      <c r="N3" s="153">
        <f t="shared" ref="N3:N66" si="1">M3/(M3+O3)</f>
        <v>0.72829906574541925</v>
      </c>
      <c r="O3" s="159">
        <v>924.44966439999996</v>
      </c>
      <c r="P3" s="131">
        <v>0.27170093424659525</v>
      </c>
    </row>
    <row r="4" spans="1:16" ht="15.75">
      <c r="A4" s="89"/>
      <c r="B4" s="84"/>
      <c r="C4" s="132">
        <v>1920</v>
      </c>
      <c r="D4" s="132">
        <v>1080</v>
      </c>
      <c r="E4" s="132">
        <v>8</v>
      </c>
      <c r="F4" s="132">
        <v>60</v>
      </c>
      <c r="G4" s="132">
        <v>600</v>
      </c>
      <c r="H4" s="132">
        <v>27</v>
      </c>
      <c r="I4" s="57">
        <v>1032.5100669999999</v>
      </c>
      <c r="J4" s="153">
        <v>0.56474336851616613</v>
      </c>
      <c r="K4" s="57">
        <v>1183.2818789999999</v>
      </c>
      <c r="L4" s="153">
        <f t="shared" si="0"/>
        <v>0.64720976164608246</v>
      </c>
      <c r="M4" s="57">
        <v>1385.325503</v>
      </c>
      <c r="N4" s="153">
        <f t="shared" si="1"/>
        <v>0.75771986752352649</v>
      </c>
      <c r="O4" s="57">
        <v>442.95637579999999</v>
      </c>
      <c r="P4" s="131">
        <v>0.2422801324367182</v>
      </c>
    </row>
    <row r="5" spans="1:16" ht="15.75">
      <c r="A5" s="89"/>
      <c r="B5" s="84"/>
      <c r="C5" s="132">
        <v>1920</v>
      </c>
      <c r="D5" s="132">
        <v>1080</v>
      </c>
      <c r="E5" s="132">
        <v>8</v>
      </c>
      <c r="F5" s="132">
        <v>60</v>
      </c>
      <c r="G5" s="132">
        <v>600</v>
      </c>
      <c r="H5" s="132">
        <v>32</v>
      </c>
      <c r="I5" s="57">
        <v>618.36912749999999</v>
      </c>
      <c r="J5" s="153">
        <v>0.60498634236894822</v>
      </c>
      <c r="K5" s="57">
        <v>712.16443000000004</v>
      </c>
      <c r="L5" s="153">
        <f t="shared" si="0"/>
        <v>0.69675172063633806</v>
      </c>
      <c r="M5" s="57">
        <v>797.922819</v>
      </c>
      <c r="N5" s="153">
        <f t="shared" si="1"/>
        <v>0.78065412094963427</v>
      </c>
      <c r="O5" s="57">
        <v>224.19798660000001</v>
      </c>
      <c r="P5" s="131">
        <v>0.21934587909972345</v>
      </c>
    </row>
    <row r="6" spans="1:16" ht="15.75">
      <c r="A6" s="89"/>
      <c r="B6" s="84"/>
      <c r="C6" s="132">
        <v>1920</v>
      </c>
      <c r="D6" s="132">
        <v>1080</v>
      </c>
      <c r="E6" s="132">
        <v>8</v>
      </c>
      <c r="F6" s="132">
        <v>60</v>
      </c>
      <c r="G6" s="132">
        <v>600</v>
      </c>
      <c r="H6" s="132">
        <v>37</v>
      </c>
      <c r="I6" s="57">
        <v>316.38590599999998</v>
      </c>
      <c r="J6" s="153">
        <v>0.61751221494577602</v>
      </c>
      <c r="K6" s="57">
        <v>371.74832199999997</v>
      </c>
      <c r="L6" s="153">
        <f t="shared" si="0"/>
        <v>0.72556686403074855</v>
      </c>
      <c r="M6" s="57">
        <v>404.39932900000002</v>
      </c>
      <c r="N6" s="153">
        <f t="shared" si="1"/>
        <v>0.78929408848459848</v>
      </c>
      <c r="O6" s="57">
        <v>107.9563758</v>
      </c>
      <c r="P6" s="131">
        <v>0.21070591158942645</v>
      </c>
    </row>
    <row r="7" spans="1:16" ht="15.75">
      <c r="A7" s="24"/>
      <c r="B7" s="84" t="s">
        <v>37</v>
      </c>
      <c r="C7" s="132">
        <v>1920</v>
      </c>
      <c r="D7" s="132">
        <v>1080</v>
      </c>
      <c r="E7" s="132">
        <v>8</v>
      </c>
      <c r="F7" s="132">
        <v>60</v>
      </c>
      <c r="G7" s="132">
        <v>600</v>
      </c>
      <c r="H7" s="132">
        <v>0</v>
      </c>
      <c r="I7" s="159">
        <v>43.297658859999999</v>
      </c>
      <c r="J7" s="153">
        <v>0.49291806274809302</v>
      </c>
      <c r="K7" s="159">
        <v>52.229097000000003</v>
      </c>
      <c r="L7" s="153">
        <f t="shared" si="0"/>
        <v>0.59459716580234534</v>
      </c>
      <c r="M7" s="159">
        <v>67.359532000000002</v>
      </c>
      <c r="N7" s="153">
        <f t="shared" si="1"/>
        <v>0.76684815778018112</v>
      </c>
      <c r="O7" s="159">
        <v>20.479933110000001</v>
      </c>
      <c r="P7" s="131">
        <v>0.23315184283826954</v>
      </c>
    </row>
    <row r="8" spans="1:16" ht="15.75">
      <c r="A8" s="89"/>
      <c r="B8" s="84"/>
      <c r="C8" s="132">
        <v>1920</v>
      </c>
      <c r="D8" s="132">
        <v>1080</v>
      </c>
      <c r="E8" s="132">
        <v>8</v>
      </c>
      <c r="F8" s="132">
        <v>60</v>
      </c>
      <c r="G8" s="132">
        <v>600</v>
      </c>
      <c r="H8" s="132">
        <v>22</v>
      </c>
      <c r="I8" s="159">
        <v>50.488294310000001</v>
      </c>
      <c r="J8" s="153">
        <v>0.49149424538249936</v>
      </c>
      <c r="K8" s="159">
        <v>61.322741999999998</v>
      </c>
      <c r="L8" s="153">
        <f t="shared" si="0"/>
        <v>0.5969655996134432</v>
      </c>
      <c r="M8" s="159">
        <v>80.265885999999995</v>
      </c>
      <c r="N8" s="153">
        <f t="shared" si="1"/>
        <v>0.78137361771093461</v>
      </c>
      <c r="O8" s="159">
        <v>22.458193980000001</v>
      </c>
      <c r="P8" s="131">
        <v>0.21862638169314477</v>
      </c>
    </row>
    <row r="9" spans="1:16" ht="15.75">
      <c r="A9" s="89"/>
      <c r="B9" s="84"/>
      <c r="C9" s="132">
        <v>1920</v>
      </c>
      <c r="D9" s="132">
        <v>1080</v>
      </c>
      <c r="E9" s="132">
        <v>8</v>
      </c>
      <c r="F9" s="132">
        <v>60</v>
      </c>
      <c r="G9" s="132">
        <v>600</v>
      </c>
      <c r="H9" s="132">
        <v>27</v>
      </c>
      <c r="I9" s="159">
        <v>48.806020070000002</v>
      </c>
      <c r="J9" s="153">
        <v>0.47000660257503873</v>
      </c>
      <c r="K9" s="159">
        <v>60.250836</v>
      </c>
      <c r="L9" s="153">
        <f t="shared" si="0"/>
        <v>0.58022126631570126</v>
      </c>
      <c r="M9" s="159">
        <v>80.202341000000004</v>
      </c>
      <c r="N9" s="153">
        <f t="shared" si="1"/>
        <v>0.77235615214540232</v>
      </c>
      <c r="O9" s="159">
        <v>23.638795989999998</v>
      </c>
      <c r="P9" s="131">
        <v>0.22764384754768527</v>
      </c>
    </row>
    <row r="10" spans="1:16" ht="15.75">
      <c r="A10" s="89"/>
      <c r="B10" s="84"/>
      <c r="C10" s="132">
        <v>1920</v>
      </c>
      <c r="D10" s="132">
        <v>1080</v>
      </c>
      <c r="E10" s="132">
        <v>8</v>
      </c>
      <c r="F10" s="132">
        <v>60</v>
      </c>
      <c r="G10" s="132">
        <v>600</v>
      </c>
      <c r="H10" s="132">
        <v>32</v>
      </c>
      <c r="I10" s="159">
        <v>46.958193979999997</v>
      </c>
      <c r="J10" s="153">
        <v>0.46768928418820044</v>
      </c>
      <c r="K10" s="159">
        <v>57.933109999999999</v>
      </c>
      <c r="L10" s="153">
        <f t="shared" si="0"/>
        <v>0.57699609995040335</v>
      </c>
      <c r="M10" s="159">
        <v>78.063545000000005</v>
      </c>
      <c r="N10" s="153">
        <f t="shared" si="1"/>
        <v>0.77748909066512761</v>
      </c>
      <c r="O10" s="159">
        <v>22.341137119999999</v>
      </c>
      <c r="P10" s="131">
        <v>0.22251090900245124</v>
      </c>
    </row>
    <row r="11" spans="1:16" ht="15.75">
      <c r="A11" s="89"/>
      <c r="B11" s="84"/>
      <c r="C11" s="132">
        <v>1920</v>
      </c>
      <c r="D11" s="132">
        <v>1080</v>
      </c>
      <c r="E11" s="132">
        <v>8</v>
      </c>
      <c r="F11" s="132">
        <v>60</v>
      </c>
      <c r="G11" s="132">
        <v>600</v>
      </c>
      <c r="H11" s="132">
        <v>37</v>
      </c>
      <c r="I11" s="159">
        <v>41.931438129999997</v>
      </c>
      <c r="J11" s="153">
        <v>0.46884056617538744</v>
      </c>
      <c r="K11" s="159">
        <v>51.458193999999999</v>
      </c>
      <c r="L11" s="153">
        <f t="shared" si="0"/>
        <v>0.57536039369767922</v>
      </c>
      <c r="M11" s="159">
        <v>70.630435000000006</v>
      </c>
      <c r="N11" s="153">
        <f t="shared" si="1"/>
        <v>0.78972757747072009</v>
      </c>
      <c r="O11" s="159">
        <v>18.806020069999999</v>
      </c>
      <c r="P11" s="131">
        <v>0.21027242303946467</v>
      </c>
    </row>
    <row r="12" spans="1:16" ht="15.75">
      <c r="A12" s="96"/>
      <c r="B12" s="84" t="s">
        <v>38</v>
      </c>
      <c r="C12" s="132">
        <v>1920</v>
      </c>
      <c r="D12" s="132">
        <v>1080</v>
      </c>
      <c r="E12" s="132">
        <v>8</v>
      </c>
      <c r="F12" s="132">
        <v>60</v>
      </c>
      <c r="G12" s="132">
        <v>600</v>
      </c>
      <c r="H12" s="132">
        <v>0</v>
      </c>
      <c r="I12" s="159">
        <v>162.14882940000001</v>
      </c>
      <c r="J12" s="153">
        <v>0.53608845881894562</v>
      </c>
      <c r="K12" s="159">
        <v>182.30936500000001</v>
      </c>
      <c r="L12" s="153">
        <f t="shared" si="0"/>
        <v>0.60274222719287063</v>
      </c>
      <c r="M12" s="159">
        <v>207.09866199999999</v>
      </c>
      <c r="N12" s="153">
        <f t="shared" si="1"/>
        <v>0.6846993777996182</v>
      </c>
      <c r="O12" s="159">
        <v>95.367892979999993</v>
      </c>
      <c r="P12" s="131">
        <v>0.31530062201274417</v>
      </c>
    </row>
    <row r="13" spans="1:16" ht="15.75">
      <c r="A13" s="89"/>
      <c r="B13" s="84"/>
      <c r="C13" s="132">
        <v>1920</v>
      </c>
      <c r="D13" s="132">
        <v>1080</v>
      </c>
      <c r="E13" s="132">
        <v>8</v>
      </c>
      <c r="F13" s="132">
        <v>60</v>
      </c>
      <c r="G13" s="132">
        <v>600</v>
      </c>
      <c r="H13" s="132">
        <v>22</v>
      </c>
      <c r="I13" s="159">
        <v>171.46153849999999</v>
      </c>
      <c r="J13" s="153">
        <v>0.58529985963460696</v>
      </c>
      <c r="K13" s="159">
        <v>190.86956499999999</v>
      </c>
      <c r="L13" s="153">
        <f t="shared" si="0"/>
        <v>0.65155095847775812</v>
      </c>
      <c r="M13" s="159">
        <v>218.981605</v>
      </c>
      <c r="N13" s="153">
        <f t="shared" si="1"/>
        <v>0.74751401370222548</v>
      </c>
      <c r="O13" s="159">
        <v>73.964882939999995</v>
      </c>
      <c r="P13" s="131">
        <v>0.25248598596163963</v>
      </c>
    </row>
    <row r="14" spans="1:16" ht="15.75">
      <c r="A14" s="89"/>
      <c r="B14" s="84"/>
      <c r="C14" s="132">
        <v>1920</v>
      </c>
      <c r="D14" s="132">
        <v>1080</v>
      </c>
      <c r="E14" s="132">
        <v>8</v>
      </c>
      <c r="F14" s="132">
        <v>60</v>
      </c>
      <c r="G14" s="132">
        <v>600</v>
      </c>
      <c r="H14" s="132">
        <v>27</v>
      </c>
      <c r="I14" s="159">
        <v>160.3361204</v>
      </c>
      <c r="J14" s="153">
        <v>0.5849220051188283</v>
      </c>
      <c r="K14" s="159">
        <v>179.19899699999999</v>
      </c>
      <c r="L14" s="153">
        <f t="shared" si="0"/>
        <v>0.65373564245702753</v>
      </c>
      <c r="M14" s="159">
        <v>207.97993299999999</v>
      </c>
      <c r="N14" s="153">
        <f t="shared" si="1"/>
        <v>0.75873133998581777</v>
      </c>
      <c r="O14" s="159">
        <v>66.135451509999996</v>
      </c>
      <c r="P14" s="131">
        <v>0.24126865992616495</v>
      </c>
    </row>
    <row r="15" spans="1:16" ht="15.75">
      <c r="A15" s="89"/>
      <c r="B15" s="84"/>
      <c r="C15" s="132">
        <v>1920</v>
      </c>
      <c r="D15" s="132">
        <v>1080</v>
      </c>
      <c r="E15" s="132">
        <v>8</v>
      </c>
      <c r="F15" s="132">
        <v>60</v>
      </c>
      <c r="G15" s="132">
        <v>600</v>
      </c>
      <c r="H15" s="132">
        <v>32</v>
      </c>
      <c r="I15" s="159">
        <v>150.9899666</v>
      </c>
      <c r="J15" s="153">
        <v>0.60071320232793068</v>
      </c>
      <c r="K15" s="159">
        <v>167.99832799999999</v>
      </c>
      <c r="L15" s="153">
        <f t="shared" si="0"/>
        <v>0.66838092604091182</v>
      </c>
      <c r="M15" s="159">
        <v>197.27926400000001</v>
      </c>
      <c r="N15" s="153">
        <f t="shared" si="1"/>
        <v>0.78487505638145116</v>
      </c>
      <c r="O15" s="159">
        <v>54.071906349999999</v>
      </c>
      <c r="P15" s="131">
        <v>0.21512494340458027</v>
      </c>
    </row>
    <row r="16" spans="1:16" ht="16.5" thickBot="1">
      <c r="A16" s="145"/>
      <c r="B16" s="151"/>
      <c r="C16" s="122">
        <v>1920</v>
      </c>
      <c r="D16" s="122">
        <v>1080</v>
      </c>
      <c r="E16" s="122">
        <v>8</v>
      </c>
      <c r="F16" s="122">
        <v>60</v>
      </c>
      <c r="G16" s="122">
        <v>600</v>
      </c>
      <c r="H16" s="122">
        <v>37</v>
      </c>
      <c r="I16" s="118">
        <v>141.14046819999999</v>
      </c>
      <c r="J16" s="108">
        <v>0.60348353325976167</v>
      </c>
      <c r="K16" s="118">
        <v>157.82775899999999</v>
      </c>
      <c r="L16" s="108">
        <f t="shared" si="0"/>
        <v>0.67483447354840442</v>
      </c>
      <c r="M16" s="118">
        <v>188.49163899999999</v>
      </c>
      <c r="N16" s="108">
        <f t="shared" si="1"/>
        <v>0.80594603115945462</v>
      </c>
      <c r="O16" s="118">
        <v>45.38461538</v>
      </c>
      <c r="P16" s="130">
        <v>0.19405396903138319</v>
      </c>
    </row>
    <row r="17" spans="1:16" ht="15.75">
      <c r="A17" s="104" t="s">
        <v>50</v>
      </c>
      <c r="B17" s="87" t="s">
        <v>39</v>
      </c>
      <c r="C17" s="137">
        <v>1280</v>
      </c>
      <c r="D17" s="137">
        <v>720</v>
      </c>
      <c r="E17" s="137">
        <v>8</v>
      </c>
      <c r="F17" s="137">
        <v>30</v>
      </c>
      <c r="G17" s="137">
        <v>300</v>
      </c>
      <c r="H17" s="137">
        <v>0</v>
      </c>
      <c r="I17" s="124">
        <v>7.2080536909999999</v>
      </c>
      <c r="J17" s="155">
        <v>0.45721583651281467</v>
      </c>
      <c r="K17" s="124">
        <v>8.8624159999999996</v>
      </c>
      <c r="L17" s="155">
        <f t="shared" si="0"/>
        <v>0.56215408838083314</v>
      </c>
      <c r="M17" s="124">
        <v>10.026846000000001</v>
      </c>
      <c r="N17" s="155">
        <f t="shared" si="1"/>
        <v>0.63601533402009158</v>
      </c>
      <c r="O17" s="124">
        <v>5.7382550339999998</v>
      </c>
      <c r="P17" s="95">
        <v>0.36398467436085302</v>
      </c>
    </row>
    <row r="18" spans="1:16" ht="15.75">
      <c r="A18" s="89"/>
      <c r="B18" s="84"/>
      <c r="C18" s="132">
        <v>1280</v>
      </c>
      <c r="D18" s="132">
        <v>720</v>
      </c>
      <c r="E18" s="132">
        <v>8</v>
      </c>
      <c r="F18" s="132">
        <v>30</v>
      </c>
      <c r="G18" s="132">
        <v>300</v>
      </c>
      <c r="H18" s="132">
        <v>22</v>
      </c>
      <c r="I18" s="159">
        <v>9.3657718120000002</v>
      </c>
      <c r="J18" s="153">
        <v>0.46648838372797102</v>
      </c>
      <c r="K18" s="159">
        <v>11.493289000000001</v>
      </c>
      <c r="L18" s="153">
        <f t="shared" si="0"/>
        <v>0.57245530941150635</v>
      </c>
      <c r="M18" s="159">
        <v>13.261744999999999</v>
      </c>
      <c r="N18" s="153">
        <f t="shared" si="1"/>
        <v>0.66053819209727493</v>
      </c>
      <c r="O18" s="159">
        <v>6.8154362419999996</v>
      </c>
      <c r="P18" s="131">
        <v>0.33946180846068391</v>
      </c>
    </row>
    <row r="19" spans="1:16" ht="15.75">
      <c r="A19" s="89"/>
      <c r="B19" s="84"/>
      <c r="C19" s="132">
        <v>1280</v>
      </c>
      <c r="D19" s="132">
        <v>720</v>
      </c>
      <c r="E19" s="132">
        <v>8</v>
      </c>
      <c r="F19" s="132">
        <v>30</v>
      </c>
      <c r="G19" s="132">
        <v>300</v>
      </c>
      <c r="H19" s="132">
        <v>27</v>
      </c>
      <c r="I19" s="159">
        <v>8.5</v>
      </c>
      <c r="J19" s="153">
        <v>0.42990495588404359</v>
      </c>
      <c r="K19" s="159">
        <v>10.510066999999999</v>
      </c>
      <c r="L19" s="153">
        <f t="shared" si="0"/>
        <v>0.53156823208223114</v>
      </c>
      <c r="M19" s="159">
        <v>12.473153999999999</v>
      </c>
      <c r="N19" s="153">
        <f t="shared" si="1"/>
        <v>0.63085539038613259</v>
      </c>
      <c r="O19" s="159">
        <v>7.2986577180000003</v>
      </c>
      <c r="P19" s="131">
        <v>0.36914460285523815</v>
      </c>
    </row>
    <row r="20" spans="1:16" ht="15.75">
      <c r="A20" s="89"/>
      <c r="B20" s="84"/>
      <c r="C20" s="132">
        <v>1280</v>
      </c>
      <c r="D20" s="132">
        <v>720</v>
      </c>
      <c r="E20" s="132">
        <v>8</v>
      </c>
      <c r="F20" s="132">
        <v>30</v>
      </c>
      <c r="G20" s="132">
        <v>300</v>
      </c>
      <c r="H20" s="132">
        <v>32</v>
      </c>
      <c r="I20" s="159">
        <v>7.4093959729999996</v>
      </c>
      <c r="J20" s="153">
        <v>0.42518775272654152</v>
      </c>
      <c r="K20" s="159">
        <v>9.2986579999999996</v>
      </c>
      <c r="L20" s="153">
        <f t="shared" si="0"/>
        <v>0.53360293681274662</v>
      </c>
      <c r="M20" s="159">
        <v>10.922819</v>
      </c>
      <c r="N20" s="153">
        <f t="shared" si="1"/>
        <v>0.62680531929167294</v>
      </c>
      <c r="O20" s="159">
        <v>6.5033557049999997</v>
      </c>
      <c r="P20" s="131">
        <v>0.37319468516280407</v>
      </c>
    </row>
    <row r="21" spans="1:16" ht="15.75">
      <c r="A21" s="89"/>
      <c r="B21" s="84"/>
      <c r="C21" s="132">
        <v>1280</v>
      </c>
      <c r="D21" s="132">
        <v>720</v>
      </c>
      <c r="E21" s="132">
        <v>8</v>
      </c>
      <c r="F21" s="132">
        <v>30</v>
      </c>
      <c r="G21" s="132">
        <v>300</v>
      </c>
      <c r="H21" s="132">
        <v>37</v>
      </c>
      <c r="I21" s="159">
        <v>6.0335570470000004</v>
      </c>
      <c r="J21" s="153">
        <v>0.41852886404793233</v>
      </c>
      <c r="K21" s="159">
        <v>7.8557050000000004</v>
      </c>
      <c r="L21" s="153">
        <f t="shared" si="0"/>
        <v>0.54492553659018494</v>
      </c>
      <c r="M21" s="159">
        <v>9.0671140000000001</v>
      </c>
      <c r="N21" s="153">
        <f t="shared" si="1"/>
        <v>0.62895716702375881</v>
      </c>
      <c r="O21" s="159">
        <v>5.348993289</v>
      </c>
      <c r="P21" s="131">
        <v>0.37104283055686227</v>
      </c>
    </row>
    <row r="22" spans="1:16" ht="15.75">
      <c r="A22" s="96"/>
      <c r="B22" s="84" t="s">
        <v>40</v>
      </c>
      <c r="C22" s="132">
        <v>1280</v>
      </c>
      <c r="D22" s="132">
        <v>720</v>
      </c>
      <c r="E22" s="132">
        <v>8</v>
      </c>
      <c r="F22" s="132">
        <v>60</v>
      </c>
      <c r="G22" s="132">
        <v>600</v>
      </c>
      <c r="H22" s="132">
        <v>0</v>
      </c>
      <c r="I22" s="159">
        <v>41.580267560000003</v>
      </c>
      <c r="J22" s="153">
        <v>0.84837421952912906</v>
      </c>
      <c r="K22" s="159">
        <v>41.876254000000003</v>
      </c>
      <c r="L22" s="153">
        <f t="shared" si="0"/>
        <v>0.85441332286433558</v>
      </c>
      <c r="M22" s="159">
        <v>42.933109999999999</v>
      </c>
      <c r="N22" s="153">
        <f t="shared" si="1"/>
        <v>0.87597666152278164</v>
      </c>
      <c r="O22" s="159">
        <v>6.0785953179999996</v>
      </c>
      <c r="P22" s="131">
        <v>0.12402333754346979</v>
      </c>
    </row>
    <row r="23" spans="1:16" ht="15.75">
      <c r="A23" s="89"/>
      <c r="B23" s="84"/>
      <c r="C23" s="132">
        <v>1280</v>
      </c>
      <c r="D23" s="132">
        <v>720</v>
      </c>
      <c r="E23" s="132">
        <v>8</v>
      </c>
      <c r="F23" s="132">
        <v>60</v>
      </c>
      <c r="G23" s="132">
        <v>600</v>
      </c>
      <c r="H23" s="132">
        <v>22</v>
      </c>
      <c r="I23" s="159">
        <v>22.88795987</v>
      </c>
      <c r="J23" s="153">
        <v>0.73923845532204757</v>
      </c>
      <c r="K23" s="159">
        <v>23.222408000000001</v>
      </c>
      <c r="L23" s="153">
        <f t="shared" si="0"/>
        <v>0.75004049952941942</v>
      </c>
      <c r="M23" s="159">
        <v>24.372910000000001</v>
      </c>
      <c r="N23" s="153">
        <f t="shared" si="1"/>
        <v>0.78719956997506801</v>
      </c>
      <c r="O23" s="159">
        <v>6.588628763</v>
      </c>
      <c r="P23" s="131">
        <v>0.21280043206623001</v>
      </c>
    </row>
    <row r="24" spans="1:16" ht="15.75">
      <c r="A24" s="89"/>
      <c r="B24" s="84"/>
      <c r="C24" s="132">
        <v>1280</v>
      </c>
      <c r="D24" s="132">
        <v>720</v>
      </c>
      <c r="E24" s="132">
        <v>8</v>
      </c>
      <c r="F24" s="132">
        <v>60</v>
      </c>
      <c r="G24" s="132">
        <v>600</v>
      </c>
      <c r="H24" s="132">
        <v>27</v>
      </c>
      <c r="I24" s="159">
        <v>15.217391299999999</v>
      </c>
      <c r="J24" s="153">
        <v>0.65576133164621264</v>
      </c>
      <c r="K24" s="159">
        <v>15.578595</v>
      </c>
      <c r="L24" s="153">
        <f t="shared" si="0"/>
        <v>0.67132665024931948</v>
      </c>
      <c r="M24" s="159">
        <v>16.765885999999998</v>
      </c>
      <c r="N24" s="153">
        <f t="shared" si="1"/>
        <v>0.72249044839036902</v>
      </c>
      <c r="O24" s="159">
        <v>6.4397993309999997</v>
      </c>
      <c r="P24" s="131">
        <v>0.27750954822532226</v>
      </c>
    </row>
    <row r="25" spans="1:16" ht="15.75">
      <c r="A25" s="89"/>
      <c r="B25" s="84"/>
      <c r="C25" s="132">
        <v>1280</v>
      </c>
      <c r="D25" s="132">
        <v>720</v>
      </c>
      <c r="E25" s="132">
        <v>8</v>
      </c>
      <c r="F25" s="132">
        <v>60</v>
      </c>
      <c r="G25" s="132">
        <v>600</v>
      </c>
      <c r="H25" s="132">
        <v>32</v>
      </c>
      <c r="I25" s="159">
        <v>10.46655518</v>
      </c>
      <c r="J25" s="153">
        <v>0.59689109279195407</v>
      </c>
      <c r="K25" s="159">
        <v>10.827759</v>
      </c>
      <c r="L25" s="153">
        <f t="shared" si="0"/>
        <v>0.61748997845436104</v>
      </c>
      <c r="M25" s="159">
        <v>11.847826</v>
      </c>
      <c r="N25" s="153">
        <f t="shared" si="1"/>
        <v>0.67566278686762582</v>
      </c>
      <c r="O25" s="159">
        <v>5.6872909700000003</v>
      </c>
      <c r="P25" s="131">
        <v>0.32433721159716972</v>
      </c>
    </row>
    <row r="26" spans="1:16" ht="15.75">
      <c r="A26" s="89"/>
      <c r="B26" s="84"/>
      <c r="C26" s="132">
        <v>1280</v>
      </c>
      <c r="D26" s="132">
        <v>720</v>
      </c>
      <c r="E26" s="132">
        <v>8</v>
      </c>
      <c r="F26" s="132">
        <v>60</v>
      </c>
      <c r="G26" s="132">
        <v>600</v>
      </c>
      <c r="H26" s="132">
        <v>37</v>
      </c>
      <c r="I26" s="159">
        <v>7.6053511709999997</v>
      </c>
      <c r="J26" s="153">
        <v>0.58805275405594892</v>
      </c>
      <c r="K26" s="159">
        <v>7.9264210000000004</v>
      </c>
      <c r="L26" s="153">
        <f t="shared" si="0"/>
        <v>0.61287817359851182</v>
      </c>
      <c r="M26" s="159">
        <v>8.7090300000000003</v>
      </c>
      <c r="N26" s="153">
        <f t="shared" si="1"/>
        <v>0.67339022242379598</v>
      </c>
      <c r="O26" s="159">
        <v>4.2240802679999998</v>
      </c>
      <c r="P26" s="131">
        <v>0.32660977502557337</v>
      </c>
    </row>
    <row r="27" spans="1:16" ht="15.75">
      <c r="A27" s="96"/>
      <c r="B27" s="84" t="s">
        <v>41</v>
      </c>
      <c r="C27" s="132">
        <v>1280</v>
      </c>
      <c r="D27" s="132">
        <v>720</v>
      </c>
      <c r="E27" s="132">
        <v>8</v>
      </c>
      <c r="F27" s="132">
        <v>60</v>
      </c>
      <c r="G27" s="132">
        <v>600</v>
      </c>
      <c r="H27" s="132">
        <v>0</v>
      </c>
      <c r="I27" s="159">
        <v>194.4916388</v>
      </c>
      <c r="J27" s="153">
        <v>0.73462143368584265</v>
      </c>
      <c r="K27" s="159">
        <v>208.90300999999999</v>
      </c>
      <c r="L27" s="153">
        <f t="shared" si="0"/>
        <v>0.78905514863982384</v>
      </c>
      <c r="M27" s="159">
        <v>235.829431</v>
      </c>
      <c r="N27" s="153">
        <f t="shared" si="1"/>
        <v>0.89075991165158452</v>
      </c>
      <c r="O27" s="159">
        <v>28.921404679999998</v>
      </c>
      <c r="P27" s="131">
        <v>0.10924008816686488</v>
      </c>
    </row>
    <row r="28" spans="1:16" ht="15.75">
      <c r="A28" s="89"/>
      <c r="B28" s="84"/>
      <c r="C28" s="132">
        <v>1280</v>
      </c>
      <c r="D28" s="132">
        <v>720</v>
      </c>
      <c r="E28" s="132">
        <v>8</v>
      </c>
      <c r="F28" s="132">
        <v>60</v>
      </c>
      <c r="G28" s="132">
        <v>600</v>
      </c>
      <c r="H28" s="132">
        <v>22</v>
      </c>
      <c r="I28" s="159">
        <v>77.625418060000001</v>
      </c>
      <c r="J28" s="153">
        <v>0.86488299299421523</v>
      </c>
      <c r="K28" s="159">
        <v>80.244146999999998</v>
      </c>
      <c r="L28" s="153">
        <f t="shared" si="0"/>
        <v>0.89406021956445614</v>
      </c>
      <c r="M28" s="159">
        <v>84.523410999999996</v>
      </c>
      <c r="N28" s="153">
        <f t="shared" si="1"/>
        <v>0.94173870895526823</v>
      </c>
      <c r="O28" s="159">
        <v>5.2290969900000004</v>
      </c>
      <c r="P28" s="131">
        <v>5.8261290803903493E-2</v>
      </c>
    </row>
    <row r="29" spans="1:16" ht="15.75">
      <c r="A29" s="89"/>
      <c r="B29" s="84"/>
      <c r="C29" s="132">
        <v>1280</v>
      </c>
      <c r="D29" s="132">
        <v>720</v>
      </c>
      <c r="E29" s="132">
        <v>8</v>
      </c>
      <c r="F29" s="132">
        <v>60</v>
      </c>
      <c r="G29" s="132">
        <v>600</v>
      </c>
      <c r="H29" s="132">
        <v>27</v>
      </c>
      <c r="I29" s="159">
        <v>56.187290969999999</v>
      </c>
      <c r="J29" s="153">
        <v>0.85061137693497324</v>
      </c>
      <c r="K29" s="159">
        <v>58.277591999999999</v>
      </c>
      <c r="L29" s="153">
        <f t="shared" si="0"/>
        <v>0.88225615091438436</v>
      </c>
      <c r="M29" s="159">
        <v>61.794314</v>
      </c>
      <c r="N29" s="153">
        <f t="shared" si="1"/>
        <v>0.93549530354711397</v>
      </c>
      <c r="O29" s="159">
        <v>4.2608695650000001</v>
      </c>
      <c r="P29" s="131">
        <v>6.4504696080829232E-2</v>
      </c>
    </row>
    <row r="30" spans="1:16" ht="15.75">
      <c r="A30" s="89"/>
      <c r="B30" s="84"/>
      <c r="C30" s="132">
        <v>1280</v>
      </c>
      <c r="D30" s="132">
        <v>720</v>
      </c>
      <c r="E30" s="132">
        <v>8</v>
      </c>
      <c r="F30" s="132">
        <v>60</v>
      </c>
      <c r="G30" s="132">
        <v>600</v>
      </c>
      <c r="H30" s="132">
        <v>32</v>
      </c>
      <c r="I30" s="159">
        <v>35.894648830000001</v>
      </c>
      <c r="J30" s="153">
        <v>0.8452451270058261</v>
      </c>
      <c r="K30" s="159">
        <v>37.314380999999997</v>
      </c>
      <c r="L30" s="153">
        <f t="shared" si="0"/>
        <v>0.87867689686694139</v>
      </c>
      <c r="M30" s="159">
        <v>39.832776000000003</v>
      </c>
      <c r="N30" s="153">
        <f t="shared" si="1"/>
        <v>0.93797991742851061</v>
      </c>
      <c r="O30" s="159">
        <v>2.6337792640000002</v>
      </c>
      <c r="P30" s="131">
        <v>6.2020082688325082E-2</v>
      </c>
    </row>
    <row r="31" spans="1:16" ht="15.75">
      <c r="A31" s="89"/>
      <c r="B31" s="84"/>
      <c r="C31" s="132">
        <v>1280</v>
      </c>
      <c r="D31" s="132">
        <v>720</v>
      </c>
      <c r="E31" s="132">
        <v>8</v>
      </c>
      <c r="F31" s="132">
        <v>60</v>
      </c>
      <c r="G31" s="132">
        <v>600</v>
      </c>
      <c r="H31" s="132">
        <v>37</v>
      </c>
      <c r="I31" s="159">
        <v>22.638795989999998</v>
      </c>
      <c r="J31" s="153">
        <v>0.83004291850692702</v>
      </c>
      <c r="K31" s="159">
        <v>23.653846000000001</v>
      </c>
      <c r="L31" s="153">
        <f t="shared" si="0"/>
        <v>0.86725935595055237</v>
      </c>
      <c r="M31" s="159">
        <v>25.252507999999999</v>
      </c>
      <c r="N31" s="153">
        <f t="shared" si="1"/>
        <v>0.9258736961514068</v>
      </c>
      <c r="O31" s="159">
        <v>2.0217391299999998</v>
      </c>
      <c r="P31" s="131">
        <v>7.412630285930924E-2</v>
      </c>
    </row>
    <row r="32" spans="1:16" ht="15.75">
      <c r="A32" s="96"/>
      <c r="B32" s="84" t="s">
        <v>42</v>
      </c>
      <c r="C32" s="132">
        <v>1280</v>
      </c>
      <c r="D32" s="132">
        <v>720</v>
      </c>
      <c r="E32" s="132">
        <v>8</v>
      </c>
      <c r="F32" s="132">
        <v>20</v>
      </c>
      <c r="G32" s="132">
        <v>500</v>
      </c>
      <c r="H32" s="132">
        <v>0</v>
      </c>
      <c r="I32" s="159">
        <v>35.469879519999999</v>
      </c>
      <c r="J32" s="153">
        <v>0.74406065712681724</v>
      </c>
      <c r="K32" s="159">
        <v>38.528112</v>
      </c>
      <c r="L32" s="153">
        <f t="shared" si="0"/>
        <v>0.80821397853538501</v>
      </c>
      <c r="M32" s="159">
        <v>41.636546000000003</v>
      </c>
      <c r="N32" s="153">
        <f t="shared" si="1"/>
        <v>0.87342038704444103</v>
      </c>
      <c r="O32" s="159">
        <v>6.034136546</v>
      </c>
      <c r="P32" s="131">
        <v>0.12657961245901925</v>
      </c>
    </row>
    <row r="33" spans="1:16" ht="15.75">
      <c r="A33" s="89"/>
      <c r="B33" s="84"/>
      <c r="C33" s="132">
        <v>1280</v>
      </c>
      <c r="D33" s="132">
        <v>720</v>
      </c>
      <c r="E33" s="132">
        <v>8</v>
      </c>
      <c r="F33" s="132">
        <v>20</v>
      </c>
      <c r="G33" s="132">
        <v>500</v>
      </c>
      <c r="H33" s="132">
        <v>22</v>
      </c>
      <c r="I33" s="159">
        <v>30.883534139999998</v>
      </c>
      <c r="J33" s="153">
        <v>0.73772064468276877</v>
      </c>
      <c r="K33" s="159">
        <v>33.502007999999996</v>
      </c>
      <c r="L33" s="153">
        <f t="shared" si="0"/>
        <v>0.80026860168611424</v>
      </c>
      <c r="M33" s="159">
        <v>36.347389999999997</v>
      </c>
      <c r="N33" s="153">
        <f t="shared" si="1"/>
        <v>0.86823676271105454</v>
      </c>
      <c r="O33" s="159">
        <v>5.516064257</v>
      </c>
      <c r="P33" s="131">
        <v>0.13176323866752959</v>
      </c>
    </row>
    <row r="34" spans="1:16" ht="15.75">
      <c r="A34" s="89"/>
      <c r="B34" s="84"/>
      <c r="C34" s="132">
        <v>1280</v>
      </c>
      <c r="D34" s="132">
        <v>720</v>
      </c>
      <c r="E34" s="132">
        <v>8</v>
      </c>
      <c r="F34" s="132">
        <v>20</v>
      </c>
      <c r="G34" s="132">
        <v>500</v>
      </c>
      <c r="H34" s="132">
        <v>27</v>
      </c>
      <c r="I34" s="159">
        <v>21.497991970000001</v>
      </c>
      <c r="J34" s="153">
        <v>0.71818608709052822</v>
      </c>
      <c r="K34" s="159">
        <v>23.732932000000002</v>
      </c>
      <c r="L34" s="153">
        <f t="shared" si="0"/>
        <v>0.79284901166209254</v>
      </c>
      <c r="M34" s="159">
        <v>25.825301</v>
      </c>
      <c r="N34" s="153">
        <f t="shared" si="1"/>
        <v>0.86274904313238876</v>
      </c>
      <c r="O34" s="159">
        <v>4.1084337350000002</v>
      </c>
      <c r="P34" s="131">
        <v>0.13725095591848313</v>
      </c>
    </row>
    <row r="35" spans="1:16" ht="15.75">
      <c r="A35" s="89"/>
      <c r="B35" s="84"/>
      <c r="C35" s="132">
        <v>1280</v>
      </c>
      <c r="D35" s="132">
        <v>720</v>
      </c>
      <c r="E35" s="132">
        <v>8</v>
      </c>
      <c r="F35" s="132">
        <v>20</v>
      </c>
      <c r="G35" s="132">
        <v>500</v>
      </c>
      <c r="H35" s="132">
        <v>32</v>
      </c>
      <c r="I35" s="159">
        <v>15.301204820000001</v>
      </c>
      <c r="J35" s="153">
        <v>0.69493844049868914</v>
      </c>
      <c r="K35" s="159">
        <v>17.148593999999999</v>
      </c>
      <c r="L35" s="153">
        <f t="shared" si="0"/>
        <v>0.77884176319762255</v>
      </c>
      <c r="M35" s="159">
        <v>18.644577999999999</v>
      </c>
      <c r="N35" s="153">
        <f t="shared" si="1"/>
        <v>0.84678522353468766</v>
      </c>
      <c r="O35" s="159">
        <v>3.3734939759999998</v>
      </c>
      <c r="P35" s="131">
        <v>0.1532147742803146</v>
      </c>
    </row>
    <row r="36" spans="1:16" ht="16.5" thickBot="1">
      <c r="A36" s="145"/>
      <c r="B36" s="151"/>
      <c r="C36" s="122">
        <v>1280</v>
      </c>
      <c r="D36" s="122">
        <v>720</v>
      </c>
      <c r="E36" s="122">
        <v>8</v>
      </c>
      <c r="F36" s="122">
        <v>20</v>
      </c>
      <c r="G36" s="122">
        <v>500</v>
      </c>
      <c r="H36" s="122">
        <v>37</v>
      </c>
      <c r="I36" s="118">
        <v>10.365461850000001</v>
      </c>
      <c r="J36" s="108">
        <v>0.66341087267680887</v>
      </c>
      <c r="K36" s="118">
        <v>11.96988</v>
      </c>
      <c r="L36" s="108">
        <f t="shared" si="0"/>
        <v>0.76609694635181746</v>
      </c>
      <c r="M36" s="118">
        <v>12.953815000000001</v>
      </c>
      <c r="N36" s="108">
        <f t="shared" si="1"/>
        <v>0.82907081066028798</v>
      </c>
      <c r="O36" s="118">
        <v>2.6706827309999999</v>
      </c>
      <c r="P36" s="130">
        <v>0.17092918645159963</v>
      </c>
    </row>
    <row r="37" spans="1:16" ht="15.75">
      <c r="A37" s="128" t="s">
        <v>51</v>
      </c>
      <c r="B37" s="85" t="s">
        <v>43</v>
      </c>
      <c r="C37" s="90">
        <v>2560</v>
      </c>
      <c r="D37" s="90">
        <v>1440</v>
      </c>
      <c r="E37" s="90">
        <v>8</v>
      </c>
      <c r="F37" s="90">
        <v>60</v>
      </c>
      <c r="G37" s="90">
        <v>300</v>
      </c>
      <c r="H37" s="90">
        <v>0</v>
      </c>
      <c r="I37" s="112">
        <v>13.825503360000001</v>
      </c>
      <c r="J37" s="152">
        <v>0.92855533021498227</v>
      </c>
      <c r="K37" s="112">
        <v>14.023490000000001</v>
      </c>
      <c r="L37" s="152">
        <f t="shared" si="0"/>
        <v>0.94185262501135991</v>
      </c>
      <c r="M37" s="112">
        <v>14.553691000000001</v>
      </c>
      <c r="N37" s="152">
        <f t="shared" si="1"/>
        <v>0.97746224883778599</v>
      </c>
      <c r="O37" s="112">
        <v>0.33557047000000001</v>
      </c>
      <c r="P37" s="110">
        <v>2.2537750739893989E-2</v>
      </c>
    </row>
    <row r="38" spans="1:16" ht="15.75">
      <c r="A38" s="156"/>
      <c r="B38" s="158"/>
      <c r="C38" s="154">
        <v>2560</v>
      </c>
      <c r="D38" s="154">
        <v>1440</v>
      </c>
      <c r="E38" s="154">
        <v>8</v>
      </c>
      <c r="F38" s="154">
        <v>60</v>
      </c>
      <c r="G38" s="154">
        <v>300</v>
      </c>
      <c r="H38" s="154">
        <v>22</v>
      </c>
      <c r="I38" s="148">
        <v>9.3691275170000008</v>
      </c>
      <c r="J38" s="140">
        <v>0.90093578576386479</v>
      </c>
      <c r="K38" s="148">
        <v>9.6107379999999996</v>
      </c>
      <c r="L38" s="140">
        <f t="shared" si="0"/>
        <v>0.92416902593645223</v>
      </c>
      <c r="M38" s="148">
        <v>9.9932890000000008</v>
      </c>
      <c r="N38" s="140">
        <f t="shared" si="1"/>
        <v>0.96095514840082663</v>
      </c>
      <c r="O38" s="148">
        <v>0.40604026799999998</v>
      </c>
      <c r="P38" s="106">
        <v>3.9044853134786318E-2</v>
      </c>
    </row>
    <row r="39" spans="1:16" ht="15.75">
      <c r="A39" s="156"/>
      <c r="B39" s="158"/>
      <c r="C39" s="154">
        <v>2560</v>
      </c>
      <c r="D39" s="154">
        <v>1440</v>
      </c>
      <c r="E39" s="154">
        <v>8</v>
      </c>
      <c r="F39" s="154">
        <v>60</v>
      </c>
      <c r="G39" s="154">
        <v>300</v>
      </c>
      <c r="H39" s="154">
        <v>27</v>
      </c>
      <c r="I39" s="148">
        <v>6.2583892619999997</v>
      </c>
      <c r="J39" s="140">
        <v>0.87723424273515804</v>
      </c>
      <c r="K39" s="148">
        <v>6.5100670000000003</v>
      </c>
      <c r="L39" s="140">
        <f t="shared" si="0"/>
        <v>0.91251180328527892</v>
      </c>
      <c r="M39" s="148">
        <v>6.8355699999999997</v>
      </c>
      <c r="N39" s="140">
        <f t="shared" si="1"/>
        <v>0.95813734439027332</v>
      </c>
      <c r="O39" s="148">
        <v>0.29865771800000002</v>
      </c>
      <c r="P39" s="106">
        <v>4.1862652851832216E-2</v>
      </c>
    </row>
    <row r="40" spans="1:16" ht="15.75">
      <c r="A40" s="156"/>
      <c r="B40" s="158"/>
      <c r="C40" s="154">
        <v>2560</v>
      </c>
      <c r="D40" s="154">
        <v>1440</v>
      </c>
      <c r="E40" s="154">
        <v>8</v>
      </c>
      <c r="F40" s="154">
        <v>60</v>
      </c>
      <c r="G40" s="154">
        <v>300</v>
      </c>
      <c r="H40" s="154">
        <v>32</v>
      </c>
      <c r="I40" s="148">
        <v>3.7986577179999998</v>
      </c>
      <c r="J40" s="140">
        <v>0.82688093506059512</v>
      </c>
      <c r="K40" s="148">
        <v>3.9932889999999999</v>
      </c>
      <c r="L40" s="140">
        <f t="shared" si="0"/>
        <v>0.86924776460859798</v>
      </c>
      <c r="M40" s="148">
        <v>4.2583890000000002</v>
      </c>
      <c r="N40" s="140">
        <f t="shared" si="1"/>
        <v>0.92695397680554625</v>
      </c>
      <c r="O40" s="148">
        <v>0.33557047000000001</v>
      </c>
      <c r="P40" s="106">
        <v>7.3046019044436417E-2</v>
      </c>
    </row>
    <row r="41" spans="1:16" ht="15.75">
      <c r="A41" s="156"/>
      <c r="B41" s="158"/>
      <c r="C41" s="154">
        <v>2560</v>
      </c>
      <c r="D41" s="154">
        <v>1440</v>
      </c>
      <c r="E41" s="154">
        <v>8</v>
      </c>
      <c r="F41" s="154">
        <v>60</v>
      </c>
      <c r="G41" s="154">
        <v>300</v>
      </c>
      <c r="H41" s="154">
        <v>37</v>
      </c>
      <c r="I41" s="148">
        <v>2.6543624160000001</v>
      </c>
      <c r="J41" s="140">
        <v>0.84148936169673161</v>
      </c>
      <c r="K41" s="148">
        <v>2.8087249999999999</v>
      </c>
      <c r="L41" s="140">
        <f t="shared" si="0"/>
        <v>0.89042548859562709</v>
      </c>
      <c r="M41" s="148">
        <v>2.9697990000000001</v>
      </c>
      <c r="N41" s="140">
        <f t="shared" si="1"/>
        <v>0.94148936816733753</v>
      </c>
      <c r="O41" s="148">
        <v>0.18456375799999999</v>
      </c>
      <c r="P41" s="106">
        <v>5.8510638176459934E-2</v>
      </c>
    </row>
    <row r="42" spans="1:16" ht="15.75">
      <c r="A42" s="134"/>
      <c r="B42" s="158" t="s">
        <v>44</v>
      </c>
      <c r="C42" s="154">
        <v>2560</v>
      </c>
      <c r="D42" s="154">
        <v>1440</v>
      </c>
      <c r="E42" s="154">
        <v>8</v>
      </c>
      <c r="F42" s="154">
        <v>60</v>
      </c>
      <c r="G42" s="154">
        <v>300</v>
      </c>
      <c r="H42" s="154">
        <v>0</v>
      </c>
      <c r="I42" s="148">
        <v>237.44966439999999</v>
      </c>
      <c r="J42" s="140">
        <v>0.61109575788075821</v>
      </c>
      <c r="K42" s="148">
        <v>257.644295</v>
      </c>
      <c r="L42" s="140">
        <f t="shared" si="0"/>
        <v>0.66306825980631889</v>
      </c>
      <c r="M42" s="148">
        <v>296.74832199999997</v>
      </c>
      <c r="N42" s="140">
        <f t="shared" si="1"/>
        <v>0.7637056099727928</v>
      </c>
      <c r="O42" s="148">
        <v>91.815436239999997</v>
      </c>
      <c r="P42" s="106">
        <v>0.23629438995423246</v>
      </c>
    </row>
    <row r="43" spans="1:16" ht="15.75">
      <c r="A43" s="156"/>
      <c r="B43" s="158"/>
      <c r="C43" s="154">
        <v>2560</v>
      </c>
      <c r="D43" s="154">
        <v>1440</v>
      </c>
      <c r="E43" s="154">
        <v>8</v>
      </c>
      <c r="F43" s="154">
        <v>60</v>
      </c>
      <c r="G43" s="154">
        <v>300</v>
      </c>
      <c r="H43" s="154">
        <v>22</v>
      </c>
      <c r="I43" s="148">
        <v>127.1778523</v>
      </c>
      <c r="J43" s="140">
        <v>0.53923423862396469</v>
      </c>
      <c r="K43" s="148">
        <v>137.79865799999999</v>
      </c>
      <c r="L43" s="140">
        <f t="shared" si="0"/>
        <v>0.58426646790612036</v>
      </c>
      <c r="M43" s="148">
        <v>174.68791899999999</v>
      </c>
      <c r="N43" s="140">
        <f t="shared" si="1"/>
        <v>0.74067697683964706</v>
      </c>
      <c r="O43" s="148">
        <v>61.161073829999999</v>
      </c>
      <c r="P43" s="106">
        <v>0.25932302270954566</v>
      </c>
    </row>
    <row r="44" spans="1:16" ht="15.75">
      <c r="A44" s="156"/>
      <c r="B44" s="158"/>
      <c r="C44" s="154">
        <v>2560</v>
      </c>
      <c r="D44" s="154">
        <v>1440</v>
      </c>
      <c r="E44" s="154">
        <v>8</v>
      </c>
      <c r="F44" s="154">
        <v>60</v>
      </c>
      <c r="G44" s="154">
        <v>300</v>
      </c>
      <c r="H44" s="154">
        <v>27</v>
      </c>
      <c r="I44" s="148">
        <v>87.442953020000004</v>
      </c>
      <c r="J44" s="140">
        <v>0.53277448375952119</v>
      </c>
      <c r="K44" s="148">
        <v>95.181207999999998</v>
      </c>
      <c r="L44" s="140">
        <f t="shared" si="0"/>
        <v>0.57992230548514911</v>
      </c>
      <c r="M44" s="148">
        <v>126.04698</v>
      </c>
      <c r="N44" s="140">
        <f t="shared" si="1"/>
        <v>0.76798200797199889</v>
      </c>
      <c r="O44" s="148">
        <v>38.080536909999999</v>
      </c>
      <c r="P44" s="106">
        <v>0.23201799222025679</v>
      </c>
    </row>
    <row r="45" spans="1:16" ht="15.75">
      <c r="A45" s="156"/>
      <c r="B45" s="158"/>
      <c r="C45" s="154">
        <v>2560</v>
      </c>
      <c r="D45" s="154">
        <v>1440</v>
      </c>
      <c r="E45" s="154">
        <v>8</v>
      </c>
      <c r="F45" s="154">
        <v>60</v>
      </c>
      <c r="G45" s="154">
        <v>300</v>
      </c>
      <c r="H45" s="154">
        <v>32</v>
      </c>
      <c r="I45" s="148">
        <v>50.469798660000002</v>
      </c>
      <c r="J45" s="140">
        <v>0.52727527695257437</v>
      </c>
      <c r="K45" s="148">
        <v>55.177852000000001</v>
      </c>
      <c r="L45" s="140">
        <f t="shared" si="0"/>
        <v>0.57646192523241702</v>
      </c>
      <c r="M45" s="148">
        <v>74.177852000000001</v>
      </c>
      <c r="N45" s="140">
        <f t="shared" si="1"/>
        <v>0.77496143513388838</v>
      </c>
      <c r="O45" s="148">
        <v>21.54026846</v>
      </c>
      <c r="P45" s="106">
        <v>0.22503856404089134</v>
      </c>
    </row>
    <row r="46" spans="1:16" ht="16.5" thickBot="1">
      <c r="A46" s="171"/>
      <c r="B46" s="172"/>
      <c r="C46" s="173">
        <v>2560</v>
      </c>
      <c r="D46" s="173">
        <v>1440</v>
      </c>
      <c r="E46" s="173">
        <v>8</v>
      </c>
      <c r="F46" s="173">
        <v>60</v>
      </c>
      <c r="G46" s="173">
        <v>300</v>
      </c>
      <c r="H46" s="173">
        <v>37</v>
      </c>
      <c r="I46" s="174">
        <v>27.288590599999999</v>
      </c>
      <c r="J46" s="175">
        <v>0.54957085892225954</v>
      </c>
      <c r="K46" s="174">
        <v>29.721477</v>
      </c>
      <c r="L46" s="175">
        <f t="shared" si="0"/>
        <v>0.59856729251586582</v>
      </c>
      <c r="M46" s="174">
        <v>39.040267999999998</v>
      </c>
      <c r="N46" s="175">
        <f t="shared" si="1"/>
        <v>0.78624045217718475</v>
      </c>
      <c r="O46" s="174">
        <v>10.61409396</v>
      </c>
      <c r="P46" s="176">
        <v>0.2137595458769779</v>
      </c>
    </row>
    <row r="47" spans="1:16" ht="15.75">
      <c r="A47" s="128" t="s">
        <v>52</v>
      </c>
      <c r="B47" s="85" t="s">
        <v>45</v>
      </c>
      <c r="C47" s="90">
        <v>1920</v>
      </c>
      <c r="D47" s="90">
        <v>1080</v>
      </c>
      <c r="E47" s="90">
        <v>8</v>
      </c>
      <c r="F47" s="90">
        <v>60</v>
      </c>
      <c r="G47" s="90">
        <v>600</v>
      </c>
      <c r="H47" s="90">
        <v>0</v>
      </c>
      <c r="I47" s="112">
        <v>34.745819400000002</v>
      </c>
      <c r="J47" s="152">
        <v>0.57806588029513495</v>
      </c>
      <c r="K47" s="112">
        <v>38.617057000000003</v>
      </c>
      <c r="L47" s="152">
        <f t="shared" si="0"/>
        <v>0.64247162386231427</v>
      </c>
      <c r="M47" s="112">
        <v>45.790970000000002</v>
      </c>
      <c r="N47" s="152">
        <f t="shared" si="1"/>
        <v>0.76182394878331916</v>
      </c>
      <c r="O47" s="112">
        <v>14.31605351</v>
      </c>
      <c r="P47" s="110">
        <v>0.2381760516089716</v>
      </c>
    </row>
    <row r="48" spans="1:16" ht="15.75">
      <c r="A48" s="156"/>
      <c r="B48" s="158"/>
      <c r="C48" s="154">
        <v>1920</v>
      </c>
      <c r="D48" s="154">
        <v>1080</v>
      </c>
      <c r="E48" s="154">
        <v>8</v>
      </c>
      <c r="F48" s="154">
        <v>60</v>
      </c>
      <c r="G48" s="154">
        <v>600</v>
      </c>
      <c r="H48" s="154">
        <v>22</v>
      </c>
      <c r="I48" s="148">
        <v>24.108695650000001</v>
      </c>
      <c r="J48" s="140">
        <v>0.54103651435506339</v>
      </c>
      <c r="K48" s="148">
        <v>26.510033</v>
      </c>
      <c r="L48" s="140">
        <f t="shared" si="0"/>
        <v>0.59492624638262392</v>
      </c>
      <c r="M48" s="148">
        <v>33.068562</v>
      </c>
      <c r="N48" s="140">
        <f t="shared" si="1"/>
        <v>0.74210980665060189</v>
      </c>
      <c r="O48" s="148">
        <v>11.4916388</v>
      </c>
      <c r="P48" s="106">
        <v>0.2578901940959798</v>
      </c>
    </row>
    <row r="49" spans="1:16" ht="15.75">
      <c r="A49" s="156"/>
      <c r="B49" s="158"/>
      <c r="C49" s="154">
        <v>1920</v>
      </c>
      <c r="D49" s="154">
        <v>1080</v>
      </c>
      <c r="E49" s="154">
        <v>8</v>
      </c>
      <c r="F49" s="154">
        <v>60</v>
      </c>
      <c r="G49" s="154">
        <v>600</v>
      </c>
      <c r="H49" s="154">
        <v>27</v>
      </c>
      <c r="I49" s="148">
        <v>15.15384615</v>
      </c>
      <c r="J49" s="140">
        <v>0.50921555400339003</v>
      </c>
      <c r="K49" s="148">
        <v>16.944815999999999</v>
      </c>
      <c r="L49" s="140">
        <f t="shared" si="0"/>
        <v>0.56939762307569808</v>
      </c>
      <c r="M49" s="148">
        <v>21.474916</v>
      </c>
      <c r="N49" s="140">
        <f t="shared" si="1"/>
        <v>0.72162283297441998</v>
      </c>
      <c r="O49" s="148">
        <v>8.284280936</v>
      </c>
      <c r="P49" s="106">
        <v>0.27837716343351965</v>
      </c>
    </row>
    <row r="50" spans="1:16" ht="15.75">
      <c r="A50" s="156"/>
      <c r="B50" s="158"/>
      <c r="C50" s="154">
        <v>1920</v>
      </c>
      <c r="D50" s="154">
        <v>1080</v>
      </c>
      <c r="E50" s="154">
        <v>8</v>
      </c>
      <c r="F50" s="154">
        <v>60</v>
      </c>
      <c r="G50" s="154">
        <v>600</v>
      </c>
      <c r="H50" s="154">
        <v>32</v>
      </c>
      <c r="I50" s="148">
        <v>9.7658862880000008</v>
      </c>
      <c r="J50" s="140">
        <v>0.52282900628365692</v>
      </c>
      <c r="K50" s="148">
        <v>10.928094</v>
      </c>
      <c r="L50" s="140">
        <f t="shared" si="0"/>
        <v>0.58504924754764187</v>
      </c>
      <c r="M50" s="148">
        <v>13.469900000000001</v>
      </c>
      <c r="N50" s="140">
        <f t="shared" si="1"/>
        <v>0.72112802649226682</v>
      </c>
      <c r="O50" s="148">
        <v>5.2090300999999997</v>
      </c>
      <c r="P50" s="106">
        <v>0.27887197849427364</v>
      </c>
    </row>
    <row r="51" spans="1:16" ht="16.5" thickBot="1">
      <c r="A51" s="109"/>
      <c r="B51" s="92"/>
      <c r="C51" s="107">
        <v>1920</v>
      </c>
      <c r="D51" s="107">
        <v>1080</v>
      </c>
      <c r="E51" s="107">
        <v>8</v>
      </c>
      <c r="F51" s="107">
        <v>60</v>
      </c>
      <c r="G51" s="107">
        <v>600</v>
      </c>
      <c r="H51" s="107">
        <v>37</v>
      </c>
      <c r="I51" s="101">
        <v>6.5301003340000001</v>
      </c>
      <c r="J51" s="116">
        <v>0.5447063746486529</v>
      </c>
      <c r="K51" s="101">
        <v>7.2759200000000002</v>
      </c>
      <c r="L51" s="116">
        <f t="shared" si="0"/>
        <v>0.60691872367039745</v>
      </c>
      <c r="M51" s="101">
        <v>8.6421399999999995</v>
      </c>
      <c r="N51" s="116">
        <f t="shared" si="1"/>
        <v>0.72088156254891322</v>
      </c>
      <c r="O51" s="101">
        <v>3.346153846</v>
      </c>
      <c r="P51" s="133">
        <v>0.27911842655483871</v>
      </c>
    </row>
    <row r="52" spans="1:16" ht="15.75">
      <c r="A52" s="125" t="s">
        <v>53</v>
      </c>
      <c r="B52" s="120" t="s">
        <v>46</v>
      </c>
      <c r="C52" s="138">
        <v>1280</v>
      </c>
      <c r="D52" s="138">
        <v>720</v>
      </c>
      <c r="E52" s="138">
        <v>8</v>
      </c>
      <c r="F52" s="138">
        <v>30</v>
      </c>
      <c r="G52" s="138">
        <v>300</v>
      </c>
      <c r="H52" s="138">
        <v>0</v>
      </c>
      <c r="I52" s="114">
        <v>3.8758389260000001</v>
      </c>
      <c r="J52" s="146">
        <v>0.9763313610794041</v>
      </c>
      <c r="K52" s="114">
        <v>3.8825500000000002</v>
      </c>
      <c r="L52" s="146">
        <f t="shared" si="0"/>
        <v>0.97802195476672138</v>
      </c>
      <c r="M52" s="114">
        <v>3.9630869999999998</v>
      </c>
      <c r="N52" s="146">
        <f t="shared" si="1"/>
        <v>0.9983093829185925</v>
      </c>
      <c r="O52" s="114">
        <v>6.7114089999999998E-3</v>
      </c>
      <c r="P52" s="91">
        <v>1.6906169757918783E-3</v>
      </c>
    </row>
    <row r="53" spans="1:16" ht="15.75">
      <c r="A53" s="93"/>
      <c r="B53" s="113"/>
      <c r="C53" s="135">
        <v>1280</v>
      </c>
      <c r="D53" s="135">
        <v>720</v>
      </c>
      <c r="E53" s="135">
        <v>8</v>
      </c>
      <c r="F53" s="135">
        <v>30</v>
      </c>
      <c r="G53" s="135">
        <v>300</v>
      </c>
      <c r="H53" s="135">
        <v>22</v>
      </c>
      <c r="I53" s="117">
        <v>9.5436241610000003</v>
      </c>
      <c r="J53" s="123">
        <v>0.97430626930481778</v>
      </c>
      <c r="K53" s="117">
        <v>9.5536910000000006</v>
      </c>
      <c r="L53" s="123">
        <f t="shared" si="0"/>
        <v>0.97533403923986606</v>
      </c>
      <c r="M53" s="117">
        <v>9.7785229999999999</v>
      </c>
      <c r="N53" s="123">
        <f t="shared" si="1"/>
        <v>0.99828708458227633</v>
      </c>
      <c r="O53" s="117">
        <v>1.6778523E-2</v>
      </c>
      <c r="P53" s="103">
        <v>1.71291533203694E-3</v>
      </c>
    </row>
    <row r="54" spans="1:16" ht="15.75">
      <c r="A54" s="93"/>
      <c r="B54" s="113"/>
      <c r="C54" s="135">
        <v>1280</v>
      </c>
      <c r="D54" s="135">
        <v>720</v>
      </c>
      <c r="E54" s="135">
        <v>8</v>
      </c>
      <c r="F54" s="135">
        <v>30</v>
      </c>
      <c r="G54" s="135">
        <v>300</v>
      </c>
      <c r="H54" s="135">
        <v>27</v>
      </c>
      <c r="I54" s="117">
        <v>7.1442953019999997</v>
      </c>
      <c r="J54" s="123">
        <v>0.97571035746927193</v>
      </c>
      <c r="K54" s="117">
        <v>7.1711410000000004</v>
      </c>
      <c r="L54" s="123">
        <f t="shared" si="0"/>
        <v>0.97937676818741082</v>
      </c>
      <c r="M54" s="117">
        <v>7.2919460000000003</v>
      </c>
      <c r="N54" s="123">
        <f t="shared" si="1"/>
        <v>0.99587534358578611</v>
      </c>
      <c r="O54" s="117">
        <v>3.0201341999999999E-2</v>
      </c>
      <c r="P54" s="103">
        <v>4.1246562401504351E-3</v>
      </c>
    </row>
    <row r="55" spans="1:16" ht="15.75">
      <c r="A55" s="93"/>
      <c r="B55" s="113"/>
      <c r="C55" s="135">
        <v>1280</v>
      </c>
      <c r="D55" s="135">
        <v>720</v>
      </c>
      <c r="E55" s="135">
        <v>8</v>
      </c>
      <c r="F55" s="135">
        <v>30</v>
      </c>
      <c r="G55" s="135">
        <v>300</v>
      </c>
      <c r="H55" s="135">
        <v>32</v>
      </c>
      <c r="I55" s="117">
        <v>2.8187919460000002</v>
      </c>
      <c r="J55" s="123">
        <v>0.95454545483791331</v>
      </c>
      <c r="K55" s="117">
        <v>2.8691279999999999</v>
      </c>
      <c r="L55" s="123">
        <f t="shared" si="0"/>
        <v>0.97159100436701296</v>
      </c>
      <c r="M55" s="117">
        <v>2.9228190000000001</v>
      </c>
      <c r="N55" s="123">
        <f t="shared" si="1"/>
        <v>0.9897727280877634</v>
      </c>
      <c r="O55" s="117">
        <v>3.0201341999999999E-2</v>
      </c>
      <c r="P55" s="103">
        <v>1.0227272636071797E-2</v>
      </c>
    </row>
    <row r="56" spans="1:16" ht="16.5" thickBot="1">
      <c r="A56" s="105"/>
      <c r="B56" s="86"/>
      <c r="C56" s="150">
        <v>1280</v>
      </c>
      <c r="D56" s="150">
        <v>720</v>
      </c>
      <c r="E56" s="150">
        <v>8</v>
      </c>
      <c r="F56" s="150">
        <v>30</v>
      </c>
      <c r="G56" s="150">
        <v>300</v>
      </c>
      <c r="H56" s="150">
        <v>37</v>
      </c>
      <c r="I56" s="141">
        <v>1.4731543620000001</v>
      </c>
      <c r="J56" s="149">
        <v>0.95434782586303402</v>
      </c>
      <c r="K56" s="141">
        <v>1.489933</v>
      </c>
      <c r="L56" s="149">
        <f t="shared" si="0"/>
        <v>0.9652171669988594</v>
      </c>
      <c r="M56" s="141">
        <v>1.5167790000000001</v>
      </c>
      <c r="N56" s="149">
        <f t="shared" si="1"/>
        <v>0.98260870075591533</v>
      </c>
      <c r="O56" s="141">
        <v>2.6845638000000002E-2</v>
      </c>
      <c r="P56" s="127">
        <v>1.7391304618223066E-2</v>
      </c>
    </row>
    <row r="57" spans="1:16" ht="15.75">
      <c r="A57" s="181" t="s">
        <v>54</v>
      </c>
      <c r="B57" s="182" t="s">
        <v>25</v>
      </c>
      <c r="C57" s="182">
        <v>1920</v>
      </c>
      <c r="D57" s="182">
        <v>1080</v>
      </c>
      <c r="E57" s="183">
        <v>8</v>
      </c>
      <c r="F57" s="182">
        <v>50</v>
      </c>
      <c r="G57" s="182">
        <v>250</v>
      </c>
      <c r="H57" s="183">
        <v>0</v>
      </c>
      <c r="I57" s="184">
        <v>0.19354838699999999</v>
      </c>
      <c r="J57" s="185">
        <v>1</v>
      </c>
      <c r="K57" s="184">
        <v>0.193548</v>
      </c>
      <c r="L57" s="185">
        <f t="shared" si="0"/>
        <v>1</v>
      </c>
      <c r="M57" s="184">
        <v>0.193548</v>
      </c>
      <c r="N57" s="185">
        <f t="shared" si="1"/>
        <v>1</v>
      </c>
      <c r="O57" s="184">
        <v>0</v>
      </c>
      <c r="P57" s="186">
        <v>0</v>
      </c>
    </row>
    <row r="58" spans="1:16" ht="15.75">
      <c r="A58" s="99"/>
      <c r="B58" s="115"/>
      <c r="C58" s="144">
        <v>1920</v>
      </c>
      <c r="D58" s="144">
        <v>1080</v>
      </c>
      <c r="E58" s="94">
        <v>8</v>
      </c>
      <c r="F58" s="94">
        <v>50</v>
      </c>
      <c r="G58" s="94">
        <v>250</v>
      </c>
      <c r="H58" s="94">
        <v>22</v>
      </c>
      <c r="I58" s="100">
        <v>0.41532258100000002</v>
      </c>
      <c r="J58" s="157">
        <v>0.94495412931706091</v>
      </c>
      <c r="K58" s="100">
        <v>0.415323</v>
      </c>
      <c r="L58" s="157">
        <f t="shared" si="0"/>
        <v>0.9449558458850672</v>
      </c>
      <c r="M58" s="100">
        <v>0.42741899999999999</v>
      </c>
      <c r="N58" s="157">
        <f t="shared" si="1"/>
        <v>0.97247704242806088</v>
      </c>
      <c r="O58" s="100">
        <v>1.2096773999999999E-2</v>
      </c>
      <c r="P58" s="97">
        <v>2.7522935341469573E-2</v>
      </c>
    </row>
    <row r="59" spans="1:16" ht="15.75">
      <c r="A59" s="99"/>
      <c r="B59" s="115"/>
      <c r="C59" s="144">
        <v>1920</v>
      </c>
      <c r="D59" s="144">
        <v>1080</v>
      </c>
      <c r="E59" s="94">
        <v>8</v>
      </c>
      <c r="F59" s="144">
        <v>50</v>
      </c>
      <c r="G59" s="144">
        <v>250</v>
      </c>
      <c r="H59" s="94">
        <v>27</v>
      </c>
      <c r="I59" s="100">
        <v>0.47177419399999998</v>
      </c>
      <c r="J59" s="157">
        <v>0.9069767456167297</v>
      </c>
      <c r="K59" s="100">
        <v>0.47983900000000002</v>
      </c>
      <c r="L59" s="157">
        <f t="shared" si="0"/>
        <v>0.92248117886665504</v>
      </c>
      <c r="M59" s="100">
        <v>0.5</v>
      </c>
      <c r="N59" s="157">
        <f t="shared" si="1"/>
        <v>0.96124031067363735</v>
      </c>
      <c r="O59" s="100">
        <v>2.0161289999999998E-2</v>
      </c>
      <c r="P59" s="97">
        <v>3.8759689326362597E-2</v>
      </c>
    </row>
    <row r="60" spans="1:16" ht="15.75">
      <c r="A60" s="99"/>
      <c r="B60" s="115"/>
      <c r="C60" s="144">
        <v>1920</v>
      </c>
      <c r="D60" s="144">
        <v>1080</v>
      </c>
      <c r="E60" s="94">
        <v>8</v>
      </c>
      <c r="F60" s="94">
        <v>50</v>
      </c>
      <c r="G60" s="94">
        <v>250</v>
      </c>
      <c r="H60" s="94">
        <v>32</v>
      </c>
      <c r="I60" s="100">
        <v>0.57258064500000005</v>
      </c>
      <c r="J60" s="157">
        <v>0.87654321023563475</v>
      </c>
      <c r="K60" s="100">
        <v>0.58064499999999997</v>
      </c>
      <c r="L60" s="157">
        <f t="shared" si="0"/>
        <v>0.8888889052181117</v>
      </c>
      <c r="M60" s="100">
        <v>0.59677400000000003</v>
      </c>
      <c r="N60" s="157">
        <f t="shared" si="1"/>
        <v>0.91358022117237458</v>
      </c>
      <c r="O60" s="100">
        <v>5.6451612999999998E-2</v>
      </c>
      <c r="P60" s="97">
        <v>8.6419753294314866E-2</v>
      </c>
    </row>
    <row r="61" spans="1:16" ht="15.75">
      <c r="A61" s="99"/>
      <c r="B61" s="115"/>
      <c r="C61" s="144">
        <v>1920</v>
      </c>
      <c r="D61" s="144">
        <v>1080</v>
      </c>
      <c r="E61" s="94">
        <v>8</v>
      </c>
      <c r="F61" s="144">
        <v>50</v>
      </c>
      <c r="G61" s="144">
        <v>250</v>
      </c>
      <c r="H61" s="94">
        <v>37</v>
      </c>
      <c r="I61" s="100">
        <v>0.60483871</v>
      </c>
      <c r="J61" s="157">
        <v>0.87209302258518107</v>
      </c>
      <c r="K61" s="100">
        <v>0.61290299999999998</v>
      </c>
      <c r="L61" s="157">
        <f t="shared" si="0"/>
        <v>0.88372068632339551</v>
      </c>
      <c r="M61" s="100">
        <v>0.65725800000000001</v>
      </c>
      <c r="N61" s="157">
        <f t="shared" si="1"/>
        <v>0.94767441316414225</v>
      </c>
      <c r="O61" s="100">
        <v>3.6290322999999999E-2</v>
      </c>
      <c r="P61" s="97">
        <v>5.2325581931855047E-2</v>
      </c>
    </row>
    <row r="62" spans="1:16" ht="15.75">
      <c r="A62" s="136"/>
      <c r="B62" s="144" t="s">
        <v>26</v>
      </c>
      <c r="C62" s="144">
        <v>1920</v>
      </c>
      <c r="D62" s="144">
        <v>1080</v>
      </c>
      <c r="E62" s="94">
        <v>8</v>
      </c>
      <c r="F62" s="144">
        <v>24</v>
      </c>
      <c r="G62" s="144">
        <v>120</v>
      </c>
      <c r="H62" s="94">
        <v>0</v>
      </c>
      <c r="I62" s="100">
        <v>3.0423728809999999</v>
      </c>
      <c r="J62" s="157">
        <v>0.82718894015168087</v>
      </c>
      <c r="K62" s="100">
        <v>3.0932200000000001</v>
      </c>
      <c r="L62" s="157">
        <f t="shared" si="0"/>
        <v>0.84101362815028258</v>
      </c>
      <c r="M62" s="100">
        <v>3.4491529999999999</v>
      </c>
      <c r="N62" s="157">
        <f t="shared" si="1"/>
        <v>0.93778802625595059</v>
      </c>
      <c r="O62" s="100">
        <v>0.228813559</v>
      </c>
      <c r="P62" s="97">
        <v>6.2211981491017011E-2</v>
      </c>
    </row>
    <row r="63" spans="1:16" ht="15.75">
      <c r="A63" s="99"/>
      <c r="B63" s="115"/>
      <c r="C63" s="144">
        <v>1920</v>
      </c>
      <c r="D63" s="144">
        <v>1080</v>
      </c>
      <c r="E63" s="94">
        <v>8</v>
      </c>
      <c r="F63" s="94">
        <v>24</v>
      </c>
      <c r="G63" s="94">
        <v>120</v>
      </c>
      <c r="H63" s="94">
        <v>22</v>
      </c>
      <c r="I63" s="100">
        <v>5.0169491529999997</v>
      </c>
      <c r="J63" s="157">
        <v>0.91217257327272738</v>
      </c>
      <c r="K63" s="100">
        <v>5.0932199999999996</v>
      </c>
      <c r="L63" s="157">
        <f t="shared" si="0"/>
        <v>0.92603993719765509</v>
      </c>
      <c r="M63" s="100">
        <v>5.3474579999999996</v>
      </c>
      <c r="N63" s="157">
        <f t="shared" si="1"/>
        <v>0.97226502497184464</v>
      </c>
      <c r="O63" s="100">
        <v>0.15254237300000001</v>
      </c>
      <c r="P63" s="97">
        <v>2.7734976909090915E-2</v>
      </c>
    </row>
    <row r="64" spans="1:16" ht="15.75">
      <c r="A64" s="99"/>
      <c r="B64" s="115"/>
      <c r="C64" s="144">
        <v>1920</v>
      </c>
      <c r="D64" s="144">
        <v>1080</v>
      </c>
      <c r="E64" s="94">
        <v>8</v>
      </c>
      <c r="F64" s="144">
        <v>24</v>
      </c>
      <c r="G64" s="144">
        <v>120</v>
      </c>
      <c r="H64" s="94">
        <v>27</v>
      </c>
      <c r="I64" s="100">
        <v>2.9745762710000001</v>
      </c>
      <c r="J64" s="157">
        <v>0.83372921613936957</v>
      </c>
      <c r="K64" s="100">
        <v>3.127119</v>
      </c>
      <c r="L64" s="157">
        <f t="shared" si="0"/>
        <v>0.87648463531629606</v>
      </c>
      <c r="M64" s="100">
        <v>3.3220339999999999</v>
      </c>
      <c r="N64" s="157">
        <f t="shared" si="1"/>
        <v>0.93111639147673508</v>
      </c>
      <c r="O64" s="100">
        <v>0.24576271199999999</v>
      </c>
      <c r="P64" s="97">
        <v>6.8883610492583541E-2</v>
      </c>
    </row>
    <row r="65" spans="1:16" ht="15.75">
      <c r="A65" s="99"/>
      <c r="B65" s="115"/>
      <c r="C65" s="144">
        <v>1920</v>
      </c>
      <c r="D65" s="144">
        <v>1080</v>
      </c>
      <c r="E65" s="94">
        <v>8</v>
      </c>
      <c r="F65" s="94">
        <v>24</v>
      </c>
      <c r="G65" s="94">
        <v>120</v>
      </c>
      <c r="H65" s="94">
        <v>32</v>
      </c>
      <c r="I65" s="100">
        <v>1.3220338979999999</v>
      </c>
      <c r="J65" s="157">
        <v>0.81249999984635424</v>
      </c>
      <c r="K65" s="100">
        <v>1.381356</v>
      </c>
      <c r="L65" s="157">
        <f t="shared" si="0"/>
        <v>0.84895821589992437</v>
      </c>
      <c r="M65" s="100">
        <v>1.466102</v>
      </c>
      <c r="N65" s="157">
        <f t="shared" si="1"/>
        <v>0.9010416853058234</v>
      </c>
      <c r="O65" s="100">
        <v>0.16101694899999999</v>
      </c>
      <c r="P65" s="97">
        <v>9.8958333243706606E-2</v>
      </c>
    </row>
    <row r="66" spans="1:16" ht="16.5" thickBot="1">
      <c r="A66" s="147"/>
      <c r="B66" s="142"/>
      <c r="C66" s="119">
        <v>1920</v>
      </c>
      <c r="D66" s="119">
        <v>1080</v>
      </c>
      <c r="E66" s="139">
        <v>8</v>
      </c>
      <c r="F66" s="119">
        <v>24</v>
      </c>
      <c r="G66" s="119">
        <v>120</v>
      </c>
      <c r="H66" s="139">
        <v>37</v>
      </c>
      <c r="I66" s="121">
        <v>0.61016949200000004</v>
      </c>
      <c r="J66" s="111">
        <v>0.82758620596115728</v>
      </c>
      <c r="K66" s="121">
        <v>0.72033899999999995</v>
      </c>
      <c r="L66" s="111">
        <f t="shared" si="0"/>
        <v>0.97701169692169121</v>
      </c>
      <c r="M66" s="121">
        <v>0.73728800000000005</v>
      </c>
      <c r="N66" s="111">
        <f t="shared" si="1"/>
        <v>1</v>
      </c>
      <c r="O66" s="121">
        <v>0</v>
      </c>
      <c r="P66" s="16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RGB - AI</vt:lpstr>
      <vt:lpstr>RGB - RA</vt:lpstr>
      <vt:lpstr>RGB - LB</vt:lpstr>
      <vt:lpstr>YUV - AI</vt:lpstr>
      <vt:lpstr>YUV - RA</vt:lpstr>
      <vt:lpstr>YUV - LB</vt:lpstr>
    </vt:vector>
  </TitlesOfParts>
  <Company>Huawei Technologies Co.,Ltd.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Fanyi</dc:creator>
  <cp:lastModifiedBy>Fanyi Duanmu</cp:lastModifiedBy>
  <dcterms:created xsi:type="dcterms:W3CDTF">2014-06-22T21:24:35Z</dcterms:created>
  <dcterms:modified xsi:type="dcterms:W3CDTF">2014-06-27T20:05:58Z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flag">
    <vt:lpwstr>1403894256</vt:lpwstr>
  </property>
  <property fmtid="{D5CDD505-2E9C-101B-9397-08002B2CF9AE}" pid="3" name="_new_ms_pID_72543">
    <vt:lpwstr>(3)sdT99bDzeHgy7XPdyidlr9dRKbszunFd6Mj0OwiaJXpRehOqaP2w2en1OH6Fs4kFVET4Owai
xS1E0SrxKskFEcdmjQq0ALfcX6sybrE2yhSbSK7b2gmXYNtQiDPdHLeDIDelfXe+afkOlpVT
citqbfbuvJ882aSqs1w1foryl4baZMpm1eQotrxmX0ox/kT6mtUliNXQuOW1xdxqD2FMVPbW
/98szv66Oqid68ZQG9</vt:lpwstr>
  </property>
  <property fmtid="{D5CDD505-2E9C-101B-9397-08002B2CF9AE}" pid="4" name="_new_ms_pID_725431">
    <vt:lpwstr>9t0Rewr1DDhsLRmgYlfqDfGdui4a8QzAUdfw4LsYe0yUINK3U6tRDk
LELptXKHeO4UnZxv+3I5TGMfHoTR8YAZbp/SCmrWOqY7ysXdKIgAUJLZwriQeI2BB4esGVVK
DkmLqzbtaNpS1L61QcNn81atk30beyNvLRXuNEIb/9XSYzP0K7OV1Y30Qr07Pc9ZEbGdtdgP
KDddFamGgjINj/jY7lA8EUoBU9X7EmRMECaT</vt:lpwstr>
  </property>
  <property fmtid="{D5CDD505-2E9C-101B-9397-08002B2CF9AE}" pid="5" name="_new_ms_pID_725432">
    <vt:lpwstr>XnkmgtYBhtgW2FL7ekX1K4OS39nxU7bkT6hX
hEjr48QH</vt:lpwstr>
  </property>
</Properties>
</file>