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0" yWindow="165" windowWidth="20115" windowHeight="9540" activeTab="3"/>
  </bookViews>
  <sheets>
    <sheet name="raw Simulcast" sheetId="2" r:id="rId1"/>
    <sheet name="raw SHM data" sheetId="4" r:id="rId2"/>
    <sheet name="raw experiment data" sheetId="5" r:id="rId3"/>
    <sheet name="Summary" sheetId="6" r:id="rId4"/>
  </sheets>
  <definedNames>
    <definedName name="results_stats_1" localSheetId="2">'raw experiment data'!$F$1:$W$1</definedName>
    <definedName name="results_stats_1" localSheetId="1">'raw SHM data'!$F$1:$W$1</definedName>
  </definedNames>
  <calcPr calcId="145621"/>
</workbook>
</file>

<file path=xl/calcChain.xml><?xml version="1.0" encoding="utf-8"?>
<calcChain xmlns="http://schemas.openxmlformats.org/spreadsheetml/2006/main">
  <c r="AJ36" i="6" l="1"/>
  <c r="AI36" i="6"/>
  <c r="AJ35" i="6"/>
  <c r="AI35" i="6"/>
  <c r="AJ33" i="6"/>
  <c r="AI33" i="6"/>
  <c r="AJ32" i="6"/>
  <c r="AI32" i="6"/>
  <c r="AJ31" i="6"/>
  <c r="AI31" i="6"/>
  <c r="AJ30" i="6"/>
  <c r="AI30" i="6"/>
  <c r="AJ29" i="6"/>
  <c r="AI29" i="6"/>
  <c r="AJ28" i="6"/>
  <c r="AI28" i="6"/>
  <c r="AD36" i="6"/>
  <c r="AC36" i="6"/>
  <c r="AD35" i="6"/>
  <c r="AC35" i="6"/>
  <c r="AD33" i="6"/>
  <c r="AC33" i="6"/>
  <c r="AD32" i="6"/>
  <c r="AC32" i="6"/>
  <c r="AD31" i="6"/>
  <c r="AC31" i="6"/>
  <c r="AD30" i="6"/>
  <c r="AC30" i="6"/>
  <c r="AD29" i="6"/>
  <c r="AC29" i="6"/>
  <c r="AD28" i="6"/>
  <c r="AC28" i="6"/>
  <c r="X36" i="6"/>
  <c r="W36" i="6"/>
  <c r="X35" i="6"/>
  <c r="W35" i="6"/>
  <c r="X33" i="6"/>
  <c r="W33" i="6"/>
  <c r="X32" i="6"/>
  <c r="W32" i="6"/>
  <c r="X31" i="6"/>
  <c r="W31" i="6"/>
  <c r="X30" i="6"/>
  <c r="W30" i="6"/>
  <c r="X29" i="6"/>
  <c r="W29" i="6"/>
  <c r="X28" i="6"/>
  <c r="W28" i="6"/>
  <c r="R36" i="6"/>
  <c r="R33" i="6"/>
  <c r="R31" i="6"/>
  <c r="R29" i="6"/>
  <c r="L36" i="6"/>
  <c r="K36" i="6"/>
  <c r="L35" i="6"/>
  <c r="K35" i="6"/>
  <c r="L33" i="6"/>
  <c r="K33" i="6"/>
  <c r="L32" i="6"/>
  <c r="K32" i="6"/>
  <c r="L31" i="6"/>
  <c r="K31" i="6"/>
  <c r="L30" i="6"/>
  <c r="K30" i="6"/>
  <c r="L29" i="6"/>
  <c r="K29" i="6"/>
  <c r="L28" i="6"/>
  <c r="K28" i="6"/>
  <c r="X173" i="5" l="1"/>
  <c r="G16" i="6" s="1"/>
  <c r="X174" i="5"/>
  <c r="G17" i="6" s="1"/>
  <c r="X175" i="5"/>
  <c r="G18" i="6" s="1"/>
  <c r="X176" i="5"/>
  <c r="G19" i="6" s="1"/>
  <c r="X177" i="5"/>
  <c r="G20" i="6" s="1"/>
  <c r="X178" i="5"/>
  <c r="G21" i="6" s="1"/>
  <c r="X179" i="5"/>
  <c r="G22" i="6" s="1"/>
  <c r="X180" i="5"/>
  <c r="G23" i="6" s="1"/>
  <c r="X181" i="5"/>
  <c r="G24" i="6" s="1"/>
  <c r="X182" i="5"/>
  <c r="G25" i="6" s="1"/>
  <c r="X183" i="5"/>
  <c r="G26" i="6" s="1"/>
  <c r="X184" i="5"/>
  <c r="X185" i="5"/>
  <c r="X186" i="5"/>
  <c r="X187" i="5"/>
  <c r="X188" i="5"/>
  <c r="X189" i="5"/>
  <c r="X190" i="5"/>
  <c r="X191" i="5"/>
  <c r="X192" i="5"/>
  <c r="X193" i="5"/>
  <c r="X194" i="5"/>
  <c r="X195" i="5"/>
  <c r="X172" i="5"/>
  <c r="G15" i="6" s="1"/>
  <c r="F16" i="6"/>
  <c r="F17" i="6"/>
  <c r="F18" i="6"/>
  <c r="F19" i="6"/>
  <c r="F20" i="6"/>
  <c r="F21" i="6"/>
  <c r="F22" i="6"/>
  <c r="F23" i="6"/>
  <c r="F24" i="6"/>
  <c r="F25" i="6"/>
  <c r="F26" i="6"/>
  <c r="F15" i="6"/>
  <c r="F4" i="6"/>
  <c r="F5" i="6"/>
  <c r="F6" i="6"/>
  <c r="F7" i="6"/>
  <c r="F8" i="6"/>
  <c r="F9" i="6"/>
  <c r="F10" i="6"/>
  <c r="F11" i="6"/>
  <c r="F12" i="6"/>
  <c r="F13" i="6"/>
  <c r="F14" i="6"/>
  <c r="F3" i="6"/>
  <c r="X173" i="4"/>
  <c r="X174" i="4"/>
  <c r="X175" i="4"/>
  <c r="X176" i="4"/>
  <c r="X177" i="4"/>
  <c r="X178" i="4"/>
  <c r="X179" i="4"/>
  <c r="X180" i="4"/>
  <c r="X181" i="4"/>
  <c r="X182" i="4"/>
  <c r="X183" i="4"/>
  <c r="X184" i="4"/>
  <c r="X185" i="4"/>
  <c r="X186" i="4"/>
  <c r="X187" i="4"/>
  <c r="X188" i="4"/>
  <c r="X189" i="4"/>
  <c r="X190" i="4"/>
  <c r="X191" i="4"/>
  <c r="X192" i="4"/>
  <c r="X193" i="4"/>
  <c r="X194" i="4"/>
  <c r="X195" i="4"/>
  <c r="X172" i="4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3" i="6"/>
  <c r="X173" i="2"/>
  <c r="X174" i="2"/>
  <c r="X175" i="2"/>
  <c r="X176" i="2"/>
  <c r="X177" i="2"/>
  <c r="X178" i="2"/>
  <c r="X179" i="2"/>
  <c r="X180" i="2"/>
  <c r="X181" i="2"/>
  <c r="X182" i="2"/>
  <c r="X183" i="2"/>
  <c r="X184" i="2"/>
  <c r="X185" i="2"/>
  <c r="X186" i="2"/>
  <c r="X187" i="2"/>
  <c r="X188" i="2"/>
  <c r="X189" i="2"/>
  <c r="X190" i="2"/>
  <c r="X191" i="2"/>
  <c r="X192" i="2"/>
  <c r="X193" i="2"/>
  <c r="X194" i="2"/>
  <c r="X195" i="2"/>
  <c r="X172" i="2"/>
  <c r="G3" i="6" l="1"/>
  <c r="G11" i="6"/>
  <c r="G7" i="6"/>
  <c r="G14" i="6"/>
  <c r="G10" i="6"/>
  <c r="G6" i="6"/>
  <c r="G13" i="6"/>
  <c r="G9" i="6"/>
  <c r="G5" i="6"/>
  <c r="G12" i="6"/>
  <c r="G8" i="6"/>
  <c r="G4" i="6"/>
  <c r="AI5" i="6"/>
  <c r="AI9" i="6"/>
  <c r="AI13" i="6"/>
  <c r="AI17" i="6"/>
  <c r="AI21" i="6"/>
  <c r="AI25" i="6"/>
  <c r="AC17" i="6"/>
  <c r="AC21" i="6"/>
  <c r="AC25" i="6"/>
  <c r="AC5" i="6"/>
  <c r="AC9" i="6"/>
  <c r="AC13" i="6"/>
  <c r="W5" i="6"/>
  <c r="W6" i="6"/>
  <c r="W9" i="6"/>
  <c r="W10" i="6"/>
  <c r="W13" i="6"/>
  <c r="W17" i="6"/>
  <c r="K5" i="6"/>
  <c r="K9" i="6"/>
  <c r="K13" i="6"/>
  <c r="K17" i="6"/>
  <c r="K21" i="6"/>
  <c r="K25" i="6"/>
  <c r="W195" i="5"/>
  <c r="AK26" i="6" s="1"/>
  <c r="V195" i="5"/>
  <c r="AE26" i="6" s="1"/>
  <c r="U195" i="5"/>
  <c r="Y26" i="6" s="1"/>
  <c r="T195" i="5"/>
  <c r="S195" i="5"/>
  <c r="S26" i="6" s="1"/>
  <c r="R195" i="5"/>
  <c r="M26" i="6" s="1"/>
  <c r="Q195" i="5"/>
  <c r="P195" i="5"/>
  <c r="O195" i="5"/>
  <c r="N195" i="5"/>
  <c r="M195" i="5"/>
  <c r="L195" i="5"/>
  <c r="K195" i="5"/>
  <c r="J195" i="5"/>
  <c r="I195" i="5"/>
  <c r="W194" i="5"/>
  <c r="AK25" i="6" s="1"/>
  <c r="V194" i="5"/>
  <c r="AE25" i="6" s="1"/>
  <c r="U194" i="5"/>
  <c r="Y25" i="6" s="1"/>
  <c r="T194" i="5"/>
  <c r="S194" i="5"/>
  <c r="S25" i="6" s="1"/>
  <c r="R194" i="5"/>
  <c r="M25" i="6" s="1"/>
  <c r="Q194" i="5"/>
  <c r="P194" i="5"/>
  <c r="O194" i="5"/>
  <c r="N194" i="5"/>
  <c r="M194" i="5"/>
  <c r="L194" i="5"/>
  <c r="K194" i="5"/>
  <c r="J194" i="5"/>
  <c r="I194" i="5"/>
  <c r="W193" i="5"/>
  <c r="AK24" i="6" s="1"/>
  <c r="V193" i="5"/>
  <c r="AE24" i="6" s="1"/>
  <c r="U193" i="5"/>
  <c r="Y24" i="6" s="1"/>
  <c r="T193" i="5"/>
  <c r="S193" i="5"/>
  <c r="S24" i="6" s="1"/>
  <c r="R193" i="5"/>
  <c r="M24" i="6" s="1"/>
  <c r="Q193" i="5"/>
  <c r="P193" i="5"/>
  <c r="O193" i="5"/>
  <c r="N193" i="5"/>
  <c r="M193" i="5"/>
  <c r="L193" i="5"/>
  <c r="K193" i="5"/>
  <c r="J193" i="5"/>
  <c r="I193" i="5"/>
  <c r="W192" i="5"/>
  <c r="AK23" i="6" s="1"/>
  <c r="AK33" i="6" s="1"/>
  <c r="V192" i="5"/>
  <c r="AE23" i="6" s="1"/>
  <c r="U192" i="5"/>
  <c r="Y23" i="6" s="1"/>
  <c r="Y33" i="6" s="1"/>
  <c r="T192" i="5"/>
  <c r="S192" i="5"/>
  <c r="S23" i="6" s="1"/>
  <c r="S33" i="6" s="1"/>
  <c r="R192" i="5"/>
  <c r="M23" i="6" s="1"/>
  <c r="Q192" i="5"/>
  <c r="P192" i="5"/>
  <c r="O192" i="5"/>
  <c r="N192" i="5"/>
  <c r="M192" i="5"/>
  <c r="L192" i="5"/>
  <c r="K192" i="5"/>
  <c r="J192" i="5"/>
  <c r="I192" i="5"/>
  <c r="W191" i="5"/>
  <c r="AK22" i="6" s="1"/>
  <c r="V191" i="5"/>
  <c r="AE22" i="6" s="1"/>
  <c r="U191" i="5"/>
  <c r="Y22" i="6" s="1"/>
  <c r="T191" i="5"/>
  <c r="S191" i="5"/>
  <c r="S22" i="6" s="1"/>
  <c r="R191" i="5"/>
  <c r="M22" i="6" s="1"/>
  <c r="Q191" i="5"/>
  <c r="P191" i="5"/>
  <c r="O191" i="5"/>
  <c r="N191" i="5"/>
  <c r="M191" i="5"/>
  <c r="L191" i="5"/>
  <c r="K191" i="5"/>
  <c r="J191" i="5"/>
  <c r="I191" i="5"/>
  <c r="W190" i="5"/>
  <c r="AK21" i="6" s="1"/>
  <c r="V190" i="5"/>
  <c r="AE21" i="6" s="1"/>
  <c r="U190" i="5"/>
  <c r="Y21" i="6" s="1"/>
  <c r="T190" i="5"/>
  <c r="S190" i="5"/>
  <c r="S21" i="6" s="1"/>
  <c r="R190" i="5"/>
  <c r="M21" i="6" s="1"/>
  <c r="Q190" i="5"/>
  <c r="P190" i="5"/>
  <c r="O190" i="5"/>
  <c r="N190" i="5"/>
  <c r="M190" i="5"/>
  <c r="L190" i="5"/>
  <c r="K190" i="5"/>
  <c r="J190" i="5"/>
  <c r="I190" i="5"/>
  <c r="W189" i="5"/>
  <c r="AK20" i="6" s="1"/>
  <c r="V189" i="5"/>
  <c r="AE20" i="6" s="1"/>
  <c r="U189" i="5"/>
  <c r="Y20" i="6" s="1"/>
  <c r="T189" i="5"/>
  <c r="S189" i="5"/>
  <c r="S20" i="6" s="1"/>
  <c r="R189" i="5"/>
  <c r="M20" i="6" s="1"/>
  <c r="Q189" i="5"/>
  <c r="P189" i="5"/>
  <c r="O189" i="5"/>
  <c r="N189" i="5"/>
  <c r="M189" i="5"/>
  <c r="L189" i="5"/>
  <c r="K189" i="5"/>
  <c r="J189" i="5"/>
  <c r="I189" i="5"/>
  <c r="W188" i="5"/>
  <c r="AK19" i="6" s="1"/>
  <c r="AK31" i="6" s="1"/>
  <c r="V188" i="5"/>
  <c r="AE19" i="6" s="1"/>
  <c r="U188" i="5"/>
  <c r="Y19" i="6" s="1"/>
  <c r="Y31" i="6" s="1"/>
  <c r="T188" i="5"/>
  <c r="S188" i="5"/>
  <c r="S19" i="6" s="1"/>
  <c r="S31" i="6" s="1"/>
  <c r="R188" i="5"/>
  <c r="M19" i="6" s="1"/>
  <c r="Q188" i="5"/>
  <c r="P188" i="5"/>
  <c r="O188" i="5"/>
  <c r="N188" i="5"/>
  <c r="M188" i="5"/>
  <c r="L188" i="5"/>
  <c r="K188" i="5"/>
  <c r="J188" i="5"/>
  <c r="I188" i="5"/>
  <c r="W187" i="5"/>
  <c r="AK18" i="6" s="1"/>
  <c r="V187" i="5"/>
  <c r="AE18" i="6" s="1"/>
  <c r="U187" i="5"/>
  <c r="Y18" i="6" s="1"/>
  <c r="T187" i="5"/>
  <c r="S187" i="5"/>
  <c r="S18" i="6" s="1"/>
  <c r="R187" i="5"/>
  <c r="M18" i="6" s="1"/>
  <c r="Q187" i="5"/>
  <c r="P187" i="5"/>
  <c r="O187" i="5"/>
  <c r="N187" i="5"/>
  <c r="M187" i="5"/>
  <c r="L187" i="5"/>
  <c r="K187" i="5"/>
  <c r="J187" i="5"/>
  <c r="I187" i="5"/>
  <c r="W186" i="5"/>
  <c r="AK17" i="6" s="1"/>
  <c r="V186" i="5"/>
  <c r="AE17" i="6" s="1"/>
  <c r="U186" i="5"/>
  <c r="Y17" i="6" s="1"/>
  <c r="T186" i="5"/>
  <c r="S186" i="5"/>
  <c r="S17" i="6" s="1"/>
  <c r="R186" i="5"/>
  <c r="M17" i="6" s="1"/>
  <c r="Q186" i="5"/>
  <c r="P186" i="5"/>
  <c r="O186" i="5"/>
  <c r="N186" i="5"/>
  <c r="M186" i="5"/>
  <c r="L186" i="5"/>
  <c r="K186" i="5"/>
  <c r="J186" i="5"/>
  <c r="I186" i="5"/>
  <c r="W185" i="5"/>
  <c r="AK16" i="6" s="1"/>
  <c r="V185" i="5"/>
  <c r="AE16" i="6" s="1"/>
  <c r="U185" i="5"/>
  <c r="Y16" i="6" s="1"/>
  <c r="T185" i="5"/>
  <c r="S185" i="5"/>
  <c r="S16" i="6" s="1"/>
  <c r="R185" i="5"/>
  <c r="M16" i="6" s="1"/>
  <c r="Q185" i="5"/>
  <c r="P185" i="5"/>
  <c r="O185" i="5"/>
  <c r="N185" i="5"/>
  <c r="M185" i="5"/>
  <c r="L185" i="5"/>
  <c r="K185" i="5"/>
  <c r="J185" i="5"/>
  <c r="I185" i="5"/>
  <c r="W184" i="5"/>
  <c r="AK15" i="6" s="1"/>
  <c r="V184" i="5"/>
  <c r="AE15" i="6" s="1"/>
  <c r="U184" i="5"/>
  <c r="Y15" i="6" s="1"/>
  <c r="T184" i="5"/>
  <c r="S184" i="5"/>
  <c r="S15" i="6" s="1"/>
  <c r="R184" i="5"/>
  <c r="M15" i="6" s="1"/>
  <c r="Q184" i="5"/>
  <c r="P184" i="5"/>
  <c r="O184" i="5"/>
  <c r="N184" i="5"/>
  <c r="M184" i="5"/>
  <c r="L184" i="5"/>
  <c r="K184" i="5"/>
  <c r="J184" i="5"/>
  <c r="I184" i="5"/>
  <c r="W183" i="5"/>
  <c r="AK14" i="6" s="1"/>
  <c r="V183" i="5"/>
  <c r="AE14" i="6" s="1"/>
  <c r="U183" i="5"/>
  <c r="T183" i="5"/>
  <c r="S183" i="5"/>
  <c r="R183" i="5"/>
  <c r="Q183" i="5"/>
  <c r="P183" i="5"/>
  <c r="O183" i="5"/>
  <c r="N183" i="5"/>
  <c r="M183" i="5"/>
  <c r="L183" i="5"/>
  <c r="K183" i="5"/>
  <c r="J183" i="5"/>
  <c r="I183" i="5"/>
  <c r="W182" i="5"/>
  <c r="AK13" i="6" s="1"/>
  <c r="V182" i="5"/>
  <c r="AE13" i="6" s="1"/>
  <c r="U182" i="5"/>
  <c r="T182" i="5"/>
  <c r="S182" i="5"/>
  <c r="R182" i="5"/>
  <c r="Q182" i="5"/>
  <c r="P182" i="5"/>
  <c r="O182" i="5"/>
  <c r="N182" i="5"/>
  <c r="M182" i="5"/>
  <c r="L182" i="5"/>
  <c r="K182" i="5"/>
  <c r="J182" i="5"/>
  <c r="I182" i="5"/>
  <c r="W181" i="5"/>
  <c r="AK12" i="6" s="1"/>
  <c r="V181" i="5"/>
  <c r="AE12" i="6" s="1"/>
  <c r="U181" i="5"/>
  <c r="T181" i="5"/>
  <c r="S181" i="5"/>
  <c r="R181" i="5"/>
  <c r="Q181" i="5"/>
  <c r="P181" i="5"/>
  <c r="O181" i="5"/>
  <c r="N181" i="5"/>
  <c r="M181" i="5"/>
  <c r="L181" i="5"/>
  <c r="K181" i="5"/>
  <c r="J181" i="5"/>
  <c r="I181" i="5"/>
  <c r="W180" i="5"/>
  <c r="AK11" i="6" s="1"/>
  <c r="AK32" i="6" s="1"/>
  <c r="V180" i="5"/>
  <c r="AE11" i="6" s="1"/>
  <c r="U180" i="5"/>
  <c r="Y11" i="6" s="1"/>
  <c r="T180" i="5"/>
  <c r="S180" i="5"/>
  <c r="R180" i="5"/>
  <c r="M11" i="6" s="1"/>
  <c r="Q180" i="5"/>
  <c r="P180" i="5"/>
  <c r="O180" i="5"/>
  <c r="N180" i="5"/>
  <c r="M180" i="5"/>
  <c r="L180" i="5"/>
  <c r="K180" i="5"/>
  <c r="J180" i="5"/>
  <c r="I180" i="5"/>
  <c r="W179" i="5"/>
  <c r="AK10" i="6" s="1"/>
  <c r="V179" i="5"/>
  <c r="AE10" i="6" s="1"/>
  <c r="U179" i="5"/>
  <c r="T179" i="5"/>
  <c r="S179" i="5"/>
  <c r="R179" i="5"/>
  <c r="Q179" i="5"/>
  <c r="P179" i="5"/>
  <c r="O179" i="5"/>
  <c r="N179" i="5"/>
  <c r="M179" i="5"/>
  <c r="L179" i="5"/>
  <c r="K179" i="5"/>
  <c r="J179" i="5"/>
  <c r="I179" i="5"/>
  <c r="W178" i="5"/>
  <c r="AK9" i="6" s="1"/>
  <c r="V178" i="5"/>
  <c r="AE9" i="6" s="1"/>
  <c r="U178" i="5"/>
  <c r="T178" i="5"/>
  <c r="S178" i="5"/>
  <c r="R178" i="5"/>
  <c r="Q178" i="5"/>
  <c r="P178" i="5"/>
  <c r="O178" i="5"/>
  <c r="N178" i="5"/>
  <c r="M178" i="5"/>
  <c r="L178" i="5"/>
  <c r="K178" i="5"/>
  <c r="J178" i="5"/>
  <c r="I178" i="5"/>
  <c r="W177" i="5"/>
  <c r="AK8" i="6" s="1"/>
  <c r="V177" i="5"/>
  <c r="AE8" i="6" s="1"/>
  <c r="U177" i="5"/>
  <c r="T177" i="5"/>
  <c r="S177" i="5"/>
  <c r="R177" i="5"/>
  <c r="Q177" i="5"/>
  <c r="P177" i="5"/>
  <c r="O177" i="5"/>
  <c r="N177" i="5"/>
  <c r="M177" i="5"/>
  <c r="L177" i="5"/>
  <c r="K177" i="5"/>
  <c r="J177" i="5"/>
  <c r="I177" i="5"/>
  <c r="W176" i="5"/>
  <c r="AK7" i="6" s="1"/>
  <c r="AK30" i="6" s="1"/>
  <c r="V176" i="5"/>
  <c r="AE7" i="6" s="1"/>
  <c r="U176" i="5"/>
  <c r="Y7" i="6" s="1"/>
  <c r="T176" i="5"/>
  <c r="S176" i="5"/>
  <c r="R176" i="5"/>
  <c r="M7" i="6" s="1"/>
  <c r="Q176" i="5"/>
  <c r="P176" i="5"/>
  <c r="O176" i="5"/>
  <c r="N176" i="5"/>
  <c r="M176" i="5"/>
  <c r="L176" i="5"/>
  <c r="K176" i="5"/>
  <c r="J176" i="5"/>
  <c r="I176" i="5"/>
  <c r="W175" i="5"/>
  <c r="AK6" i="6" s="1"/>
  <c r="V175" i="5"/>
  <c r="AE6" i="6" s="1"/>
  <c r="U175" i="5"/>
  <c r="T175" i="5"/>
  <c r="S175" i="5"/>
  <c r="R175" i="5"/>
  <c r="Q175" i="5"/>
  <c r="P175" i="5"/>
  <c r="O175" i="5"/>
  <c r="N175" i="5"/>
  <c r="M175" i="5"/>
  <c r="L175" i="5"/>
  <c r="K175" i="5"/>
  <c r="J175" i="5"/>
  <c r="I175" i="5"/>
  <c r="W174" i="5"/>
  <c r="AK5" i="6" s="1"/>
  <c r="V174" i="5"/>
  <c r="AE5" i="6" s="1"/>
  <c r="U174" i="5"/>
  <c r="T174" i="5"/>
  <c r="S174" i="5"/>
  <c r="R174" i="5"/>
  <c r="Q174" i="5"/>
  <c r="P174" i="5"/>
  <c r="O174" i="5"/>
  <c r="N174" i="5"/>
  <c r="M174" i="5"/>
  <c r="L174" i="5"/>
  <c r="K174" i="5"/>
  <c r="J174" i="5"/>
  <c r="I174" i="5"/>
  <c r="W173" i="5"/>
  <c r="AK4" i="6" s="1"/>
  <c r="V173" i="5"/>
  <c r="AE4" i="6" s="1"/>
  <c r="U173" i="5"/>
  <c r="T173" i="5"/>
  <c r="S173" i="5"/>
  <c r="R173" i="5"/>
  <c r="Q173" i="5"/>
  <c r="P173" i="5"/>
  <c r="O173" i="5"/>
  <c r="N173" i="5"/>
  <c r="M173" i="5"/>
  <c r="L173" i="5"/>
  <c r="K173" i="5"/>
  <c r="J173" i="5"/>
  <c r="I173" i="5"/>
  <c r="W172" i="5"/>
  <c r="AK3" i="6" s="1"/>
  <c r="V172" i="5"/>
  <c r="AE3" i="6" s="1"/>
  <c r="U172" i="5"/>
  <c r="Y3" i="6" s="1"/>
  <c r="T172" i="5"/>
  <c r="S172" i="5"/>
  <c r="R172" i="5"/>
  <c r="M3" i="6" s="1"/>
  <c r="Q172" i="5"/>
  <c r="P172" i="5"/>
  <c r="O172" i="5"/>
  <c r="N172" i="5"/>
  <c r="M172" i="5"/>
  <c r="L172" i="5"/>
  <c r="K172" i="5"/>
  <c r="J172" i="5"/>
  <c r="I172" i="5"/>
  <c r="W195" i="4"/>
  <c r="V195" i="4"/>
  <c r="U195" i="4"/>
  <c r="T195" i="4"/>
  <c r="R26" i="6" s="1"/>
  <c r="S195" i="4"/>
  <c r="R195" i="4"/>
  <c r="Q195" i="4"/>
  <c r="P195" i="4"/>
  <c r="O195" i="4"/>
  <c r="N195" i="4"/>
  <c r="M195" i="4"/>
  <c r="L195" i="4"/>
  <c r="K195" i="4"/>
  <c r="J195" i="4"/>
  <c r="I195" i="4"/>
  <c r="W194" i="4"/>
  <c r="V194" i="4"/>
  <c r="U194" i="4"/>
  <c r="T194" i="4"/>
  <c r="R25" i="6" s="1"/>
  <c r="S194" i="4"/>
  <c r="R194" i="4"/>
  <c r="Q194" i="4"/>
  <c r="P194" i="4"/>
  <c r="O194" i="4"/>
  <c r="N194" i="4"/>
  <c r="M194" i="4"/>
  <c r="L194" i="4"/>
  <c r="K194" i="4"/>
  <c r="J194" i="4"/>
  <c r="I194" i="4"/>
  <c r="W193" i="4"/>
  <c r="V193" i="4"/>
  <c r="U193" i="4"/>
  <c r="T193" i="4"/>
  <c r="R24" i="6" s="1"/>
  <c r="S193" i="4"/>
  <c r="R193" i="4"/>
  <c r="Q193" i="4"/>
  <c r="P193" i="4"/>
  <c r="O193" i="4"/>
  <c r="N193" i="4"/>
  <c r="M193" i="4"/>
  <c r="L193" i="4"/>
  <c r="K193" i="4"/>
  <c r="J193" i="4"/>
  <c r="I193" i="4"/>
  <c r="W192" i="4"/>
  <c r="V192" i="4"/>
  <c r="U192" i="4"/>
  <c r="T192" i="4"/>
  <c r="R23" i="6" s="1"/>
  <c r="S192" i="4"/>
  <c r="R192" i="4"/>
  <c r="Q192" i="4"/>
  <c r="P192" i="4"/>
  <c r="O192" i="4"/>
  <c r="N192" i="4"/>
  <c r="M192" i="4"/>
  <c r="L192" i="4"/>
  <c r="K192" i="4"/>
  <c r="J192" i="4"/>
  <c r="I192" i="4"/>
  <c r="W191" i="4"/>
  <c r="V191" i="4"/>
  <c r="U191" i="4"/>
  <c r="T191" i="4"/>
  <c r="R22" i="6" s="1"/>
  <c r="S191" i="4"/>
  <c r="R191" i="4"/>
  <c r="Q191" i="4"/>
  <c r="P191" i="4"/>
  <c r="O191" i="4"/>
  <c r="N191" i="4"/>
  <c r="M191" i="4"/>
  <c r="L191" i="4"/>
  <c r="K191" i="4"/>
  <c r="J191" i="4"/>
  <c r="I191" i="4"/>
  <c r="W190" i="4"/>
  <c r="V190" i="4"/>
  <c r="U190" i="4"/>
  <c r="T190" i="4"/>
  <c r="R21" i="6" s="1"/>
  <c r="S190" i="4"/>
  <c r="R190" i="4"/>
  <c r="Q190" i="4"/>
  <c r="P190" i="4"/>
  <c r="O190" i="4"/>
  <c r="N190" i="4"/>
  <c r="M190" i="4"/>
  <c r="L190" i="4"/>
  <c r="K190" i="4"/>
  <c r="J190" i="4"/>
  <c r="I190" i="4"/>
  <c r="W189" i="4"/>
  <c r="V189" i="4"/>
  <c r="U189" i="4"/>
  <c r="T189" i="4"/>
  <c r="R20" i="6" s="1"/>
  <c r="S189" i="4"/>
  <c r="R189" i="4"/>
  <c r="Q189" i="4"/>
  <c r="P189" i="4"/>
  <c r="O189" i="4"/>
  <c r="N189" i="4"/>
  <c r="M189" i="4"/>
  <c r="L189" i="4"/>
  <c r="K189" i="4"/>
  <c r="J189" i="4"/>
  <c r="I189" i="4"/>
  <c r="W188" i="4"/>
  <c r="V188" i="4"/>
  <c r="U188" i="4"/>
  <c r="T188" i="4"/>
  <c r="R19" i="6" s="1"/>
  <c r="S188" i="4"/>
  <c r="R188" i="4"/>
  <c r="Q188" i="4"/>
  <c r="P188" i="4"/>
  <c r="O188" i="4"/>
  <c r="N188" i="4"/>
  <c r="M188" i="4"/>
  <c r="L188" i="4"/>
  <c r="K188" i="4"/>
  <c r="J188" i="4"/>
  <c r="I188" i="4"/>
  <c r="W187" i="4"/>
  <c r="V187" i="4"/>
  <c r="U187" i="4"/>
  <c r="T187" i="4"/>
  <c r="R18" i="6" s="1"/>
  <c r="S187" i="4"/>
  <c r="R187" i="4"/>
  <c r="Q187" i="4"/>
  <c r="P187" i="4"/>
  <c r="O187" i="4"/>
  <c r="N187" i="4"/>
  <c r="M187" i="4"/>
  <c r="L187" i="4"/>
  <c r="K187" i="4"/>
  <c r="J187" i="4"/>
  <c r="I187" i="4"/>
  <c r="W186" i="4"/>
  <c r="V186" i="4"/>
  <c r="U186" i="4"/>
  <c r="T186" i="4"/>
  <c r="R17" i="6" s="1"/>
  <c r="S186" i="4"/>
  <c r="R186" i="4"/>
  <c r="Q186" i="4"/>
  <c r="P186" i="4"/>
  <c r="O186" i="4"/>
  <c r="N186" i="4"/>
  <c r="M186" i="4"/>
  <c r="L186" i="4"/>
  <c r="K186" i="4"/>
  <c r="J186" i="4"/>
  <c r="I186" i="4"/>
  <c r="W185" i="4"/>
  <c r="V185" i="4"/>
  <c r="U185" i="4"/>
  <c r="T185" i="4"/>
  <c r="R16" i="6" s="1"/>
  <c r="S185" i="4"/>
  <c r="R185" i="4"/>
  <c r="Q185" i="4"/>
  <c r="P185" i="4"/>
  <c r="O185" i="4"/>
  <c r="N185" i="4"/>
  <c r="M185" i="4"/>
  <c r="L185" i="4"/>
  <c r="K185" i="4"/>
  <c r="J185" i="4"/>
  <c r="I185" i="4"/>
  <c r="W184" i="4"/>
  <c r="V184" i="4"/>
  <c r="U184" i="4"/>
  <c r="T184" i="4"/>
  <c r="R15" i="6" s="1"/>
  <c r="S184" i="4"/>
  <c r="R184" i="4"/>
  <c r="Q184" i="4"/>
  <c r="P184" i="4"/>
  <c r="O184" i="4"/>
  <c r="N184" i="4"/>
  <c r="M184" i="4"/>
  <c r="L184" i="4"/>
  <c r="K184" i="4"/>
  <c r="J184" i="4"/>
  <c r="I184" i="4"/>
  <c r="W183" i="4"/>
  <c r="AJ26" i="6" s="1"/>
  <c r="V183" i="4"/>
  <c r="AD26" i="6" s="1"/>
  <c r="U183" i="4"/>
  <c r="X26" i="6" s="1"/>
  <c r="T183" i="4"/>
  <c r="S183" i="4"/>
  <c r="R183" i="4"/>
  <c r="L26" i="6" s="1"/>
  <c r="Q183" i="4"/>
  <c r="P183" i="4"/>
  <c r="O183" i="4"/>
  <c r="N183" i="4"/>
  <c r="M183" i="4"/>
  <c r="L183" i="4"/>
  <c r="K183" i="4"/>
  <c r="J183" i="4"/>
  <c r="I183" i="4"/>
  <c r="W182" i="4"/>
  <c r="AJ25" i="6" s="1"/>
  <c r="V182" i="4"/>
  <c r="AD13" i="6" s="1"/>
  <c r="U182" i="4"/>
  <c r="X25" i="6" s="1"/>
  <c r="T182" i="4"/>
  <c r="S182" i="4"/>
  <c r="R182" i="4"/>
  <c r="L13" i="6" s="1"/>
  <c r="Q182" i="4"/>
  <c r="P182" i="4"/>
  <c r="O182" i="4"/>
  <c r="N182" i="4"/>
  <c r="M182" i="4"/>
  <c r="L182" i="4"/>
  <c r="K182" i="4"/>
  <c r="J182" i="4"/>
  <c r="I182" i="4"/>
  <c r="W181" i="4"/>
  <c r="AJ24" i="6" s="1"/>
  <c r="V181" i="4"/>
  <c r="AD24" i="6" s="1"/>
  <c r="U181" i="4"/>
  <c r="X24" i="6" s="1"/>
  <c r="T181" i="4"/>
  <c r="S181" i="4"/>
  <c r="R181" i="4"/>
  <c r="L24" i="6" s="1"/>
  <c r="Q181" i="4"/>
  <c r="P181" i="4"/>
  <c r="O181" i="4"/>
  <c r="N181" i="4"/>
  <c r="M181" i="4"/>
  <c r="L181" i="4"/>
  <c r="K181" i="4"/>
  <c r="J181" i="4"/>
  <c r="I181" i="4"/>
  <c r="W180" i="4"/>
  <c r="AJ11" i="6" s="1"/>
  <c r="V180" i="4"/>
  <c r="AD23" i="6" s="1"/>
  <c r="U180" i="4"/>
  <c r="X11" i="6" s="1"/>
  <c r="T180" i="4"/>
  <c r="S180" i="4"/>
  <c r="R180" i="4"/>
  <c r="L23" i="6" s="1"/>
  <c r="Q180" i="4"/>
  <c r="P180" i="4"/>
  <c r="O180" i="4"/>
  <c r="N180" i="4"/>
  <c r="M180" i="4"/>
  <c r="L180" i="4"/>
  <c r="K180" i="4"/>
  <c r="J180" i="4"/>
  <c r="I180" i="4"/>
  <c r="W179" i="4"/>
  <c r="AJ22" i="6" s="1"/>
  <c r="V179" i="4"/>
  <c r="AD22" i="6" s="1"/>
  <c r="U179" i="4"/>
  <c r="X22" i="6" s="1"/>
  <c r="T179" i="4"/>
  <c r="S179" i="4"/>
  <c r="R179" i="4"/>
  <c r="L22" i="6" s="1"/>
  <c r="Q179" i="4"/>
  <c r="P179" i="4"/>
  <c r="O179" i="4"/>
  <c r="N179" i="4"/>
  <c r="M179" i="4"/>
  <c r="L179" i="4"/>
  <c r="K179" i="4"/>
  <c r="J179" i="4"/>
  <c r="I179" i="4"/>
  <c r="W178" i="4"/>
  <c r="AJ21" i="6" s="1"/>
  <c r="V178" i="4"/>
  <c r="AD9" i="6" s="1"/>
  <c r="U178" i="4"/>
  <c r="X21" i="6" s="1"/>
  <c r="T178" i="4"/>
  <c r="S178" i="4"/>
  <c r="R178" i="4"/>
  <c r="L9" i="6" s="1"/>
  <c r="Q178" i="4"/>
  <c r="P178" i="4"/>
  <c r="O178" i="4"/>
  <c r="N178" i="4"/>
  <c r="M178" i="4"/>
  <c r="L178" i="4"/>
  <c r="K178" i="4"/>
  <c r="J178" i="4"/>
  <c r="I178" i="4"/>
  <c r="W177" i="4"/>
  <c r="AJ20" i="6" s="1"/>
  <c r="V177" i="4"/>
  <c r="AD20" i="6" s="1"/>
  <c r="U177" i="4"/>
  <c r="X20" i="6" s="1"/>
  <c r="T177" i="4"/>
  <c r="S177" i="4"/>
  <c r="R177" i="4"/>
  <c r="L20" i="6" s="1"/>
  <c r="Q177" i="4"/>
  <c r="P177" i="4"/>
  <c r="O177" i="4"/>
  <c r="N177" i="4"/>
  <c r="M177" i="4"/>
  <c r="L177" i="4"/>
  <c r="K177" i="4"/>
  <c r="J177" i="4"/>
  <c r="I177" i="4"/>
  <c r="W176" i="4"/>
  <c r="AJ7" i="6" s="1"/>
  <c r="V176" i="4"/>
  <c r="AD19" i="6" s="1"/>
  <c r="U176" i="4"/>
  <c r="X7" i="6" s="1"/>
  <c r="T176" i="4"/>
  <c r="S176" i="4"/>
  <c r="R176" i="4"/>
  <c r="L19" i="6" s="1"/>
  <c r="Q176" i="4"/>
  <c r="P176" i="4"/>
  <c r="O176" i="4"/>
  <c r="N176" i="4"/>
  <c r="M176" i="4"/>
  <c r="L176" i="4"/>
  <c r="K176" i="4"/>
  <c r="J176" i="4"/>
  <c r="I176" i="4"/>
  <c r="W175" i="4"/>
  <c r="AJ18" i="6" s="1"/>
  <c r="V175" i="4"/>
  <c r="AD18" i="6" s="1"/>
  <c r="U175" i="4"/>
  <c r="X18" i="6" s="1"/>
  <c r="T175" i="4"/>
  <c r="S175" i="4"/>
  <c r="R175" i="4"/>
  <c r="L18" i="6" s="1"/>
  <c r="Q175" i="4"/>
  <c r="P175" i="4"/>
  <c r="O175" i="4"/>
  <c r="N175" i="4"/>
  <c r="M175" i="4"/>
  <c r="L175" i="4"/>
  <c r="K175" i="4"/>
  <c r="J175" i="4"/>
  <c r="I175" i="4"/>
  <c r="W174" i="4"/>
  <c r="AJ17" i="6" s="1"/>
  <c r="V174" i="4"/>
  <c r="AD5" i="6" s="1"/>
  <c r="U174" i="4"/>
  <c r="X17" i="6" s="1"/>
  <c r="T174" i="4"/>
  <c r="S174" i="4"/>
  <c r="R174" i="4"/>
  <c r="L5" i="6" s="1"/>
  <c r="Q174" i="4"/>
  <c r="P174" i="4"/>
  <c r="O174" i="4"/>
  <c r="N174" i="4"/>
  <c r="M174" i="4"/>
  <c r="L174" i="4"/>
  <c r="K174" i="4"/>
  <c r="J174" i="4"/>
  <c r="I174" i="4"/>
  <c r="W173" i="4"/>
  <c r="AJ16" i="6" s="1"/>
  <c r="V173" i="4"/>
  <c r="AD16" i="6" s="1"/>
  <c r="U173" i="4"/>
  <c r="X16" i="6" s="1"/>
  <c r="T173" i="4"/>
  <c r="S173" i="4"/>
  <c r="R173" i="4"/>
  <c r="L16" i="6" s="1"/>
  <c r="Q173" i="4"/>
  <c r="P173" i="4"/>
  <c r="O173" i="4"/>
  <c r="N173" i="4"/>
  <c r="M173" i="4"/>
  <c r="L173" i="4"/>
  <c r="K173" i="4"/>
  <c r="J173" i="4"/>
  <c r="I173" i="4"/>
  <c r="W172" i="4"/>
  <c r="AJ3" i="6" s="1"/>
  <c r="V172" i="4"/>
  <c r="AD15" i="6" s="1"/>
  <c r="U172" i="4"/>
  <c r="X3" i="6" s="1"/>
  <c r="T172" i="4"/>
  <c r="S172" i="4"/>
  <c r="R172" i="4"/>
  <c r="L15" i="6" s="1"/>
  <c r="Q172" i="4"/>
  <c r="P172" i="4"/>
  <c r="O172" i="4"/>
  <c r="N172" i="4"/>
  <c r="M172" i="4"/>
  <c r="L172" i="4"/>
  <c r="K172" i="4"/>
  <c r="J172" i="4"/>
  <c r="I172" i="4"/>
  <c r="J172" i="2"/>
  <c r="K172" i="2"/>
  <c r="L172" i="2"/>
  <c r="M172" i="2"/>
  <c r="N172" i="2"/>
  <c r="O172" i="2"/>
  <c r="P172" i="2"/>
  <c r="Q172" i="2"/>
  <c r="R172" i="2"/>
  <c r="K3" i="6" s="1"/>
  <c r="S172" i="2"/>
  <c r="T172" i="2"/>
  <c r="U172" i="2"/>
  <c r="W3" i="6" s="1"/>
  <c r="V172" i="2"/>
  <c r="AC3" i="6" s="1"/>
  <c r="W172" i="2"/>
  <c r="AI3" i="6" s="1"/>
  <c r="J173" i="2"/>
  <c r="K173" i="2"/>
  <c r="L173" i="2"/>
  <c r="M173" i="2"/>
  <c r="N173" i="2"/>
  <c r="O173" i="2"/>
  <c r="P173" i="2"/>
  <c r="Q173" i="2"/>
  <c r="R173" i="2"/>
  <c r="K4" i="6" s="1"/>
  <c r="S173" i="2"/>
  <c r="T173" i="2"/>
  <c r="U173" i="2"/>
  <c r="W4" i="6" s="1"/>
  <c r="V173" i="2"/>
  <c r="AC4" i="6" s="1"/>
  <c r="W173" i="2"/>
  <c r="AI4" i="6" s="1"/>
  <c r="J174" i="2"/>
  <c r="K174" i="2"/>
  <c r="L174" i="2"/>
  <c r="M174" i="2"/>
  <c r="N174" i="2"/>
  <c r="O174" i="2"/>
  <c r="P174" i="2"/>
  <c r="Q174" i="2"/>
  <c r="R174" i="2"/>
  <c r="S174" i="2"/>
  <c r="T174" i="2"/>
  <c r="U174" i="2"/>
  <c r="V174" i="2"/>
  <c r="W174" i="2"/>
  <c r="J175" i="2"/>
  <c r="K175" i="2"/>
  <c r="L175" i="2"/>
  <c r="M175" i="2"/>
  <c r="N175" i="2"/>
  <c r="O175" i="2"/>
  <c r="P175" i="2"/>
  <c r="Q175" i="2"/>
  <c r="R175" i="2"/>
  <c r="K6" i="6" s="1"/>
  <c r="S175" i="2"/>
  <c r="T175" i="2"/>
  <c r="U175" i="2"/>
  <c r="V175" i="2"/>
  <c r="AC6" i="6" s="1"/>
  <c r="W175" i="2"/>
  <c r="AI6" i="6" s="1"/>
  <c r="J176" i="2"/>
  <c r="K176" i="2"/>
  <c r="L176" i="2"/>
  <c r="M176" i="2"/>
  <c r="N176" i="2"/>
  <c r="O176" i="2"/>
  <c r="P176" i="2"/>
  <c r="Q176" i="2"/>
  <c r="R176" i="2"/>
  <c r="K7" i="6" s="1"/>
  <c r="S176" i="2"/>
  <c r="T176" i="2"/>
  <c r="U176" i="2"/>
  <c r="W7" i="6" s="1"/>
  <c r="V176" i="2"/>
  <c r="AC7" i="6" s="1"/>
  <c r="W176" i="2"/>
  <c r="AI7" i="6" s="1"/>
  <c r="J177" i="2"/>
  <c r="K177" i="2"/>
  <c r="L177" i="2"/>
  <c r="M177" i="2"/>
  <c r="N177" i="2"/>
  <c r="O177" i="2"/>
  <c r="P177" i="2"/>
  <c r="Q177" i="2"/>
  <c r="R177" i="2"/>
  <c r="K8" i="6" s="1"/>
  <c r="S177" i="2"/>
  <c r="T177" i="2"/>
  <c r="U177" i="2"/>
  <c r="W8" i="6" s="1"/>
  <c r="V177" i="2"/>
  <c r="AC8" i="6" s="1"/>
  <c r="W177" i="2"/>
  <c r="AI8" i="6" s="1"/>
  <c r="J178" i="2"/>
  <c r="K178" i="2"/>
  <c r="L178" i="2"/>
  <c r="M178" i="2"/>
  <c r="N178" i="2"/>
  <c r="O178" i="2"/>
  <c r="P178" i="2"/>
  <c r="Q178" i="2"/>
  <c r="R178" i="2"/>
  <c r="S178" i="2"/>
  <c r="T178" i="2"/>
  <c r="U178" i="2"/>
  <c r="V178" i="2"/>
  <c r="W178" i="2"/>
  <c r="J179" i="2"/>
  <c r="K179" i="2"/>
  <c r="L179" i="2"/>
  <c r="M179" i="2"/>
  <c r="N179" i="2"/>
  <c r="O179" i="2"/>
  <c r="P179" i="2"/>
  <c r="Q179" i="2"/>
  <c r="R179" i="2"/>
  <c r="K10" i="6" s="1"/>
  <c r="S179" i="2"/>
  <c r="T179" i="2"/>
  <c r="U179" i="2"/>
  <c r="V179" i="2"/>
  <c r="AC10" i="6" s="1"/>
  <c r="W179" i="2"/>
  <c r="AI10" i="6" s="1"/>
  <c r="J180" i="2"/>
  <c r="K180" i="2"/>
  <c r="L180" i="2"/>
  <c r="M180" i="2"/>
  <c r="N180" i="2"/>
  <c r="O180" i="2"/>
  <c r="P180" i="2"/>
  <c r="Q180" i="2"/>
  <c r="R180" i="2"/>
  <c r="K11" i="6" s="1"/>
  <c r="S180" i="2"/>
  <c r="T180" i="2"/>
  <c r="U180" i="2"/>
  <c r="W11" i="6" s="1"/>
  <c r="V180" i="2"/>
  <c r="AC11" i="6" s="1"/>
  <c r="W180" i="2"/>
  <c r="AI11" i="6" s="1"/>
  <c r="J181" i="2"/>
  <c r="K181" i="2"/>
  <c r="L181" i="2"/>
  <c r="M181" i="2"/>
  <c r="N181" i="2"/>
  <c r="O181" i="2"/>
  <c r="P181" i="2"/>
  <c r="Q181" i="2"/>
  <c r="R181" i="2"/>
  <c r="K12" i="6" s="1"/>
  <c r="S181" i="2"/>
  <c r="T181" i="2"/>
  <c r="U181" i="2"/>
  <c r="W12" i="6" s="1"/>
  <c r="V181" i="2"/>
  <c r="AC12" i="6" s="1"/>
  <c r="W181" i="2"/>
  <c r="AI12" i="6" s="1"/>
  <c r="J182" i="2"/>
  <c r="K182" i="2"/>
  <c r="L182" i="2"/>
  <c r="M182" i="2"/>
  <c r="N182" i="2"/>
  <c r="O182" i="2"/>
  <c r="P182" i="2"/>
  <c r="Q182" i="2"/>
  <c r="R182" i="2"/>
  <c r="S182" i="2"/>
  <c r="T182" i="2"/>
  <c r="U182" i="2"/>
  <c r="V182" i="2"/>
  <c r="W182" i="2"/>
  <c r="J183" i="2"/>
  <c r="K183" i="2"/>
  <c r="L183" i="2"/>
  <c r="M183" i="2"/>
  <c r="N183" i="2"/>
  <c r="O183" i="2"/>
  <c r="P183" i="2"/>
  <c r="Q183" i="2"/>
  <c r="R183" i="2"/>
  <c r="K14" i="6" s="1"/>
  <c r="S183" i="2"/>
  <c r="T183" i="2"/>
  <c r="U183" i="2"/>
  <c r="W14" i="6" s="1"/>
  <c r="V183" i="2"/>
  <c r="AC14" i="6" s="1"/>
  <c r="W183" i="2"/>
  <c r="AI14" i="6" s="1"/>
  <c r="J184" i="2"/>
  <c r="K184" i="2"/>
  <c r="L184" i="2"/>
  <c r="M184" i="2"/>
  <c r="N184" i="2"/>
  <c r="O184" i="2"/>
  <c r="P184" i="2"/>
  <c r="Q184" i="2"/>
  <c r="R184" i="2"/>
  <c r="K15" i="6" s="1"/>
  <c r="S184" i="2"/>
  <c r="T184" i="2"/>
  <c r="U184" i="2"/>
  <c r="W15" i="6" s="1"/>
  <c r="V184" i="2"/>
  <c r="AC15" i="6" s="1"/>
  <c r="W184" i="2"/>
  <c r="AI15" i="6" s="1"/>
  <c r="J185" i="2"/>
  <c r="K185" i="2"/>
  <c r="L185" i="2"/>
  <c r="M185" i="2"/>
  <c r="N185" i="2"/>
  <c r="O185" i="2"/>
  <c r="P185" i="2"/>
  <c r="Q185" i="2"/>
  <c r="R185" i="2"/>
  <c r="K16" i="6" s="1"/>
  <c r="S185" i="2"/>
  <c r="T185" i="2"/>
  <c r="U185" i="2"/>
  <c r="W16" i="6" s="1"/>
  <c r="V185" i="2"/>
  <c r="AC16" i="6" s="1"/>
  <c r="W185" i="2"/>
  <c r="AI16" i="6" s="1"/>
  <c r="J186" i="2"/>
  <c r="K186" i="2"/>
  <c r="L186" i="2"/>
  <c r="M186" i="2"/>
  <c r="N186" i="2"/>
  <c r="O186" i="2"/>
  <c r="P186" i="2"/>
  <c r="Q186" i="2"/>
  <c r="R186" i="2"/>
  <c r="S186" i="2"/>
  <c r="T186" i="2"/>
  <c r="U186" i="2"/>
  <c r="V186" i="2"/>
  <c r="W186" i="2"/>
  <c r="J187" i="2"/>
  <c r="K187" i="2"/>
  <c r="L187" i="2"/>
  <c r="M187" i="2"/>
  <c r="N187" i="2"/>
  <c r="O187" i="2"/>
  <c r="P187" i="2"/>
  <c r="Q187" i="2"/>
  <c r="R187" i="2"/>
  <c r="K18" i="6" s="1"/>
  <c r="S187" i="2"/>
  <c r="T187" i="2"/>
  <c r="U187" i="2"/>
  <c r="W18" i="6" s="1"/>
  <c r="V187" i="2"/>
  <c r="AC18" i="6" s="1"/>
  <c r="W187" i="2"/>
  <c r="AI18" i="6" s="1"/>
  <c r="J188" i="2"/>
  <c r="K188" i="2"/>
  <c r="L188" i="2"/>
  <c r="M188" i="2"/>
  <c r="N188" i="2"/>
  <c r="O188" i="2"/>
  <c r="P188" i="2"/>
  <c r="Q188" i="2"/>
  <c r="R188" i="2"/>
  <c r="K19" i="6" s="1"/>
  <c r="S188" i="2"/>
  <c r="T188" i="2"/>
  <c r="U188" i="2"/>
  <c r="W19" i="6" s="1"/>
  <c r="V188" i="2"/>
  <c r="AC19" i="6" s="1"/>
  <c r="W188" i="2"/>
  <c r="AI19" i="6" s="1"/>
  <c r="J189" i="2"/>
  <c r="K189" i="2"/>
  <c r="L189" i="2"/>
  <c r="M189" i="2"/>
  <c r="N189" i="2"/>
  <c r="O189" i="2"/>
  <c r="P189" i="2"/>
  <c r="Q189" i="2"/>
  <c r="R189" i="2"/>
  <c r="K20" i="6" s="1"/>
  <c r="S189" i="2"/>
  <c r="T189" i="2"/>
  <c r="U189" i="2"/>
  <c r="W20" i="6" s="1"/>
  <c r="V189" i="2"/>
  <c r="AC20" i="6" s="1"/>
  <c r="W189" i="2"/>
  <c r="AI20" i="6" s="1"/>
  <c r="J190" i="2"/>
  <c r="K190" i="2"/>
  <c r="L190" i="2"/>
  <c r="M190" i="2"/>
  <c r="N190" i="2"/>
  <c r="O190" i="2"/>
  <c r="P190" i="2"/>
  <c r="Q190" i="2"/>
  <c r="R190" i="2"/>
  <c r="S190" i="2"/>
  <c r="T190" i="2"/>
  <c r="U190" i="2"/>
  <c r="W21" i="6" s="1"/>
  <c r="V190" i="2"/>
  <c r="W190" i="2"/>
  <c r="J191" i="2"/>
  <c r="K191" i="2"/>
  <c r="L191" i="2"/>
  <c r="M191" i="2"/>
  <c r="N191" i="2"/>
  <c r="O191" i="2"/>
  <c r="P191" i="2"/>
  <c r="Q191" i="2"/>
  <c r="R191" i="2"/>
  <c r="K22" i="6" s="1"/>
  <c r="S191" i="2"/>
  <c r="T191" i="2"/>
  <c r="U191" i="2"/>
  <c r="W22" i="6" s="1"/>
  <c r="V191" i="2"/>
  <c r="AC22" i="6" s="1"/>
  <c r="W191" i="2"/>
  <c r="AI22" i="6" s="1"/>
  <c r="J192" i="2"/>
  <c r="K192" i="2"/>
  <c r="L192" i="2"/>
  <c r="M192" i="2"/>
  <c r="N192" i="2"/>
  <c r="O192" i="2"/>
  <c r="P192" i="2"/>
  <c r="Q192" i="2"/>
  <c r="R192" i="2"/>
  <c r="K23" i="6" s="1"/>
  <c r="S192" i="2"/>
  <c r="T192" i="2"/>
  <c r="U192" i="2"/>
  <c r="W23" i="6" s="1"/>
  <c r="V192" i="2"/>
  <c r="AC23" i="6" s="1"/>
  <c r="W192" i="2"/>
  <c r="AI23" i="6" s="1"/>
  <c r="J193" i="2"/>
  <c r="K193" i="2"/>
  <c r="L193" i="2"/>
  <c r="M193" i="2"/>
  <c r="N193" i="2"/>
  <c r="O193" i="2"/>
  <c r="P193" i="2"/>
  <c r="Q193" i="2"/>
  <c r="R193" i="2"/>
  <c r="K24" i="6" s="1"/>
  <c r="S193" i="2"/>
  <c r="T193" i="2"/>
  <c r="U193" i="2"/>
  <c r="W24" i="6" s="1"/>
  <c r="V193" i="2"/>
  <c r="AC24" i="6" s="1"/>
  <c r="W193" i="2"/>
  <c r="AI24" i="6" s="1"/>
  <c r="J194" i="2"/>
  <c r="K194" i="2"/>
  <c r="L194" i="2"/>
  <c r="M194" i="2"/>
  <c r="N194" i="2"/>
  <c r="O194" i="2"/>
  <c r="P194" i="2"/>
  <c r="Q194" i="2"/>
  <c r="R194" i="2"/>
  <c r="S194" i="2"/>
  <c r="T194" i="2"/>
  <c r="U194" i="2"/>
  <c r="W25" i="6" s="1"/>
  <c r="V194" i="2"/>
  <c r="W194" i="2"/>
  <c r="J195" i="2"/>
  <c r="K195" i="2"/>
  <c r="L195" i="2"/>
  <c r="M195" i="2"/>
  <c r="N195" i="2"/>
  <c r="O195" i="2"/>
  <c r="P195" i="2"/>
  <c r="Q195" i="2"/>
  <c r="R195" i="2"/>
  <c r="K26" i="6" s="1"/>
  <c r="S195" i="2"/>
  <c r="T195" i="2"/>
  <c r="U195" i="2"/>
  <c r="W26" i="6" s="1"/>
  <c r="V195" i="2"/>
  <c r="AC26" i="6" s="1"/>
  <c r="W195" i="2"/>
  <c r="AI26" i="6" s="1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72" i="2"/>
  <c r="Y36" i="6" l="1"/>
  <c r="Y29" i="6"/>
  <c r="AE28" i="6"/>
  <c r="AE35" i="6"/>
  <c r="AE30" i="6"/>
  <c r="AE32" i="6"/>
  <c r="M36" i="6"/>
  <c r="M29" i="6"/>
  <c r="AE36" i="6"/>
  <c r="AE29" i="6"/>
  <c r="M31" i="6"/>
  <c r="AE31" i="6"/>
  <c r="M33" i="6"/>
  <c r="AE33" i="6"/>
  <c r="AK28" i="6"/>
  <c r="AK35" i="6"/>
  <c r="S36" i="6"/>
  <c r="S29" i="6"/>
  <c r="AK36" i="6"/>
  <c r="AK29" i="6"/>
  <c r="L12" i="6"/>
  <c r="L8" i="6"/>
  <c r="L4" i="6"/>
  <c r="L25" i="6"/>
  <c r="L21" i="6"/>
  <c r="L17" i="6"/>
  <c r="X14" i="6"/>
  <c r="X10" i="6"/>
  <c r="X6" i="6"/>
  <c r="X15" i="6"/>
  <c r="X23" i="6"/>
  <c r="X19" i="6"/>
  <c r="AD12" i="6"/>
  <c r="AG12" i="6" s="1"/>
  <c r="AD8" i="6"/>
  <c r="AD4" i="6"/>
  <c r="AG4" i="6" s="1"/>
  <c r="AD25" i="6"/>
  <c r="AD21" i="6"/>
  <c r="AG21" i="6" s="1"/>
  <c r="AD17" i="6"/>
  <c r="AJ14" i="6"/>
  <c r="AM14" i="6" s="1"/>
  <c r="AJ10" i="6"/>
  <c r="AJ6" i="6"/>
  <c r="AM6" i="6" s="1"/>
  <c r="AJ15" i="6"/>
  <c r="AJ23" i="6"/>
  <c r="AM23" i="6" s="1"/>
  <c r="AJ19" i="6"/>
  <c r="L11" i="6"/>
  <c r="O11" i="6" s="1"/>
  <c r="L7" i="6"/>
  <c r="L3" i="6"/>
  <c r="O3" i="6" s="1"/>
  <c r="X13" i="6"/>
  <c r="X9" i="6"/>
  <c r="X5" i="6"/>
  <c r="AD11" i="6"/>
  <c r="AD7" i="6"/>
  <c r="AD3" i="6"/>
  <c r="AJ13" i="6"/>
  <c r="AM13" i="6" s="1"/>
  <c r="AJ9" i="6"/>
  <c r="AM9" i="6" s="1"/>
  <c r="AJ5" i="6"/>
  <c r="AM5" i="6" s="1"/>
  <c r="L14" i="6"/>
  <c r="L10" i="6"/>
  <c r="L6" i="6"/>
  <c r="X12" i="6"/>
  <c r="X8" i="6"/>
  <c r="X4" i="6"/>
  <c r="AD14" i="6"/>
  <c r="AG14" i="6" s="1"/>
  <c r="AD10" i="6"/>
  <c r="AD6" i="6"/>
  <c r="AG6" i="6" s="1"/>
  <c r="AJ12" i="6"/>
  <c r="AJ8" i="6"/>
  <c r="AM8" i="6" s="1"/>
  <c r="AJ4" i="6"/>
  <c r="Z3" i="6"/>
  <c r="AF4" i="6"/>
  <c r="Z7" i="6"/>
  <c r="AF8" i="6"/>
  <c r="Z11" i="6"/>
  <c r="AF12" i="6"/>
  <c r="AF16" i="6"/>
  <c r="AF20" i="6"/>
  <c r="AF24" i="6"/>
  <c r="AL4" i="6"/>
  <c r="AL8" i="6"/>
  <c r="AL12" i="6"/>
  <c r="AL16" i="6"/>
  <c r="AF19" i="6"/>
  <c r="AF23" i="6"/>
  <c r="AF3" i="6"/>
  <c r="AF7" i="6"/>
  <c r="AF30" i="6" s="1"/>
  <c r="AF11" i="6"/>
  <c r="AF15" i="6"/>
  <c r="AL20" i="6"/>
  <c r="AL24" i="6"/>
  <c r="AL17" i="6"/>
  <c r="AL21" i="6"/>
  <c r="AL25" i="6"/>
  <c r="H17" i="6"/>
  <c r="N17" i="6"/>
  <c r="H21" i="6"/>
  <c r="N21" i="6"/>
  <c r="H25" i="6"/>
  <c r="N25" i="6"/>
  <c r="AF17" i="6"/>
  <c r="AF21" i="6"/>
  <c r="AF25" i="6"/>
  <c r="AL5" i="6"/>
  <c r="AL9" i="6"/>
  <c r="AL13" i="6"/>
  <c r="U17" i="6"/>
  <c r="U21" i="6"/>
  <c r="U25" i="6"/>
  <c r="AA18" i="6"/>
  <c r="Z18" i="6"/>
  <c r="AA22" i="6"/>
  <c r="Z22" i="6"/>
  <c r="AA26" i="6"/>
  <c r="Z26" i="6"/>
  <c r="AM3" i="6"/>
  <c r="AL3" i="6"/>
  <c r="AA17" i="6"/>
  <c r="Z17" i="6"/>
  <c r="AF6" i="6"/>
  <c r="AM7" i="6"/>
  <c r="AL7" i="6"/>
  <c r="AA21" i="6"/>
  <c r="Z21" i="6"/>
  <c r="AG10" i="6"/>
  <c r="AF10" i="6"/>
  <c r="AM11" i="6"/>
  <c r="AL11" i="6"/>
  <c r="AA25" i="6"/>
  <c r="Z25" i="6"/>
  <c r="AF14" i="6"/>
  <c r="U15" i="6"/>
  <c r="AM15" i="6"/>
  <c r="AL15" i="6"/>
  <c r="AG18" i="6"/>
  <c r="AF18" i="6"/>
  <c r="U19" i="6"/>
  <c r="AM19" i="6"/>
  <c r="AL19" i="6"/>
  <c r="AG22" i="6"/>
  <c r="AF22" i="6"/>
  <c r="U23" i="6"/>
  <c r="AL23" i="6"/>
  <c r="AL33" i="6" s="1"/>
  <c r="AG26" i="6"/>
  <c r="AF26" i="6"/>
  <c r="AA16" i="6"/>
  <c r="Z16" i="6"/>
  <c r="AG5" i="6"/>
  <c r="AF5" i="6"/>
  <c r="AL6" i="6"/>
  <c r="AA20" i="6"/>
  <c r="Z20" i="6"/>
  <c r="AG9" i="6"/>
  <c r="AF9" i="6"/>
  <c r="AM10" i="6"/>
  <c r="AL10" i="6"/>
  <c r="AA24" i="6"/>
  <c r="Z24" i="6"/>
  <c r="AG13" i="6"/>
  <c r="AF13" i="6"/>
  <c r="AL14" i="6"/>
  <c r="U18" i="6"/>
  <c r="AM18" i="6"/>
  <c r="AL18" i="6"/>
  <c r="U22" i="6"/>
  <c r="AM22" i="6"/>
  <c r="AL22" i="6"/>
  <c r="U26" i="6"/>
  <c r="AM26" i="6"/>
  <c r="AL26" i="6"/>
  <c r="O18" i="6"/>
  <c r="N18" i="6"/>
  <c r="O22" i="6"/>
  <c r="N22" i="6"/>
  <c r="O26" i="6"/>
  <c r="N26" i="6"/>
  <c r="N16" i="6"/>
  <c r="N20" i="6"/>
  <c r="N24" i="6"/>
  <c r="N3" i="6"/>
  <c r="N7" i="6"/>
  <c r="N11" i="6"/>
  <c r="AG15" i="6"/>
  <c r="AG19" i="6"/>
  <c r="AG23" i="6"/>
  <c r="I18" i="6"/>
  <c r="H18" i="6"/>
  <c r="I22" i="6"/>
  <c r="H22" i="6"/>
  <c r="H16" i="6"/>
  <c r="H20" i="6"/>
  <c r="H24" i="6"/>
  <c r="I26" i="6"/>
  <c r="H26" i="6"/>
  <c r="H3" i="6"/>
  <c r="H7" i="6"/>
  <c r="H11" i="6"/>
  <c r="O17" i="6"/>
  <c r="I21" i="6"/>
  <c r="I25" i="6"/>
  <c r="AG17" i="6"/>
  <c r="AG25" i="6"/>
  <c r="AA3" i="6"/>
  <c r="I16" i="6"/>
  <c r="O16" i="6"/>
  <c r="AA7" i="6"/>
  <c r="I20" i="6"/>
  <c r="O20" i="6"/>
  <c r="AG8" i="6"/>
  <c r="AA11" i="6"/>
  <c r="I24" i="6"/>
  <c r="O24" i="6"/>
  <c r="AG16" i="6"/>
  <c r="AM17" i="6"/>
  <c r="AG20" i="6"/>
  <c r="AM21" i="6"/>
  <c r="AG24" i="6"/>
  <c r="AM25" i="6"/>
  <c r="I17" i="6"/>
  <c r="O25" i="6"/>
  <c r="I3" i="6"/>
  <c r="AG3" i="6"/>
  <c r="AM4" i="6"/>
  <c r="I7" i="6"/>
  <c r="O7" i="6"/>
  <c r="AG7" i="6"/>
  <c r="I11" i="6"/>
  <c r="AG11" i="6"/>
  <c r="AM12" i="6"/>
  <c r="U16" i="6"/>
  <c r="AM16" i="6"/>
  <c r="U20" i="6"/>
  <c r="AM20" i="6"/>
  <c r="U24" i="6"/>
  <c r="AM24" i="6"/>
  <c r="M14" i="6"/>
  <c r="M10" i="6"/>
  <c r="M6" i="6"/>
  <c r="Y14" i="6"/>
  <c r="Y10" i="6"/>
  <c r="Y6" i="6"/>
  <c r="M13" i="6"/>
  <c r="M9" i="6"/>
  <c r="M5" i="6"/>
  <c r="Y13" i="6"/>
  <c r="Y9" i="6"/>
  <c r="Y5" i="6"/>
  <c r="M12" i="6"/>
  <c r="M32" i="6" s="1"/>
  <c r="M8" i="6"/>
  <c r="M30" i="6" s="1"/>
  <c r="M4" i="6"/>
  <c r="M35" i="6" s="1"/>
  <c r="Y12" i="6"/>
  <c r="Y32" i="6" s="1"/>
  <c r="Y8" i="6"/>
  <c r="Y30" i="6" s="1"/>
  <c r="Y4" i="6"/>
  <c r="Y28" i="6" s="1"/>
  <c r="AL31" i="6" l="1"/>
  <c r="AG30" i="6"/>
  <c r="AG35" i="6"/>
  <c r="AG28" i="6"/>
  <c r="U33" i="6"/>
  <c r="AM31" i="6"/>
  <c r="AL36" i="6"/>
  <c r="AL29" i="6"/>
  <c r="AL30" i="6"/>
  <c r="AF28" i="6"/>
  <c r="AF35" i="6"/>
  <c r="M28" i="6"/>
  <c r="U31" i="6"/>
  <c r="AL28" i="6"/>
  <c r="AL35" i="6"/>
  <c r="AF36" i="6"/>
  <c r="AF29" i="6"/>
  <c r="AG33" i="6"/>
  <c r="AM36" i="6"/>
  <c r="AM29" i="6"/>
  <c r="AM30" i="6"/>
  <c r="AF33" i="6"/>
  <c r="AM33" i="6"/>
  <c r="AG32" i="6"/>
  <c r="AG31" i="6"/>
  <c r="U29" i="6"/>
  <c r="U36" i="6"/>
  <c r="AL32" i="6"/>
  <c r="AM35" i="6"/>
  <c r="AM28" i="6"/>
  <c r="AF32" i="6"/>
  <c r="AF31" i="6"/>
  <c r="Y35" i="6"/>
  <c r="AA28" i="6"/>
  <c r="AG29" i="6"/>
  <c r="AG36" i="6"/>
  <c r="AM32" i="6"/>
  <c r="O21" i="6"/>
  <c r="AA4" i="6"/>
  <c r="AA35" i="6" s="1"/>
  <c r="Z4" i="6"/>
  <c r="Z28" i="6" s="1"/>
  <c r="AA5" i="6"/>
  <c r="Z5" i="6"/>
  <c r="AA19" i="6"/>
  <c r="AA31" i="6" s="1"/>
  <c r="Z19" i="6"/>
  <c r="Z31" i="6" s="1"/>
  <c r="AA10" i="6"/>
  <c r="Z10" i="6"/>
  <c r="AA13" i="6"/>
  <c r="Z13" i="6"/>
  <c r="AA6" i="6"/>
  <c r="Z6" i="6"/>
  <c r="AA8" i="6"/>
  <c r="AA30" i="6" s="1"/>
  <c r="Z8" i="6"/>
  <c r="Z30" i="6" s="1"/>
  <c r="AA9" i="6"/>
  <c r="Z9" i="6"/>
  <c r="AA23" i="6"/>
  <c r="AA33" i="6" s="1"/>
  <c r="Z23" i="6"/>
  <c r="Z33" i="6" s="1"/>
  <c r="AA14" i="6"/>
  <c r="Z14" i="6"/>
  <c r="AA12" i="6"/>
  <c r="AA32" i="6" s="1"/>
  <c r="Z12" i="6"/>
  <c r="Z32" i="6" s="1"/>
  <c r="AA15" i="6"/>
  <c r="Z15" i="6"/>
  <c r="O12" i="6"/>
  <c r="O32" i="6" s="1"/>
  <c r="N12" i="6"/>
  <c r="N32" i="6" s="1"/>
  <c r="O13" i="6"/>
  <c r="N13" i="6"/>
  <c r="O6" i="6"/>
  <c r="N6" i="6"/>
  <c r="O19" i="6"/>
  <c r="N19" i="6"/>
  <c r="N31" i="6" s="1"/>
  <c r="O10" i="6"/>
  <c r="N10" i="6"/>
  <c r="O4" i="6"/>
  <c r="O35" i="6" s="1"/>
  <c r="N4" i="6"/>
  <c r="N28" i="6" s="1"/>
  <c r="O5" i="6"/>
  <c r="N5" i="6"/>
  <c r="O23" i="6"/>
  <c r="O33" i="6" s="1"/>
  <c r="N23" i="6"/>
  <c r="N33" i="6" s="1"/>
  <c r="O14" i="6"/>
  <c r="N14" i="6"/>
  <c r="O8" i="6"/>
  <c r="O30" i="6" s="1"/>
  <c r="N8" i="6"/>
  <c r="N30" i="6" s="1"/>
  <c r="O9" i="6"/>
  <c r="N9" i="6"/>
  <c r="O15" i="6"/>
  <c r="N15" i="6"/>
  <c r="I12" i="6"/>
  <c r="H12" i="6"/>
  <c r="I13" i="6"/>
  <c r="H13" i="6"/>
  <c r="I19" i="6"/>
  <c r="H19" i="6"/>
  <c r="I10" i="6"/>
  <c r="H10" i="6"/>
  <c r="I23" i="6"/>
  <c r="H23" i="6"/>
  <c r="I14" i="6"/>
  <c r="H14" i="6"/>
  <c r="I4" i="6"/>
  <c r="H4" i="6"/>
  <c r="I5" i="6"/>
  <c r="H5" i="6"/>
  <c r="I15" i="6"/>
  <c r="H15" i="6"/>
  <c r="I8" i="6"/>
  <c r="H8" i="6"/>
  <c r="I9" i="6"/>
  <c r="H9" i="6"/>
  <c r="I6" i="6"/>
  <c r="H6" i="6"/>
  <c r="N36" i="6" l="1"/>
  <c r="N29" i="6"/>
  <c r="Z36" i="6"/>
  <c r="Z29" i="6"/>
  <c r="O29" i="6"/>
  <c r="O36" i="6"/>
  <c r="O31" i="6"/>
  <c r="AA29" i="6"/>
  <c r="AA36" i="6"/>
  <c r="N35" i="6"/>
  <c r="Z35" i="6"/>
  <c r="O28" i="6"/>
</calcChain>
</file>

<file path=xl/connections.xml><?xml version="1.0" encoding="utf-8"?>
<connections xmlns="http://schemas.openxmlformats.org/spreadsheetml/2006/main">
  <connection id="1" name="results_stats" type="6" refreshedVersion="4" background="1" saveData="1">
    <textPr codePage="437" sourceFile="Z:\feldmann\results\video\ResiRefinement_SHM\AI\Reference\results_stats.csv" space="1" consecutive="1">
      <textFields count="18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results_stats1" type="6" refreshedVersion="4" background="1" saveData="1">
    <textPr codePage="437" sourceFile="Z:\feldmann\results\video\ResiRefinement_SHM\AI\Reference\results_stats.csv" space="1" consecutive="1">
      <textFields count="18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<sst xmlns="http://schemas.openxmlformats.org/spreadsheetml/2006/main" count="1953" uniqueCount="302">
  <si>
    <t>ContextBins</t>
  </si>
  <si>
    <t>BypassBins</t>
  </si>
  <si>
    <t>PixelsInter</t>
  </si>
  <si>
    <t>PixelsMVUniFull</t>
  </si>
  <si>
    <t>PixelsMVUniHalf</t>
  </si>
  <si>
    <t>PixelsMVUniQuarter</t>
  </si>
  <si>
    <t>PixelsMVBiFull</t>
  </si>
  <si>
    <t>PixelsMVBiHalf</t>
  </si>
  <si>
    <t>PixelsMVBiQuarter</t>
  </si>
  <si>
    <t>PixelsIntra</t>
  </si>
  <si>
    <t>PixelsResiRefine</t>
  </si>
  <si>
    <t>PixelsIntraBL</t>
  </si>
  <si>
    <t>PixelsTransform</t>
  </si>
  <si>
    <t>PixelsDeblock</t>
  </si>
  <si>
    <t>PixelsSAO</t>
  </si>
  <si>
    <t>BQTerrace_L0_1920x1080_60_encoder+intra+main_FTBE600_IBD8_IBD8_QPL1226_SEID0</t>
  </si>
  <si>
    <t>BQTerrace_L0_1920x1080_60_encoder+intra+main_FTBE600_IBD8_IBD8_QPL1230_SEID0</t>
  </si>
  <si>
    <t>BQTerrace_L0_1920x1080_60_encoder+intra+main_FTBE600_IBD8_IBD8_QPL1234_SEID0</t>
  </si>
  <si>
    <t>BQTerrace_L0_1920x1080_60_encoder+intra+main_FTBE600_IBD8_IBD8_QPL1238_SEID0</t>
  </si>
  <si>
    <t>BQTerrace_L0_1920x1080_60_encoder+intra+main_FTBE600_IBD8_IBD8_QPL1426_SEID0</t>
  </si>
  <si>
    <t>BQTerrace_L0_1920x1080_60_encoder+intra+main_FTBE600_IBD8_IBD8_QPL1430_SEID0</t>
  </si>
  <si>
    <t>BQTerrace_L0_1920x1080_60_encoder+intra+main_FTBE600_IBD8_IBD8_QPL1434_SEID0</t>
  </si>
  <si>
    <t>BQTerrace_L0_1920x1080_60_encoder+intra+main_FTBE600_IBD8_IBD8_QPL1438_SEID0</t>
  </si>
  <si>
    <t>BQTerrace_L0_1920x1080_60_encoder+intra+main_FTBE600_IBD8_IBD8_QPL1626_SEID0</t>
  </si>
  <si>
    <t>BQTerrace_L0_1920x1080_60_encoder+intra+main_FTBE600_IBD8_IBD8_QPL1630_SEID0</t>
  </si>
  <si>
    <t>BQTerrace_L0_1920x1080_60_encoder+intra+main_FTBE600_IBD8_IBD8_QPL1634_SEID0</t>
  </si>
  <si>
    <t>BQTerrace_L0_1920x1080_60_encoder+intra+main_FTBE600_IBD8_IBD8_QPL1638_SEID0</t>
  </si>
  <si>
    <t>BQTerrace_L1_1920x1080_60_encoder+intra+main_FTBE600_IBD8_IBD8_QPL1226_SEID0</t>
  </si>
  <si>
    <t>BQTerrace_L1_1920x1080_60_encoder+intra+main_FTBE600_IBD8_IBD8_QPL1230_SEID0</t>
  </si>
  <si>
    <t>BQTerrace_L1_1920x1080_60_encoder+intra+main_FTBE600_IBD8_IBD8_QPL1234_SEID0</t>
  </si>
  <si>
    <t>BQTerrace_L1_1920x1080_60_encoder+intra+main_FTBE600_IBD8_IBD8_QPL1238_SEID0</t>
  </si>
  <si>
    <t>BQTerrace_L1_1920x1080_60_encoder+intra+main_FTBE600_IBD8_IBD8_QPL1426_SEID0</t>
  </si>
  <si>
    <t>BQTerrace_L1_1920x1080_60_encoder+intra+main_FTBE600_IBD8_IBD8_QPL1430_SEID0</t>
  </si>
  <si>
    <t>BQTerrace_L1_1920x1080_60_encoder+intra+main_FTBE600_IBD8_IBD8_QPL1434_SEID0</t>
  </si>
  <si>
    <t>BQTerrace_L1_1920x1080_60_encoder+intra+main_FTBE600_IBD8_IBD8_QPL1438_SEID0</t>
  </si>
  <si>
    <t>BQTerrace_L1_1920x1080_60_encoder+intra+main_FTBE600_IBD8_IBD8_QPL1626_SEID0</t>
  </si>
  <si>
    <t>BQTerrace_L1_1920x1080_60_encoder+intra+main_FTBE600_IBD8_IBD8_QPL1630_SEID0</t>
  </si>
  <si>
    <t>BQTerrace_L1_1920x1080_60_encoder+intra+main_FTBE600_IBD8_IBD8_QPL1634_SEID0</t>
  </si>
  <si>
    <t>BQTerrace_L1_1920x1080_60_encoder+intra+main_FTBE600_IBD8_IBD8_QPL1638_SEID0</t>
  </si>
  <si>
    <t>BasketballDrive_L0_1920x1080_50_encoder+intra+main_FTBE500_IBD8_IBD8_QPL1226_SEID0</t>
  </si>
  <si>
    <t>BasketballDrive_L0_1920x1080_50_encoder+intra+main_FTBE500_IBD8_IBD8_QPL1230_SEID0</t>
  </si>
  <si>
    <t>BasketballDrive_L0_1920x1080_50_encoder+intra+main_FTBE500_IBD8_IBD8_QPL1234_SEID0</t>
  </si>
  <si>
    <t>BasketballDrive_L0_1920x1080_50_encoder+intra+main_FTBE500_IBD8_IBD8_QPL1238_SEID0</t>
  </si>
  <si>
    <t>BasketballDrive_L0_1920x1080_50_encoder+intra+main_FTBE500_IBD8_IBD8_QPL1426_SEID0</t>
  </si>
  <si>
    <t>BasketballDrive_L0_1920x1080_50_encoder+intra+main_FTBE500_IBD8_IBD8_QPL1430_SEID0</t>
  </si>
  <si>
    <t>BasketballDrive_L0_1920x1080_50_encoder+intra+main_FTBE500_IBD8_IBD8_QPL1434_SEID0</t>
  </si>
  <si>
    <t>BasketballDrive_L0_1920x1080_50_encoder+intra+main_FTBE500_IBD8_IBD8_QPL1438_SEID0</t>
  </si>
  <si>
    <t>BasketballDrive_L0_1920x1080_50_encoder+intra+main_FTBE500_IBD8_IBD8_QPL1626_SEID0</t>
  </si>
  <si>
    <t>BasketballDrive_L0_1920x1080_50_encoder+intra+main_FTBE500_IBD8_IBD8_QPL1630_SEID0</t>
  </si>
  <si>
    <t>BasketballDrive_L0_1920x1080_50_encoder+intra+main_FTBE500_IBD8_IBD8_QPL1634_SEID0</t>
  </si>
  <si>
    <t>BasketballDrive_L0_1920x1080_50_encoder+intra+main_FTBE500_IBD8_IBD8_QPL1638_SEID0</t>
  </si>
  <si>
    <t>BasketballDrive_L1_1920x1080_50_encoder+intra+main_FTBE500_IBD8_IBD8_QPL1226_SEID0</t>
  </si>
  <si>
    <t>BasketballDrive_L1_1920x1080_50_encoder+intra+main_FTBE500_IBD8_IBD8_QPL1230_SEID0</t>
  </si>
  <si>
    <t>BasketballDrive_L1_1920x1080_50_encoder+intra+main_FTBE500_IBD8_IBD8_QPL1234_SEID0</t>
  </si>
  <si>
    <t>BasketballDrive_L1_1920x1080_50_encoder+intra+main_FTBE500_IBD8_IBD8_QPL1238_SEID0</t>
  </si>
  <si>
    <t>BasketballDrive_L1_1920x1080_50_encoder+intra+main_FTBE500_IBD8_IBD8_QPL1426_SEID0</t>
  </si>
  <si>
    <t>BasketballDrive_L1_1920x1080_50_encoder+intra+main_FTBE500_IBD8_IBD8_QPL1430_SEID0</t>
  </si>
  <si>
    <t>BasketballDrive_L1_1920x1080_50_encoder+intra+main_FTBE500_IBD8_IBD8_QPL1434_SEID0</t>
  </si>
  <si>
    <t>BasketballDrive_L1_1920x1080_50_encoder+intra+main_FTBE500_IBD8_IBD8_QPL1438_SEID0</t>
  </si>
  <si>
    <t>BasketballDrive_L1_1920x1080_50_encoder+intra+main_FTBE500_IBD8_IBD8_QPL1626_SEID0</t>
  </si>
  <si>
    <t>BasketballDrive_L1_1920x1080_50_encoder+intra+main_FTBE500_IBD8_IBD8_QPL1630_SEID0</t>
  </si>
  <si>
    <t>BasketballDrive_L1_1920x1080_50_encoder+intra+main_FTBE500_IBD8_IBD8_QPL1634_SEID0</t>
  </si>
  <si>
    <t>BasketballDrive_L1_1920x1080_50_encoder+intra+main_FTBE500_IBD8_IBD8_QPL1638_SEID0</t>
  </si>
  <si>
    <t>Cactus_L0_1920x1080_50_encoder+intra+main_FTBE500_IBD8_IBD8_QPL1226_SEID0</t>
  </si>
  <si>
    <t>Cactus_L0_1920x1080_50_encoder+intra+main_FTBE500_IBD8_IBD8_QPL1230_SEID0</t>
  </si>
  <si>
    <t>Cactus_L0_1920x1080_50_encoder+intra+main_FTBE500_IBD8_IBD8_QPL1234_SEID0</t>
  </si>
  <si>
    <t>Cactus_L0_1920x1080_50_encoder+intra+main_FTBE500_IBD8_IBD8_QPL1238_SEID0</t>
  </si>
  <si>
    <t>Cactus_L0_1920x1080_50_encoder+intra+main_FTBE500_IBD8_IBD8_QPL1426_SEID0</t>
  </si>
  <si>
    <t>Cactus_L0_1920x1080_50_encoder+intra+main_FTBE500_IBD8_IBD8_QPL1430_SEID0</t>
  </si>
  <si>
    <t>Cactus_L0_1920x1080_50_encoder+intra+main_FTBE500_IBD8_IBD8_QPL1434_SEID0</t>
  </si>
  <si>
    <t>Cactus_L0_1920x1080_50_encoder+intra+main_FTBE500_IBD8_IBD8_QPL1438_SEID0</t>
  </si>
  <si>
    <t>Cactus_L0_1920x1080_50_encoder+intra+main_FTBE500_IBD8_IBD8_QPL1626_SEID0</t>
  </si>
  <si>
    <t>Cactus_L0_1920x1080_50_encoder+intra+main_FTBE500_IBD8_IBD8_QPL1630_SEID0</t>
  </si>
  <si>
    <t>Cactus_L0_1920x1080_50_encoder+intra+main_FTBE500_IBD8_IBD8_QPL1634_SEID0</t>
  </si>
  <si>
    <t>Cactus_L0_1920x1080_50_encoder+intra+main_FTBE500_IBD8_IBD8_QPL1638_SEID0</t>
  </si>
  <si>
    <t>Cactus_L1_1920x1080_50_encoder+intra+main_FTBE500_IBD8_IBD8_QPL1226_SEID0</t>
  </si>
  <si>
    <t>Cactus_L1_1920x1080_50_encoder+intra+main_FTBE500_IBD8_IBD8_QPL1230_SEID0</t>
  </si>
  <si>
    <t>Cactus_L1_1920x1080_50_encoder+intra+main_FTBE500_IBD8_IBD8_QPL1234_SEID0</t>
  </si>
  <si>
    <t>Cactus_L1_1920x1080_50_encoder+intra+main_FTBE500_IBD8_IBD8_QPL1238_SEID0</t>
  </si>
  <si>
    <t>Cactus_L1_1920x1080_50_encoder+intra+main_FTBE500_IBD8_IBD8_QPL1426_SEID0</t>
  </si>
  <si>
    <t>Cactus_L1_1920x1080_50_encoder+intra+main_FTBE500_IBD8_IBD8_QPL1430_SEID0</t>
  </si>
  <si>
    <t>Cactus_L1_1920x1080_50_encoder+intra+main_FTBE500_IBD8_IBD8_QPL1434_SEID0</t>
  </si>
  <si>
    <t>Cactus_L1_1920x1080_50_encoder+intra+main_FTBE500_IBD8_IBD8_QPL1438_SEID0</t>
  </si>
  <si>
    <t>Cactus_L1_1920x1080_50_encoder+intra+main_FTBE500_IBD8_IBD8_QPL1626_SEID0</t>
  </si>
  <si>
    <t>Cactus_L1_1920x1080_50_encoder+intra+main_FTBE500_IBD8_IBD8_QPL1630_SEID0</t>
  </si>
  <si>
    <t>Cactus_L1_1920x1080_50_encoder+intra+main_FTBE500_IBD8_IBD8_QPL1634_SEID0</t>
  </si>
  <si>
    <t>Cactus_L1_1920x1080_50_encoder+intra+main_FTBE500_IBD8_IBD8_QPL1638_SEID0</t>
  </si>
  <si>
    <t>Kimono_L0_1920x1080_24_encoder+intra+main_FTBE240_IBD8_IBD8_QPL1226_SEID0</t>
  </si>
  <si>
    <t>Kimono_L0_1920x1080_24_encoder+intra+main_FTBE240_IBD8_IBD8_QPL1230_SEID0</t>
  </si>
  <si>
    <t>Kimono_L0_1920x1080_24_encoder+intra+main_FTBE240_IBD8_IBD8_QPL1234_SEID0</t>
  </si>
  <si>
    <t>Kimono_L0_1920x1080_24_encoder+intra+main_FTBE240_IBD8_IBD8_QPL1238_SEID0</t>
  </si>
  <si>
    <t>Kimono_L0_1920x1080_24_encoder+intra+main_FTBE240_IBD8_IBD8_QPL1426_SEID0</t>
  </si>
  <si>
    <t>Kimono_L0_1920x1080_24_encoder+intra+main_FTBE240_IBD8_IBD8_QPL1430_SEID0</t>
  </si>
  <si>
    <t>Kimono_L0_1920x1080_24_encoder+intra+main_FTBE240_IBD8_IBD8_QPL1434_SEID0</t>
  </si>
  <si>
    <t>Kimono_L0_1920x1080_24_encoder+intra+main_FTBE240_IBD8_IBD8_QPL1438_SEID0</t>
  </si>
  <si>
    <t>Kimono_L0_1920x1080_24_encoder+intra+main_FTBE240_IBD8_IBD8_QPL1626_SEID0</t>
  </si>
  <si>
    <t>Kimono_L0_1920x1080_24_encoder+intra+main_FTBE240_IBD8_IBD8_QPL1630_SEID0</t>
  </si>
  <si>
    <t>Kimono_L0_1920x1080_24_encoder+intra+main_FTBE240_IBD8_IBD8_QPL1634_SEID0</t>
  </si>
  <si>
    <t>Kimono_L0_1920x1080_24_encoder+intra+main_FTBE240_IBD8_IBD8_QPL1638_SEID0</t>
  </si>
  <si>
    <t>Kimono_L1_1920x1080_24_encoder+intra+main_FTBE240_IBD8_IBD8_QPL1226_SEID0</t>
  </si>
  <si>
    <t>Kimono_L1_1920x1080_24_encoder+intra+main_FTBE240_IBD8_IBD8_QPL1230_SEID0</t>
  </si>
  <si>
    <t>Kimono_L1_1920x1080_24_encoder+intra+main_FTBE240_IBD8_IBD8_QPL1234_SEID0</t>
  </si>
  <si>
    <t>Kimono_L1_1920x1080_24_encoder+intra+main_FTBE240_IBD8_IBD8_QPL1238_SEID0</t>
  </si>
  <si>
    <t>Kimono_L1_1920x1080_24_encoder+intra+main_FTBE240_IBD8_IBD8_QPL1426_SEID0</t>
  </si>
  <si>
    <t>Kimono_L1_1920x1080_24_encoder+intra+main_FTBE240_IBD8_IBD8_QPL1430_SEID0</t>
  </si>
  <si>
    <t>Kimono_L1_1920x1080_24_encoder+intra+main_FTBE240_IBD8_IBD8_QPL1434_SEID0</t>
  </si>
  <si>
    <t>Kimono_L1_1920x1080_24_encoder+intra+main_FTBE240_IBD8_IBD8_QPL1438_SEID0</t>
  </si>
  <si>
    <t>Kimono_L1_1920x1080_24_encoder+intra+main_FTBE240_IBD8_IBD8_QPL1626_SEID0</t>
  </si>
  <si>
    <t>Kimono_L1_1920x1080_24_encoder+intra+main_FTBE240_IBD8_IBD8_QPL1630_SEID0</t>
  </si>
  <si>
    <t>Kimono_L1_1920x1080_24_encoder+intra+main_FTBE240_IBD8_IBD8_QPL1634_SEID0</t>
  </si>
  <si>
    <t>Kimono_L1_1920x1080_24_encoder+intra+main_FTBE240_IBD8_IBD8_QPL1638_SEID0</t>
  </si>
  <si>
    <t>ParkScene_L0_1920x1080_24_encoder+intra+main_FTBE240_IBD8_IBD8_QPL1226_SEID0</t>
  </si>
  <si>
    <t>ParkScene_L0_1920x1080_24_encoder+intra+main_FTBE240_IBD8_IBD8_QPL1230_SEID0</t>
  </si>
  <si>
    <t>ParkScene_L0_1920x1080_24_encoder+intra+main_FTBE240_IBD8_IBD8_QPL1234_SEID0</t>
  </si>
  <si>
    <t>ParkScene_L0_1920x1080_24_encoder+intra+main_FTBE240_IBD8_IBD8_QPL1238_SEID0</t>
  </si>
  <si>
    <t>ParkScene_L0_1920x1080_24_encoder+intra+main_FTBE240_IBD8_IBD8_QPL1426_SEID0</t>
  </si>
  <si>
    <t>ParkScene_L0_1920x1080_24_encoder+intra+main_FTBE240_IBD8_IBD8_QPL1430_SEID0</t>
  </si>
  <si>
    <t>ParkScene_L0_1920x1080_24_encoder+intra+main_FTBE240_IBD8_IBD8_QPL1434_SEID0</t>
  </si>
  <si>
    <t>ParkScene_L0_1920x1080_24_encoder+intra+main_FTBE240_IBD8_IBD8_QPL1438_SEID0</t>
  </si>
  <si>
    <t>ParkScene_L0_1920x1080_24_encoder+intra+main_FTBE240_IBD8_IBD8_QPL1626_SEID0</t>
  </si>
  <si>
    <t>ParkScene_L0_1920x1080_24_encoder+intra+main_FTBE240_IBD8_IBD8_QPL1630_SEID0</t>
  </si>
  <si>
    <t>ParkScene_L0_1920x1080_24_encoder+intra+main_FTBE240_IBD8_IBD8_QPL1634_SEID0</t>
  </si>
  <si>
    <t>ParkScene_L0_1920x1080_24_encoder+intra+main_FTBE240_IBD8_IBD8_QPL1638_SEID0</t>
  </si>
  <si>
    <t>ParkScene_L1_1920x1080_24_encoder+intra+main_FTBE240_IBD8_IBD8_QPL1226_SEID0</t>
  </si>
  <si>
    <t>ParkScene_L1_1920x1080_24_encoder+intra+main_FTBE240_IBD8_IBD8_QPL1230_SEID0</t>
  </si>
  <si>
    <t>ParkScene_L1_1920x1080_24_encoder+intra+main_FTBE240_IBD8_IBD8_QPL1234_SEID0</t>
  </si>
  <si>
    <t>ParkScene_L1_1920x1080_24_encoder+intra+main_FTBE240_IBD8_IBD8_QPL1238_SEID0</t>
  </si>
  <si>
    <t>ParkScene_L1_1920x1080_24_encoder+intra+main_FTBE240_IBD8_IBD8_QPL1426_SEID0</t>
  </si>
  <si>
    <t>ParkScene_L1_1920x1080_24_encoder+intra+main_FTBE240_IBD8_IBD8_QPL1430_SEID0</t>
  </si>
  <si>
    <t>ParkScene_L1_1920x1080_24_encoder+intra+main_FTBE240_IBD8_IBD8_QPL1434_SEID0</t>
  </si>
  <si>
    <t>ParkScene_L1_1920x1080_24_encoder+intra+main_FTBE240_IBD8_IBD8_QPL1438_SEID0</t>
  </si>
  <si>
    <t>ParkScene_L1_1920x1080_24_encoder+intra+main_FTBE240_IBD8_IBD8_QPL1626_SEID0</t>
  </si>
  <si>
    <t>ParkScene_L1_1920x1080_24_encoder+intra+main_FTBE240_IBD8_IBD8_QPL1630_SEID0</t>
  </si>
  <si>
    <t>ParkScene_L1_1920x1080_24_encoder+intra+main_FTBE240_IBD8_IBD8_QPL1634_SEID0</t>
  </si>
  <si>
    <t>ParkScene_L1_1920x1080_24_encoder+intra+main_FTBE240_IBD8_IBD8_QPL1638_SEID0</t>
  </si>
  <si>
    <t>Sequence</t>
  </si>
  <si>
    <t>LayerID</t>
  </si>
  <si>
    <t>NrFrames</t>
  </si>
  <si>
    <t>Layer</t>
  </si>
  <si>
    <t>DQP</t>
  </si>
  <si>
    <t>BQP</t>
  </si>
  <si>
    <t>A+</t>
  </si>
  <si>
    <t>PeopleOnStreet</t>
  </si>
  <si>
    <t>Traffic</t>
  </si>
  <si>
    <t>B</t>
  </si>
  <si>
    <t>BasketballDrive</t>
  </si>
  <si>
    <t>BQTerrace</t>
  </si>
  <si>
    <t>Cactus</t>
  </si>
  <si>
    <t>Kimono</t>
  </si>
  <si>
    <t>ParkScene</t>
  </si>
  <si>
    <t>Average</t>
  </si>
  <si>
    <t>Simulcast</t>
  </si>
  <si>
    <t>SHM</t>
  </si>
  <si>
    <t>Proposal</t>
  </si>
  <si>
    <t>rel Sim</t>
  </si>
  <si>
    <t>rel SHM</t>
  </si>
  <si>
    <t>Average L0</t>
  </si>
  <si>
    <t>Average L1</t>
  </si>
  <si>
    <t>BypassBins / Bit</t>
  </si>
  <si>
    <t xml:space="preserve"> Bitstream</t>
  </si>
  <si>
    <t xml:space="preserve"> Rate [kbps]</t>
  </si>
  <si>
    <t xml:space="preserve"> PSNR Y[dB]</t>
  </si>
  <si>
    <t xml:space="preserve"> PSNR U [dB]</t>
  </si>
  <si>
    <t xml:space="preserve"> PSNR V [dB]</t>
  </si>
  <si>
    <t xml:space="preserve"> enc/dec match</t>
  </si>
  <si>
    <t xml:space="preserve"> Pixels</t>
  </si>
  <si>
    <t xml:space="preserve"> Lines</t>
  </si>
  <si>
    <t xml:space="preserve"> Frame rate</t>
  </si>
  <si>
    <t xml:space="preserve"> Number of decoded frames</t>
  </si>
  <si>
    <t xml:space="preserve"> inputBitDepth</t>
  </si>
  <si>
    <t xml:space="preserve"> outputBitDepth</t>
  </si>
  <si>
    <t xml:space="preserve"> BQTerrace_L0_1920x1080_60_encoder+intra+main_FTBE600_IBD8_IBD8_QPL1226_SEID0</t>
  </si>
  <si>
    <t xml:space="preserve"> BQTerrace_L0_1920x1080_60_encoder+intra+main_FTBE600_IBD8_IBD8_QPL1230_SEID0</t>
  </si>
  <si>
    <t xml:space="preserve"> BQTerrace_L0_1920x1080_60_encoder+intra+main_FTBE600_IBD8_IBD8_QPL1234_SEID0</t>
  </si>
  <si>
    <t xml:space="preserve"> BQTerrace_L0_1920x1080_60_encoder+intra+main_FTBE600_IBD8_IBD8_QPL1238_SEID0</t>
  </si>
  <si>
    <t xml:space="preserve"> BQTerrace_L0_1920x1080_60_encoder+intra+main_FTBE600_IBD8_IBD8_QPL1426_SEID0</t>
  </si>
  <si>
    <t xml:space="preserve"> BQTerrace_L0_1920x1080_60_encoder+intra+main_FTBE600_IBD8_IBD8_QPL1430_SEID0</t>
  </si>
  <si>
    <t xml:space="preserve"> BQTerrace_L0_1920x1080_60_encoder+intra+main_FTBE600_IBD8_IBD8_QPL1434_SEID0</t>
  </si>
  <si>
    <t xml:space="preserve"> BQTerrace_L0_1920x1080_60_encoder+intra+main_FTBE600_IBD8_IBD8_QPL1438_SEID0</t>
  </si>
  <si>
    <t xml:space="preserve"> BQTerrace_L0_1920x1080_60_encoder+intra+main_FTBE600_IBD8_IBD8_QPL1626_SEID0</t>
  </si>
  <si>
    <t xml:space="preserve"> BQTerrace_L0_1920x1080_60_encoder+intra+main_FTBE600_IBD8_IBD8_QPL1630_SEID0</t>
  </si>
  <si>
    <t xml:space="preserve"> BQTerrace_L0_1920x1080_60_encoder+intra+main_FTBE600_IBD8_IBD8_QPL1634_SEID0</t>
  </si>
  <si>
    <t xml:space="preserve"> BQTerrace_L0_1920x1080_60_encoder+intra+main_FTBE600_IBD8_IBD8_QPL1638_SEID0</t>
  </si>
  <si>
    <t xml:space="preserve"> BQTerrace_L1_1920x1080_60_encoder+intra+main_FTBE600_IBD8_IBD8_QPL1226_SEID0</t>
  </si>
  <si>
    <t xml:space="preserve"> BQTerrace_L1_1920x1080_60_encoder+intra+main_FTBE600_IBD8_IBD8_QPL1230_SEID0</t>
  </si>
  <si>
    <t xml:space="preserve"> BQTerrace_L1_1920x1080_60_encoder+intra+main_FTBE600_IBD8_IBD8_QPL1234_SEID0</t>
  </si>
  <si>
    <t xml:space="preserve"> BQTerrace_L1_1920x1080_60_encoder+intra+main_FTBE600_IBD8_IBD8_QPL1238_SEID0</t>
  </si>
  <si>
    <t xml:space="preserve"> BQTerrace_L1_1920x1080_60_encoder+intra+main_FTBE600_IBD8_IBD8_QPL1426_SEID0</t>
  </si>
  <si>
    <t xml:space="preserve"> BQTerrace_L1_1920x1080_60_encoder+intra+main_FTBE600_IBD8_IBD8_QPL1430_SEID0</t>
  </si>
  <si>
    <t xml:space="preserve"> BQTerrace_L1_1920x1080_60_encoder+intra+main_FTBE600_IBD8_IBD8_QPL1434_SEID0</t>
  </si>
  <si>
    <t xml:space="preserve"> BQTerrace_L1_1920x1080_60_encoder+intra+main_FTBE600_IBD8_IBD8_QPL1438_SEID0</t>
  </si>
  <si>
    <t xml:space="preserve"> BQTerrace_L1_1920x1080_60_encoder+intra+main_FTBE600_IBD8_IBD8_QPL1626_SEID0</t>
  </si>
  <si>
    <t xml:space="preserve"> BQTerrace_L1_1920x1080_60_encoder+intra+main_FTBE600_IBD8_IBD8_QPL1630_SEID0</t>
  </si>
  <si>
    <t xml:space="preserve"> BQTerrace_L1_1920x1080_60_encoder+intra+main_FTBE600_IBD8_IBD8_QPL1634_SEID0</t>
  </si>
  <si>
    <t xml:space="preserve"> BQTerrace_L1_1920x1080_60_encoder+intra+main_FTBE600_IBD8_IBD8_QPL1638_SEID0</t>
  </si>
  <si>
    <t xml:space="preserve"> BasketballDrive_L0_1920x1080_50_encoder+intra+main_FTBE500_IBD8_IBD8_QPL1226_SEID0</t>
  </si>
  <si>
    <t xml:space="preserve"> BasketballDrive_L0_1920x1080_50_encoder+intra+main_FTBE500_IBD8_IBD8_QPL1230_SEID0</t>
  </si>
  <si>
    <t xml:space="preserve"> BasketballDrive_L0_1920x1080_50_encoder+intra+main_FTBE500_IBD8_IBD8_QPL1234_SEID0</t>
  </si>
  <si>
    <t xml:space="preserve"> BasketballDrive_L0_1920x1080_50_encoder+intra+main_FTBE500_IBD8_IBD8_QPL1238_SEID0</t>
  </si>
  <si>
    <t xml:space="preserve"> BasketballDrive_L0_1920x1080_50_encoder+intra+main_FTBE500_IBD8_IBD8_QPL1426_SEID0</t>
  </si>
  <si>
    <t xml:space="preserve"> BasketballDrive_L0_1920x1080_50_encoder+intra+main_FTBE500_IBD8_IBD8_QPL1430_SEID0</t>
  </si>
  <si>
    <t xml:space="preserve"> BasketballDrive_L0_1920x1080_50_encoder+intra+main_FTBE500_IBD8_IBD8_QPL1434_SEID0</t>
  </si>
  <si>
    <t xml:space="preserve"> BasketballDrive_L0_1920x1080_50_encoder+intra+main_FTBE500_IBD8_IBD8_QPL1438_SEID0</t>
  </si>
  <si>
    <t xml:space="preserve"> BasketballDrive_L0_1920x1080_50_encoder+intra+main_FTBE500_IBD8_IBD8_QPL1626_SEID0</t>
  </si>
  <si>
    <t xml:space="preserve"> BasketballDrive_L0_1920x1080_50_encoder+intra+main_FTBE500_IBD8_IBD8_QPL1630_SEID0</t>
  </si>
  <si>
    <t xml:space="preserve"> BasketballDrive_L0_1920x1080_50_encoder+intra+main_FTBE500_IBD8_IBD8_QPL1634_SEID0</t>
  </si>
  <si>
    <t xml:space="preserve"> BasketballDrive_L0_1920x1080_50_encoder+intra+main_FTBE500_IBD8_IBD8_QPL1638_SEID0</t>
  </si>
  <si>
    <t xml:space="preserve"> BasketballDrive_L1_1920x1080_50_encoder+intra+main_FTBE500_IBD8_IBD8_QPL1226_SEID0</t>
  </si>
  <si>
    <t xml:space="preserve"> BasketballDrive_L1_1920x1080_50_encoder+intra+main_FTBE500_IBD8_IBD8_QPL1230_SEID0</t>
  </si>
  <si>
    <t xml:space="preserve"> BasketballDrive_L1_1920x1080_50_encoder+intra+main_FTBE500_IBD8_IBD8_QPL1234_SEID0</t>
  </si>
  <si>
    <t xml:space="preserve"> BasketballDrive_L1_1920x1080_50_encoder+intra+main_FTBE500_IBD8_IBD8_QPL1238_SEID0</t>
  </si>
  <si>
    <t xml:space="preserve"> BasketballDrive_L1_1920x1080_50_encoder+intra+main_FTBE500_IBD8_IBD8_QPL1426_SEID0</t>
  </si>
  <si>
    <t xml:space="preserve"> BasketballDrive_L1_1920x1080_50_encoder+intra+main_FTBE500_IBD8_IBD8_QPL1430_SEID0</t>
  </si>
  <si>
    <t xml:space="preserve"> BasketballDrive_L1_1920x1080_50_encoder+intra+main_FTBE500_IBD8_IBD8_QPL1434_SEID0</t>
  </si>
  <si>
    <t xml:space="preserve"> BasketballDrive_L1_1920x1080_50_encoder+intra+main_FTBE500_IBD8_IBD8_QPL1438_SEID0</t>
  </si>
  <si>
    <t xml:space="preserve"> BasketballDrive_L1_1920x1080_50_encoder+intra+main_FTBE500_IBD8_IBD8_QPL1626_SEID0</t>
  </si>
  <si>
    <t xml:space="preserve"> BasketballDrive_L1_1920x1080_50_encoder+intra+main_FTBE500_IBD8_IBD8_QPL1630_SEID0</t>
  </si>
  <si>
    <t xml:space="preserve"> BasketballDrive_L1_1920x1080_50_encoder+intra+main_FTBE500_IBD8_IBD8_QPL1634_SEID0</t>
  </si>
  <si>
    <t xml:space="preserve"> BasketballDrive_L1_1920x1080_50_encoder+intra+main_FTBE500_IBD8_IBD8_QPL1638_SEID0</t>
  </si>
  <si>
    <t xml:space="preserve"> Cactus_L0_1920x1080_50_encoder+intra+main_FTBE500_IBD8_IBD8_QPL1226_SEID0</t>
  </si>
  <si>
    <t xml:space="preserve"> Cactus_L0_1920x1080_50_encoder+intra+main_FTBE500_IBD8_IBD8_QPL1230_SEID0</t>
  </si>
  <si>
    <t xml:space="preserve"> Cactus_L0_1920x1080_50_encoder+intra+main_FTBE500_IBD8_IBD8_QPL1234_SEID0</t>
  </si>
  <si>
    <t xml:space="preserve"> Cactus_L0_1920x1080_50_encoder+intra+main_FTBE500_IBD8_IBD8_QPL1238_SEID0</t>
  </si>
  <si>
    <t xml:space="preserve"> Cactus_L0_1920x1080_50_encoder+intra+main_FTBE500_IBD8_IBD8_QPL1426_SEID0</t>
  </si>
  <si>
    <t xml:space="preserve"> Cactus_L0_1920x1080_50_encoder+intra+main_FTBE500_IBD8_IBD8_QPL1430_SEID0</t>
  </si>
  <si>
    <t xml:space="preserve"> Cactus_L0_1920x1080_50_encoder+intra+main_FTBE500_IBD8_IBD8_QPL1434_SEID0</t>
  </si>
  <si>
    <t xml:space="preserve"> Cactus_L0_1920x1080_50_encoder+intra+main_FTBE500_IBD8_IBD8_QPL1438_SEID0</t>
  </si>
  <si>
    <t xml:space="preserve"> Cactus_L0_1920x1080_50_encoder+intra+main_FTBE500_IBD8_IBD8_QPL1626_SEID0</t>
  </si>
  <si>
    <t xml:space="preserve"> Cactus_L0_1920x1080_50_encoder+intra+main_FTBE500_IBD8_IBD8_QPL1630_SEID0</t>
  </si>
  <si>
    <t xml:space="preserve"> Cactus_L0_1920x1080_50_encoder+intra+main_FTBE500_IBD8_IBD8_QPL1634_SEID0</t>
  </si>
  <si>
    <t xml:space="preserve"> Cactus_L0_1920x1080_50_encoder+intra+main_FTBE500_IBD8_IBD8_QPL1638_SEID0</t>
  </si>
  <si>
    <t xml:space="preserve"> Cactus_L1_1920x1080_50_encoder+intra+main_FTBE500_IBD8_IBD8_QPL1226_SEID0</t>
  </si>
  <si>
    <t xml:space="preserve"> Cactus_L1_1920x1080_50_encoder+intra+main_FTBE500_IBD8_IBD8_QPL1230_SEID0</t>
  </si>
  <si>
    <t xml:space="preserve"> Cactus_L1_1920x1080_50_encoder+intra+main_FTBE500_IBD8_IBD8_QPL1234_SEID0</t>
  </si>
  <si>
    <t xml:space="preserve"> Cactus_L1_1920x1080_50_encoder+intra+main_FTBE500_IBD8_IBD8_QPL1238_SEID0</t>
  </si>
  <si>
    <t xml:space="preserve"> Cactus_L1_1920x1080_50_encoder+intra+main_FTBE500_IBD8_IBD8_QPL1426_SEID0</t>
  </si>
  <si>
    <t xml:space="preserve"> Cactus_L1_1920x1080_50_encoder+intra+main_FTBE500_IBD8_IBD8_QPL1430_SEID0</t>
  </si>
  <si>
    <t xml:space="preserve"> Cactus_L1_1920x1080_50_encoder+intra+main_FTBE500_IBD8_IBD8_QPL1434_SEID0</t>
  </si>
  <si>
    <t xml:space="preserve"> Cactus_L1_1920x1080_50_encoder+intra+main_FTBE500_IBD8_IBD8_QPL1438_SEID0</t>
  </si>
  <si>
    <t xml:space="preserve"> Cactus_L1_1920x1080_50_encoder+intra+main_FTBE500_IBD8_IBD8_QPL1626_SEID0</t>
  </si>
  <si>
    <t xml:space="preserve"> Cactus_L1_1920x1080_50_encoder+intra+main_FTBE500_IBD8_IBD8_QPL1630_SEID0</t>
  </si>
  <si>
    <t xml:space="preserve"> Cactus_L1_1920x1080_50_encoder+intra+main_FTBE500_IBD8_IBD8_QPL1634_SEID0</t>
  </si>
  <si>
    <t xml:space="preserve"> Cactus_L1_1920x1080_50_encoder+intra+main_FTBE500_IBD8_IBD8_QPL1638_SEID0</t>
  </si>
  <si>
    <t xml:space="preserve"> Kimono_L0_1920x1080_24_encoder+intra+main_FTBE240_IBD8_IBD8_QPL1226_SEID0</t>
  </si>
  <si>
    <t xml:space="preserve"> Kimono_L0_1920x1080_24_encoder+intra+main_FTBE240_IBD8_IBD8_QPL1230_SEID0</t>
  </si>
  <si>
    <t xml:space="preserve"> Kimono_L0_1920x1080_24_encoder+intra+main_FTBE240_IBD8_IBD8_QPL1234_SEID0</t>
  </si>
  <si>
    <t xml:space="preserve"> Kimono_L0_1920x1080_24_encoder+intra+main_FTBE240_IBD8_IBD8_QPL1238_SEID0</t>
  </si>
  <si>
    <t xml:space="preserve"> Kimono_L0_1920x1080_24_encoder+intra+main_FTBE240_IBD8_IBD8_QPL1426_SEID0</t>
  </si>
  <si>
    <t xml:space="preserve"> Kimono_L0_1920x1080_24_encoder+intra+main_FTBE240_IBD8_IBD8_QPL1430_SEID0</t>
  </si>
  <si>
    <t xml:space="preserve"> Kimono_L0_1920x1080_24_encoder+intra+main_FTBE240_IBD8_IBD8_QPL1434_SEID0</t>
  </si>
  <si>
    <t xml:space="preserve"> Kimono_L0_1920x1080_24_encoder+intra+main_FTBE240_IBD8_IBD8_QPL1438_SEID0</t>
  </si>
  <si>
    <t xml:space="preserve"> Kimono_L0_1920x1080_24_encoder+intra+main_FTBE240_IBD8_IBD8_QPL1626_SEID0</t>
  </si>
  <si>
    <t xml:space="preserve"> Kimono_L0_1920x1080_24_encoder+intra+main_FTBE240_IBD8_IBD8_QPL1630_SEID0</t>
  </si>
  <si>
    <t xml:space="preserve"> Kimono_L0_1920x1080_24_encoder+intra+main_FTBE240_IBD8_IBD8_QPL1634_SEID0</t>
  </si>
  <si>
    <t xml:space="preserve"> Kimono_L0_1920x1080_24_encoder+intra+main_FTBE240_IBD8_IBD8_QPL1638_SEID0</t>
  </si>
  <si>
    <t xml:space="preserve"> Kimono_L1_1920x1080_24_encoder+intra+main_FTBE240_IBD8_IBD8_QPL1226_SEID0</t>
  </si>
  <si>
    <t xml:space="preserve"> Kimono_L1_1920x1080_24_encoder+intra+main_FTBE240_IBD8_IBD8_QPL1230_SEID0</t>
  </si>
  <si>
    <t xml:space="preserve"> Kimono_L1_1920x1080_24_encoder+intra+main_FTBE240_IBD8_IBD8_QPL1234_SEID0</t>
  </si>
  <si>
    <t xml:space="preserve"> Kimono_L1_1920x1080_24_encoder+intra+main_FTBE240_IBD8_IBD8_QPL1238_SEID0</t>
  </si>
  <si>
    <t xml:space="preserve"> Kimono_L1_1920x1080_24_encoder+intra+main_FTBE240_IBD8_IBD8_QPL1426_SEID0</t>
  </si>
  <si>
    <t xml:space="preserve"> Kimono_L1_1920x1080_24_encoder+intra+main_FTBE240_IBD8_IBD8_QPL1430_SEID0</t>
  </si>
  <si>
    <t xml:space="preserve"> Kimono_L1_1920x1080_24_encoder+intra+main_FTBE240_IBD8_IBD8_QPL1434_SEID0</t>
  </si>
  <si>
    <t xml:space="preserve"> Kimono_L1_1920x1080_24_encoder+intra+main_FTBE240_IBD8_IBD8_QPL1438_SEID0</t>
  </si>
  <si>
    <t xml:space="preserve"> Kimono_L1_1920x1080_24_encoder+intra+main_FTBE240_IBD8_IBD8_QPL1626_SEID0</t>
  </si>
  <si>
    <t xml:space="preserve"> Kimono_L1_1920x1080_24_encoder+intra+main_FTBE240_IBD8_IBD8_QPL1630_SEID0</t>
  </si>
  <si>
    <t xml:space="preserve"> Kimono_L1_1920x1080_24_encoder+intra+main_FTBE240_IBD8_IBD8_QPL1634_SEID0</t>
  </si>
  <si>
    <t xml:space="preserve"> Kimono_L1_1920x1080_24_encoder+intra+main_FTBE240_IBD8_IBD8_QPL1638_SEID0</t>
  </si>
  <si>
    <t xml:space="preserve"> ParkScene_L0_1920x1080_24_encoder+intra+main_FTBE240_IBD8_IBD8_QPL1226_SEID0</t>
  </si>
  <si>
    <t xml:space="preserve"> ParkScene_L0_1920x1080_24_encoder+intra+main_FTBE240_IBD8_IBD8_QPL1230_SEID0</t>
  </si>
  <si>
    <t xml:space="preserve"> ParkScene_L0_1920x1080_24_encoder+intra+main_FTBE240_IBD8_IBD8_QPL1234_SEID0</t>
  </si>
  <si>
    <t xml:space="preserve"> ParkScene_L0_1920x1080_24_encoder+intra+main_FTBE240_IBD8_IBD8_QPL1238_SEID0</t>
  </si>
  <si>
    <t xml:space="preserve"> ParkScene_L0_1920x1080_24_encoder+intra+main_FTBE240_IBD8_IBD8_QPL1426_SEID0</t>
  </si>
  <si>
    <t xml:space="preserve"> ParkScene_L0_1920x1080_24_encoder+intra+main_FTBE240_IBD8_IBD8_QPL1430_SEID0</t>
  </si>
  <si>
    <t xml:space="preserve"> ParkScene_L0_1920x1080_24_encoder+intra+main_FTBE240_IBD8_IBD8_QPL1434_SEID0</t>
  </si>
  <si>
    <t xml:space="preserve"> ParkScene_L0_1920x1080_24_encoder+intra+main_FTBE240_IBD8_IBD8_QPL1438_SEID0</t>
  </si>
  <si>
    <t xml:space="preserve"> ParkScene_L0_1920x1080_24_encoder+intra+main_FTBE240_IBD8_IBD8_QPL1626_SEID0</t>
  </si>
  <si>
    <t xml:space="preserve"> ParkScene_L0_1920x1080_24_encoder+intra+main_FTBE240_IBD8_IBD8_QPL1630_SEID0</t>
  </si>
  <si>
    <t xml:space="preserve"> ParkScene_L0_1920x1080_24_encoder+intra+main_FTBE240_IBD8_IBD8_QPL1634_SEID0</t>
  </si>
  <si>
    <t xml:space="preserve"> ParkScene_L0_1920x1080_24_encoder+intra+main_FTBE240_IBD8_IBD8_QPL1638_SEID0</t>
  </si>
  <si>
    <t xml:space="preserve"> ParkScene_L1_1920x1080_24_encoder+intra+main_FTBE240_IBD8_IBD8_QPL1226_SEID0</t>
  </si>
  <si>
    <t xml:space="preserve"> ParkScene_L1_1920x1080_24_encoder+intra+main_FTBE240_IBD8_IBD8_QPL1230_SEID0</t>
  </si>
  <si>
    <t xml:space="preserve"> ParkScene_L1_1920x1080_24_encoder+intra+main_FTBE240_IBD8_IBD8_QPL1234_SEID0</t>
  </si>
  <si>
    <t xml:space="preserve"> ParkScene_L1_1920x1080_24_encoder+intra+main_FTBE240_IBD8_IBD8_QPL1238_SEID0</t>
  </si>
  <si>
    <t xml:space="preserve"> ParkScene_L1_1920x1080_24_encoder+intra+main_FTBE240_IBD8_IBD8_QPL1426_SEID0</t>
  </si>
  <si>
    <t xml:space="preserve"> ParkScene_L1_1920x1080_24_encoder+intra+main_FTBE240_IBD8_IBD8_QPL1430_SEID0</t>
  </si>
  <si>
    <t xml:space="preserve"> ParkScene_L1_1920x1080_24_encoder+intra+main_FTBE240_IBD8_IBD8_QPL1434_SEID0</t>
  </si>
  <si>
    <t xml:space="preserve"> ParkScene_L1_1920x1080_24_encoder+intra+main_FTBE240_IBD8_IBD8_QPL1438_SEID0</t>
  </si>
  <si>
    <t xml:space="preserve"> ParkScene_L1_1920x1080_24_encoder+intra+main_FTBE240_IBD8_IBD8_QPL1626_SEID0</t>
  </si>
  <si>
    <t xml:space="preserve"> ParkScene_L1_1920x1080_24_encoder+intra+main_FTBE240_IBD8_IBD8_QPL1630_SEID0</t>
  </si>
  <si>
    <t xml:space="preserve"> ParkScene_L1_1920x1080_24_encoder+intra+main_FTBE240_IBD8_IBD8_QPL1634_SEID0</t>
  </si>
  <si>
    <t xml:space="preserve"> ParkScene_L1_1920x1080_24_encoder+intra+main_FTBE240_IBD8_IBD8_QPL1638_SEID0</t>
  </si>
  <si>
    <t>BypassBins (% in bitstream)</t>
  </si>
  <si>
    <t>Intra Prediction per pixel</t>
  </si>
  <si>
    <t>Inter Layer (ResiRefine/InterBL) prediction per pixel</t>
  </si>
  <si>
    <t>residual reconstruction per pixel</t>
  </si>
  <si>
    <t>deblocking per pixel</t>
  </si>
  <si>
    <t>SAO per pixel</t>
  </si>
  <si>
    <t>Layer 0</t>
  </si>
  <si>
    <t>Delta QP 2</t>
  </si>
  <si>
    <t>Layer 1</t>
  </si>
  <si>
    <t>Delta QP 4</t>
  </si>
  <si>
    <t>Delta QP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</si>
</sst>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3">
    <xf numFmtId="0" fontId="0" fillId="0" borderId="0" xfId="0"/>
    <xf numFmtId="0" fontId="0" fillId="0" borderId="0" xfId="0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0" fillId="0" borderId="8" xfId="0" applyBorder="1"/>
    <xf numFmtId="0" fontId="0" fillId="0" borderId="10" xfId="0" applyBorder="1"/>
    <xf numFmtId="0" fontId="0" fillId="0" borderId="6" xfId="0" applyBorder="1"/>
    <xf numFmtId="0" fontId="0" fillId="0" borderId="8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4" fontId="0" fillId="0" borderId="3" xfId="0" applyNumberFormat="1" applyBorder="1"/>
    <xf numFmtId="0" fontId="0" fillId="0" borderId="0" xfId="0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0" fillId="0" borderId="8" xfId="0" applyBorder="1"/>
    <xf numFmtId="0" fontId="0" fillId="0" borderId="10" xfId="0" applyBorder="1"/>
    <xf numFmtId="0" fontId="0" fillId="0" borderId="6" xfId="0" applyBorder="1"/>
    <xf numFmtId="0" fontId="0" fillId="0" borderId="8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0" fillId="0" borderId="8" xfId="0" applyBorder="1"/>
    <xf numFmtId="0" fontId="0" fillId="0" borderId="10" xfId="0" applyBorder="1"/>
    <xf numFmtId="0" fontId="0" fillId="0" borderId="6" xfId="0" applyBorder="1"/>
    <xf numFmtId="0" fontId="0" fillId="0" borderId="8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4" fontId="0" fillId="0" borderId="4" xfId="0" applyNumberFormat="1" applyBorder="1"/>
    <xf numFmtId="164" fontId="0" fillId="0" borderId="5" xfId="0" applyNumberFormat="1" applyBorder="1"/>
    <xf numFmtId="164" fontId="0" fillId="0" borderId="8" xfId="0" applyNumberFormat="1" applyBorder="1"/>
    <xf numFmtId="164" fontId="0" fillId="0" borderId="0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164" fontId="0" fillId="0" borderId="12" xfId="0" applyNumberFormat="1" applyBorder="1"/>
    <xf numFmtId="164" fontId="0" fillId="0" borderId="13" xfId="0" applyNumberFormat="1" applyBorder="1"/>
    <xf numFmtId="10" fontId="4" fillId="0" borderId="0" xfId="0" applyNumberFormat="1" applyFont="1"/>
    <xf numFmtId="0" fontId="4" fillId="0" borderId="0" xfId="0" applyFont="1"/>
    <xf numFmtId="0" fontId="0" fillId="0" borderId="14" xfId="0" applyBorder="1"/>
    <xf numFmtId="0" fontId="0" fillId="0" borderId="12" xfId="0" applyBorder="1" applyAlignment="1">
      <alignment horizontal="left"/>
    </xf>
    <xf numFmtId="0" fontId="0" fillId="0" borderId="0" xfId="0" applyBorder="1"/>
    <xf numFmtId="10" fontId="4" fillId="3" borderId="0" xfId="0" applyNumberFormat="1" applyFont="1" applyFill="1" applyBorder="1"/>
    <xf numFmtId="10" fontId="4" fillId="2" borderId="9" xfId="0" applyNumberFormat="1" applyFont="1" applyFill="1" applyBorder="1"/>
    <xf numFmtId="10" fontId="4" fillId="3" borderId="12" xfId="0" applyNumberFormat="1" applyFont="1" applyFill="1" applyBorder="1"/>
    <xf numFmtId="10" fontId="4" fillId="2" borderId="13" xfId="0" applyNumberFormat="1" applyFont="1" applyFill="1" applyBorder="1"/>
    <xf numFmtId="0" fontId="0" fillId="0" borderId="11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10" fontId="4" fillId="0" borderId="13" xfId="0" applyNumberFormat="1" applyFont="1" applyBorder="1"/>
    <xf numFmtId="10" fontId="4" fillId="0" borderId="12" xfId="0" applyNumberFormat="1" applyFont="1" applyBorder="1"/>
    <xf numFmtId="0" fontId="0" fillId="0" borderId="15" xfId="0" applyBorder="1" applyAlignment="1">
      <alignment horizontal="left"/>
    </xf>
    <xf numFmtId="0" fontId="0" fillId="0" borderId="13" xfId="0" applyFill="1" applyBorder="1" applyAlignment="1">
      <alignment horizontal="center"/>
    </xf>
    <xf numFmtId="0" fontId="0" fillId="0" borderId="13" xfId="0" applyBorder="1"/>
    <xf numFmtId="0" fontId="0" fillId="0" borderId="0" xfId="0" applyBorder="1" applyAlignment="1">
      <alignment horizontal="center"/>
    </xf>
    <xf numFmtId="10" fontId="4" fillId="0" borderId="0" xfId="0" applyNumberFormat="1" applyFont="1" applyFill="1" applyBorder="1"/>
    <xf numFmtId="10" fontId="4" fillId="0" borderId="12" xfId="0" applyNumberFormat="1" applyFont="1" applyFill="1" applyBorder="1"/>
    <xf numFmtId="0" fontId="4" fillId="0" borderId="0" xfId="0" applyFont="1" applyFill="1"/>
    <xf numFmtId="0" fontId="0" fillId="0" borderId="3" xfId="0" applyBorder="1"/>
    <xf numFmtId="0" fontId="0" fillId="0" borderId="4" xfId="0" applyBorder="1"/>
    <xf numFmtId="10" fontId="4" fillId="3" borderId="4" xfId="0" applyNumberFormat="1" applyFont="1" applyFill="1" applyBorder="1"/>
    <xf numFmtId="10" fontId="4" fillId="2" borderId="5" xfId="0" applyNumberFormat="1" applyFont="1" applyFill="1" applyBorder="1"/>
    <xf numFmtId="0" fontId="0" fillId="0" borderId="7" xfId="0" applyFill="1" applyBorder="1" applyAlignment="1">
      <alignment horizontal="center"/>
    </xf>
    <xf numFmtId="10" fontId="4" fillId="0" borderId="10" xfId="0" applyNumberFormat="1" applyFont="1" applyFill="1" applyBorder="1"/>
    <xf numFmtId="0" fontId="0" fillId="0" borderId="5" xfId="0" applyBorder="1"/>
    <xf numFmtId="0" fontId="4" fillId="0" borderId="0" xfId="0" applyFont="1" applyFill="1" applyBorder="1"/>
    <xf numFmtId="10" fontId="4" fillId="0" borderId="0" xfId="0" applyNumberFormat="1" applyFont="1" applyFill="1"/>
    <xf numFmtId="0" fontId="0" fillId="0" borderId="1" xfId="0" applyBorder="1"/>
    <xf numFmtId="10" fontId="0" fillId="0" borderId="0" xfId="0" applyNumberFormat="1" applyFill="1" applyBorder="1"/>
    <xf numFmtId="164" fontId="0" fillId="0" borderId="0" xfId="0" applyNumberFormat="1" applyFill="1" applyBorder="1"/>
    <xf numFmtId="10" fontId="0" fillId="4" borderId="4" xfId="5" applyNumberFormat="1" applyFont="1" applyFill="1" applyBorder="1"/>
    <xf numFmtId="10" fontId="0" fillId="2" borderId="5" xfId="5" applyNumberFormat="1" applyFont="1" applyFill="1" applyBorder="1"/>
    <xf numFmtId="10" fontId="0" fillId="4" borderId="12" xfId="5" applyNumberFormat="1" applyFont="1" applyFill="1" applyBorder="1"/>
    <xf numFmtId="10" fontId="0" fillId="2" borderId="13" xfId="5" applyNumberFormat="1" applyFont="1" applyFill="1" applyBorder="1"/>
    <xf numFmtId="10" fontId="0" fillId="4" borderId="0" xfId="5" applyNumberFormat="1" applyFont="1" applyFill="1" applyBorder="1"/>
    <xf numFmtId="10" fontId="0" fillId="2" borderId="9" xfId="5" applyNumberFormat="1" applyFont="1" applyFill="1" applyBorder="1"/>
    <xf numFmtId="0" fontId="0" fillId="0" borderId="12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6">
    <cellStyle name="Normal 2" xfId="2"/>
    <cellStyle name="Normal 3" xfId="3"/>
    <cellStyle name="Prozent" xfId="5" builtinId="5"/>
    <cellStyle name="Prozent 2" xfId="4"/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results_stats_1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results_stats_1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95"/>
  <sheetViews>
    <sheetView workbookViewId="0">
      <pane xSplit="5" ySplit="1" topLeftCell="G155" activePane="bottomRight" state="frozen"/>
      <selection pane="topRight" activeCell="F1" sqref="F1"/>
      <selection pane="bottomLeft" activeCell="A2" sqref="A2"/>
      <selection pane="bottomRight" activeCell="I172" sqref="I172"/>
    </sheetView>
  </sheetViews>
  <sheetFormatPr baseColWidth="10" defaultRowHeight="15" x14ac:dyDescent="0.25"/>
  <cols>
    <col min="1" max="1" width="3.28515625" bestFit="1" customWidth="1"/>
    <col min="2" max="2" width="15.28515625" bestFit="1" customWidth="1"/>
    <col min="3" max="3" width="4" customWidth="1"/>
    <col min="4" max="4" width="4.85546875" bestFit="1" customWidth="1"/>
    <col min="5" max="5" width="4.7109375" bestFit="1" customWidth="1"/>
    <col min="6" max="6" width="84" bestFit="1" customWidth="1"/>
    <col min="7" max="7" width="7.5703125" bestFit="1" customWidth="1"/>
    <col min="9" max="9" width="15.5703125" bestFit="1" customWidth="1"/>
    <col min="10" max="10" width="14.5703125" bestFit="1" customWidth="1"/>
    <col min="21" max="21" width="14.28515625" customWidth="1"/>
    <col min="22" max="22" width="13.5703125" customWidth="1"/>
    <col min="24" max="24" width="14.85546875" bestFit="1" customWidth="1"/>
    <col min="25" max="25" width="6.85546875" customWidth="1"/>
    <col min="26" max="26" width="84.5703125" bestFit="1" customWidth="1"/>
    <col min="37" max="37" width="15.28515625" bestFit="1" customWidth="1"/>
  </cols>
  <sheetData>
    <row r="1" spans="1:37" ht="15.75" thickBot="1" x14ac:dyDescent="0.3">
      <c r="A1" s="4"/>
      <c r="B1" s="6" t="s">
        <v>135</v>
      </c>
      <c r="C1" s="12" t="s">
        <v>138</v>
      </c>
      <c r="D1" s="15" t="s">
        <v>139</v>
      </c>
      <c r="E1" s="16" t="s">
        <v>140</v>
      </c>
      <c r="F1" s="38" t="s">
        <v>135</v>
      </c>
      <c r="G1" s="38" t="s">
        <v>136</v>
      </c>
      <c r="H1" s="38" t="s">
        <v>137</v>
      </c>
      <c r="I1" s="38" t="s">
        <v>0</v>
      </c>
      <c r="J1" s="38" t="s">
        <v>1</v>
      </c>
      <c r="K1" s="38" t="s">
        <v>2</v>
      </c>
      <c r="L1" s="38" t="s">
        <v>3</v>
      </c>
      <c r="M1" s="38" t="s">
        <v>4</v>
      </c>
      <c r="N1" s="38" t="s">
        <v>5</v>
      </c>
      <c r="O1" s="38" t="s">
        <v>6</v>
      </c>
      <c r="P1" s="38" t="s">
        <v>7</v>
      </c>
      <c r="Q1" s="38" t="s">
        <v>8</v>
      </c>
      <c r="R1" s="38" t="s">
        <v>9</v>
      </c>
      <c r="S1" s="38" t="s">
        <v>10</v>
      </c>
      <c r="T1" s="38" t="s">
        <v>11</v>
      </c>
      <c r="U1" s="38" t="s">
        <v>12</v>
      </c>
      <c r="V1" s="38" t="s">
        <v>13</v>
      </c>
      <c r="W1" s="38" t="s">
        <v>14</v>
      </c>
      <c r="X1" s="38" t="s">
        <v>158</v>
      </c>
      <c r="Z1" s="38" t="s">
        <v>159</v>
      </c>
      <c r="AA1" s="38" t="s">
        <v>160</v>
      </c>
      <c r="AB1" s="38" t="s">
        <v>161</v>
      </c>
      <c r="AC1" s="38" t="s">
        <v>162</v>
      </c>
      <c r="AD1" s="38" t="s">
        <v>163</v>
      </c>
      <c r="AE1" s="38" t="s">
        <v>164</v>
      </c>
      <c r="AF1" s="38" t="s">
        <v>165</v>
      </c>
      <c r="AG1" s="38" t="s">
        <v>166</v>
      </c>
      <c r="AH1" s="38" t="s">
        <v>167</v>
      </c>
      <c r="AI1" s="38" t="s">
        <v>168</v>
      </c>
      <c r="AJ1" s="38" t="s">
        <v>169</v>
      </c>
      <c r="AK1" s="38" t="s">
        <v>170</v>
      </c>
    </row>
    <row r="2" spans="1:37" x14ac:dyDescent="0.25">
      <c r="A2" s="1" t="s">
        <v>141</v>
      </c>
      <c r="B2" s="2" t="s">
        <v>142</v>
      </c>
      <c r="C2" s="8">
        <v>0</v>
      </c>
      <c r="D2" s="9">
        <v>2</v>
      </c>
      <c r="E2" s="10">
        <v>26</v>
      </c>
    </row>
    <row r="3" spans="1:37" x14ac:dyDescent="0.25">
      <c r="A3" s="1" t="s">
        <v>141</v>
      </c>
      <c r="B3" s="2" t="s">
        <v>142</v>
      </c>
      <c r="C3" s="8">
        <v>0</v>
      </c>
      <c r="D3" s="9">
        <v>2</v>
      </c>
      <c r="E3" s="10">
        <v>30</v>
      </c>
    </row>
    <row r="4" spans="1:37" x14ac:dyDescent="0.25">
      <c r="A4" s="1" t="s">
        <v>141</v>
      </c>
      <c r="B4" s="2" t="s">
        <v>142</v>
      </c>
      <c r="C4" s="8">
        <v>0</v>
      </c>
      <c r="D4" s="9">
        <v>2</v>
      </c>
      <c r="E4" s="10">
        <v>34</v>
      </c>
    </row>
    <row r="5" spans="1:37" ht="15.75" thickBot="1" x14ac:dyDescent="0.3">
      <c r="A5" s="1" t="s">
        <v>141</v>
      </c>
      <c r="B5" s="2" t="s">
        <v>142</v>
      </c>
      <c r="C5" s="8">
        <v>0</v>
      </c>
      <c r="D5" s="13">
        <v>2</v>
      </c>
      <c r="E5" s="14">
        <v>38</v>
      </c>
    </row>
    <row r="6" spans="1:37" x14ac:dyDescent="0.25">
      <c r="A6" s="1" t="s">
        <v>141</v>
      </c>
      <c r="B6" s="2" t="s">
        <v>142</v>
      </c>
      <c r="C6" s="8">
        <v>0</v>
      </c>
      <c r="D6" s="11">
        <v>4</v>
      </c>
      <c r="E6" s="10">
        <v>26</v>
      </c>
    </row>
    <row r="7" spans="1:37" x14ac:dyDescent="0.25">
      <c r="A7" s="1" t="s">
        <v>141</v>
      </c>
      <c r="B7" s="2" t="s">
        <v>142</v>
      </c>
      <c r="C7" s="8">
        <v>0</v>
      </c>
      <c r="D7" s="11">
        <v>4</v>
      </c>
      <c r="E7" s="10">
        <v>30</v>
      </c>
    </row>
    <row r="8" spans="1:37" x14ac:dyDescent="0.25">
      <c r="A8" s="1" t="s">
        <v>141</v>
      </c>
      <c r="B8" s="2" t="s">
        <v>142</v>
      </c>
      <c r="C8" s="8">
        <v>0</v>
      </c>
      <c r="D8" s="11">
        <v>4</v>
      </c>
      <c r="E8" s="10">
        <v>34</v>
      </c>
    </row>
    <row r="9" spans="1:37" ht="15.75" thickBot="1" x14ac:dyDescent="0.3">
      <c r="A9" s="1" t="s">
        <v>141</v>
      </c>
      <c r="B9" s="2" t="s">
        <v>142</v>
      </c>
      <c r="C9" s="8">
        <v>0</v>
      </c>
      <c r="D9" s="13">
        <v>4</v>
      </c>
      <c r="E9" s="14">
        <v>38</v>
      </c>
    </row>
    <row r="10" spans="1:37" x14ac:dyDescent="0.25">
      <c r="A10" s="1" t="s">
        <v>141</v>
      </c>
      <c r="B10" s="2" t="s">
        <v>142</v>
      </c>
      <c r="C10" s="8">
        <v>0</v>
      </c>
      <c r="D10" s="11">
        <v>6</v>
      </c>
      <c r="E10" s="10">
        <v>26</v>
      </c>
    </row>
    <row r="11" spans="1:37" x14ac:dyDescent="0.25">
      <c r="A11" s="1" t="s">
        <v>141</v>
      </c>
      <c r="B11" s="2" t="s">
        <v>142</v>
      </c>
      <c r="C11" s="8">
        <v>0</v>
      </c>
      <c r="D11" s="11">
        <v>6</v>
      </c>
      <c r="E11" s="10">
        <v>30</v>
      </c>
    </row>
    <row r="12" spans="1:37" x14ac:dyDescent="0.25">
      <c r="A12" s="1" t="s">
        <v>141</v>
      </c>
      <c r="B12" s="2" t="s">
        <v>142</v>
      </c>
      <c r="C12" s="8">
        <v>0</v>
      </c>
      <c r="D12" s="11">
        <v>6</v>
      </c>
      <c r="E12" s="10">
        <v>34</v>
      </c>
    </row>
    <row r="13" spans="1:37" ht="15.75" thickBot="1" x14ac:dyDescent="0.3">
      <c r="A13" s="1" t="s">
        <v>141</v>
      </c>
      <c r="B13" s="2" t="s">
        <v>142</v>
      </c>
      <c r="C13" s="12">
        <v>0</v>
      </c>
      <c r="D13" s="13">
        <v>6</v>
      </c>
      <c r="E13" s="14">
        <v>38</v>
      </c>
    </row>
    <row r="14" spans="1:37" x14ac:dyDescent="0.25">
      <c r="A14" s="1" t="s">
        <v>141</v>
      </c>
      <c r="B14" s="2" t="s">
        <v>142</v>
      </c>
      <c r="C14" s="8">
        <v>1</v>
      </c>
      <c r="D14" s="9">
        <v>2</v>
      </c>
      <c r="E14" s="10">
        <v>26</v>
      </c>
    </row>
    <row r="15" spans="1:37" x14ac:dyDescent="0.25">
      <c r="A15" s="1" t="s">
        <v>141</v>
      </c>
      <c r="B15" s="2" t="s">
        <v>142</v>
      </c>
      <c r="C15" s="8">
        <v>1</v>
      </c>
      <c r="D15" s="9">
        <v>2</v>
      </c>
      <c r="E15" s="10">
        <v>30</v>
      </c>
    </row>
    <row r="16" spans="1:37" x14ac:dyDescent="0.25">
      <c r="A16" s="1" t="s">
        <v>141</v>
      </c>
      <c r="B16" s="2" t="s">
        <v>142</v>
      </c>
      <c r="C16" s="8">
        <v>1</v>
      </c>
      <c r="D16" s="9">
        <v>2</v>
      </c>
      <c r="E16" s="10">
        <v>34</v>
      </c>
    </row>
    <row r="17" spans="1:5" ht="15.75" thickBot="1" x14ac:dyDescent="0.3">
      <c r="A17" s="1" t="s">
        <v>141</v>
      </c>
      <c r="B17" s="2" t="s">
        <v>142</v>
      </c>
      <c r="C17" s="8">
        <v>1</v>
      </c>
      <c r="D17" s="13">
        <v>2</v>
      </c>
      <c r="E17" s="14">
        <v>38</v>
      </c>
    </row>
    <row r="18" spans="1:5" x14ac:dyDescent="0.25">
      <c r="A18" s="1" t="s">
        <v>141</v>
      </c>
      <c r="B18" s="2" t="s">
        <v>142</v>
      </c>
      <c r="C18" s="8">
        <v>1</v>
      </c>
      <c r="D18" s="11">
        <v>4</v>
      </c>
      <c r="E18" s="10">
        <v>26</v>
      </c>
    </row>
    <row r="19" spans="1:5" x14ac:dyDescent="0.25">
      <c r="A19" s="1" t="s">
        <v>141</v>
      </c>
      <c r="B19" s="2" t="s">
        <v>142</v>
      </c>
      <c r="C19" s="8">
        <v>1</v>
      </c>
      <c r="D19" s="11">
        <v>4</v>
      </c>
      <c r="E19" s="10">
        <v>30</v>
      </c>
    </row>
    <row r="20" spans="1:5" x14ac:dyDescent="0.25">
      <c r="A20" s="1" t="s">
        <v>141</v>
      </c>
      <c r="B20" s="2" t="s">
        <v>142</v>
      </c>
      <c r="C20" s="8">
        <v>1</v>
      </c>
      <c r="D20" s="11">
        <v>4</v>
      </c>
      <c r="E20" s="10">
        <v>34</v>
      </c>
    </row>
    <row r="21" spans="1:5" ht="15.75" thickBot="1" x14ac:dyDescent="0.3">
      <c r="A21" s="1" t="s">
        <v>141</v>
      </c>
      <c r="B21" s="2" t="s">
        <v>142</v>
      </c>
      <c r="C21" s="8">
        <v>1</v>
      </c>
      <c r="D21" s="13">
        <v>4</v>
      </c>
      <c r="E21" s="14">
        <v>38</v>
      </c>
    </row>
    <row r="22" spans="1:5" x14ac:dyDescent="0.25">
      <c r="A22" s="1" t="s">
        <v>141</v>
      </c>
      <c r="B22" s="2" t="s">
        <v>142</v>
      </c>
      <c r="C22" s="8">
        <v>1</v>
      </c>
      <c r="D22" s="11">
        <v>6</v>
      </c>
      <c r="E22" s="10">
        <v>26</v>
      </c>
    </row>
    <row r="23" spans="1:5" x14ac:dyDescent="0.25">
      <c r="A23" s="1" t="s">
        <v>141</v>
      </c>
      <c r="B23" s="2" t="s">
        <v>142</v>
      </c>
      <c r="C23" s="8">
        <v>1</v>
      </c>
      <c r="D23" s="11">
        <v>6</v>
      </c>
      <c r="E23" s="10">
        <v>30</v>
      </c>
    </row>
    <row r="24" spans="1:5" x14ac:dyDescent="0.25">
      <c r="A24" s="1" t="s">
        <v>141</v>
      </c>
      <c r="B24" s="2" t="s">
        <v>142</v>
      </c>
      <c r="C24" s="8">
        <v>1</v>
      </c>
      <c r="D24" s="11">
        <v>6</v>
      </c>
      <c r="E24" s="10">
        <v>34</v>
      </c>
    </row>
    <row r="25" spans="1:5" ht="15.75" thickBot="1" x14ac:dyDescent="0.3">
      <c r="A25" s="1" t="s">
        <v>141</v>
      </c>
      <c r="B25" s="6" t="s">
        <v>142</v>
      </c>
      <c r="C25" s="12">
        <v>1</v>
      </c>
      <c r="D25" s="13">
        <v>6</v>
      </c>
      <c r="E25" s="14">
        <v>38</v>
      </c>
    </row>
    <row r="26" spans="1:5" x14ac:dyDescent="0.25">
      <c r="A26" s="1" t="s">
        <v>141</v>
      </c>
      <c r="B26" s="2" t="s">
        <v>143</v>
      </c>
      <c r="C26" s="8">
        <v>0</v>
      </c>
      <c r="D26" s="9">
        <v>2</v>
      </c>
      <c r="E26" s="10">
        <v>26</v>
      </c>
    </row>
    <row r="27" spans="1:5" x14ac:dyDescent="0.25">
      <c r="A27" s="1" t="s">
        <v>141</v>
      </c>
      <c r="B27" s="2" t="s">
        <v>143</v>
      </c>
      <c r="C27" s="8">
        <v>0</v>
      </c>
      <c r="D27" s="9">
        <v>2</v>
      </c>
      <c r="E27" s="10">
        <v>30</v>
      </c>
    </row>
    <row r="28" spans="1:5" x14ac:dyDescent="0.25">
      <c r="A28" s="1" t="s">
        <v>141</v>
      </c>
      <c r="B28" s="2" t="s">
        <v>143</v>
      </c>
      <c r="C28" s="8">
        <v>0</v>
      </c>
      <c r="D28" s="9">
        <v>2</v>
      </c>
      <c r="E28" s="10">
        <v>34</v>
      </c>
    </row>
    <row r="29" spans="1:5" ht="15.75" thickBot="1" x14ac:dyDescent="0.3">
      <c r="A29" s="1" t="s">
        <v>141</v>
      </c>
      <c r="B29" s="2" t="s">
        <v>143</v>
      </c>
      <c r="C29" s="8">
        <v>0</v>
      </c>
      <c r="D29" s="13">
        <v>2</v>
      </c>
      <c r="E29" s="14">
        <v>38</v>
      </c>
    </row>
    <row r="30" spans="1:5" x14ac:dyDescent="0.25">
      <c r="A30" s="1" t="s">
        <v>141</v>
      </c>
      <c r="B30" s="2" t="s">
        <v>143</v>
      </c>
      <c r="C30" s="8">
        <v>0</v>
      </c>
      <c r="D30" s="11">
        <v>4</v>
      </c>
      <c r="E30" s="10">
        <v>26</v>
      </c>
    </row>
    <row r="31" spans="1:5" x14ac:dyDescent="0.25">
      <c r="A31" s="1" t="s">
        <v>141</v>
      </c>
      <c r="B31" s="2" t="s">
        <v>143</v>
      </c>
      <c r="C31" s="8">
        <v>0</v>
      </c>
      <c r="D31" s="11">
        <v>4</v>
      </c>
      <c r="E31" s="10">
        <v>30</v>
      </c>
    </row>
    <row r="32" spans="1:5" x14ac:dyDescent="0.25">
      <c r="A32" s="1" t="s">
        <v>141</v>
      </c>
      <c r="B32" s="2" t="s">
        <v>143</v>
      </c>
      <c r="C32" s="8">
        <v>0</v>
      </c>
      <c r="D32" s="11">
        <v>4</v>
      </c>
      <c r="E32" s="10">
        <v>34</v>
      </c>
    </row>
    <row r="33" spans="1:5" ht="15.75" thickBot="1" x14ac:dyDescent="0.3">
      <c r="A33" s="1" t="s">
        <v>141</v>
      </c>
      <c r="B33" s="2" t="s">
        <v>143</v>
      </c>
      <c r="C33" s="8">
        <v>0</v>
      </c>
      <c r="D33" s="13">
        <v>4</v>
      </c>
      <c r="E33" s="14">
        <v>38</v>
      </c>
    </row>
    <row r="34" spans="1:5" x14ac:dyDescent="0.25">
      <c r="A34" s="1" t="s">
        <v>141</v>
      </c>
      <c r="B34" s="2" t="s">
        <v>143</v>
      </c>
      <c r="C34" s="8">
        <v>0</v>
      </c>
      <c r="D34" s="11">
        <v>6</v>
      </c>
      <c r="E34" s="10">
        <v>26</v>
      </c>
    </row>
    <row r="35" spans="1:5" x14ac:dyDescent="0.25">
      <c r="A35" s="1" t="s">
        <v>141</v>
      </c>
      <c r="B35" s="2" t="s">
        <v>143</v>
      </c>
      <c r="C35" s="8">
        <v>0</v>
      </c>
      <c r="D35" s="11">
        <v>6</v>
      </c>
      <c r="E35" s="10">
        <v>30</v>
      </c>
    </row>
    <row r="36" spans="1:5" x14ac:dyDescent="0.25">
      <c r="A36" s="1" t="s">
        <v>141</v>
      </c>
      <c r="B36" s="2" t="s">
        <v>143</v>
      </c>
      <c r="C36" s="8">
        <v>0</v>
      </c>
      <c r="D36" s="11">
        <v>6</v>
      </c>
      <c r="E36" s="10">
        <v>34</v>
      </c>
    </row>
    <row r="37" spans="1:5" ht="15.75" thickBot="1" x14ac:dyDescent="0.3">
      <c r="A37" s="1" t="s">
        <v>141</v>
      </c>
      <c r="B37" s="2" t="s">
        <v>143</v>
      </c>
      <c r="C37" s="12">
        <v>0</v>
      </c>
      <c r="D37" s="13">
        <v>6</v>
      </c>
      <c r="E37" s="14">
        <v>38</v>
      </c>
    </row>
    <row r="38" spans="1:5" x14ac:dyDescent="0.25">
      <c r="A38" s="1" t="s">
        <v>141</v>
      </c>
      <c r="B38" s="2" t="s">
        <v>143</v>
      </c>
      <c r="C38" s="8">
        <v>1</v>
      </c>
      <c r="D38" s="9">
        <v>2</v>
      </c>
      <c r="E38" s="10">
        <v>26</v>
      </c>
    </row>
    <row r="39" spans="1:5" x14ac:dyDescent="0.25">
      <c r="A39" s="1" t="s">
        <v>141</v>
      </c>
      <c r="B39" s="2" t="s">
        <v>143</v>
      </c>
      <c r="C39" s="8">
        <v>1</v>
      </c>
      <c r="D39" s="9">
        <v>2</v>
      </c>
      <c r="E39" s="10">
        <v>30</v>
      </c>
    </row>
    <row r="40" spans="1:5" x14ac:dyDescent="0.25">
      <c r="A40" s="1" t="s">
        <v>141</v>
      </c>
      <c r="B40" s="2" t="s">
        <v>143</v>
      </c>
      <c r="C40" s="8">
        <v>1</v>
      </c>
      <c r="D40" s="9">
        <v>2</v>
      </c>
      <c r="E40" s="10">
        <v>34</v>
      </c>
    </row>
    <row r="41" spans="1:5" ht="15.75" thickBot="1" x14ac:dyDescent="0.3">
      <c r="A41" s="1" t="s">
        <v>141</v>
      </c>
      <c r="B41" s="2" t="s">
        <v>143</v>
      </c>
      <c r="C41" s="8">
        <v>1</v>
      </c>
      <c r="D41" s="13">
        <v>2</v>
      </c>
      <c r="E41" s="14">
        <v>38</v>
      </c>
    </row>
    <row r="42" spans="1:5" x14ac:dyDescent="0.25">
      <c r="A42" s="1" t="s">
        <v>141</v>
      </c>
      <c r="B42" s="2" t="s">
        <v>143</v>
      </c>
      <c r="C42" s="8">
        <v>1</v>
      </c>
      <c r="D42" s="11">
        <v>4</v>
      </c>
      <c r="E42" s="10">
        <v>26</v>
      </c>
    </row>
    <row r="43" spans="1:5" x14ac:dyDescent="0.25">
      <c r="A43" s="1" t="s">
        <v>141</v>
      </c>
      <c r="B43" s="2" t="s">
        <v>143</v>
      </c>
      <c r="C43" s="8">
        <v>1</v>
      </c>
      <c r="D43" s="11">
        <v>4</v>
      </c>
      <c r="E43" s="10">
        <v>30</v>
      </c>
    </row>
    <row r="44" spans="1:5" x14ac:dyDescent="0.25">
      <c r="A44" s="1" t="s">
        <v>141</v>
      </c>
      <c r="B44" s="2" t="s">
        <v>143</v>
      </c>
      <c r="C44" s="8">
        <v>1</v>
      </c>
      <c r="D44" s="11">
        <v>4</v>
      </c>
      <c r="E44" s="10">
        <v>34</v>
      </c>
    </row>
    <row r="45" spans="1:5" ht="15.75" thickBot="1" x14ac:dyDescent="0.3">
      <c r="A45" s="1" t="s">
        <v>141</v>
      </c>
      <c r="B45" s="2" t="s">
        <v>143</v>
      </c>
      <c r="C45" s="8">
        <v>1</v>
      </c>
      <c r="D45" s="13">
        <v>4</v>
      </c>
      <c r="E45" s="14">
        <v>38</v>
      </c>
    </row>
    <row r="46" spans="1:5" x14ac:dyDescent="0.25">
      <c r="A46" s="1" t="s">
        <v>141</v>
      </c>
      <c r="B46" s="2" t="s">
        <v>143</v>
      </c>
      <c r="C46" s="8">
        <v>1</v>
      </c>
      <c r="D46" s="11">
        <v>6</v>
      </c>
      <c r="E46" s="10">
        <v>26</v>
      </c>
    </row>
    <row r="47" spans="1:5" x14ac:dyDescent="0.25">
      <c r="A47" s="1" t="s">
        <v>141</v>
      </c>
      <c r="B47" s="2" t="s">
        <v>143</v>
      </c>
      <c r="C47" s="8">
        <v>1</v>
      </c>
      <c r="D47" s="11">
        <v>6</v>
      </c>
      <c r="E47" s="10">
        <v>30</v>
      </c>
    </row>
    <row r="48" spans="1:5" x14ac:dyDescent="0.25">
      <c r="A48" s="1" t="s">
        <v>141</v>
      </c>
      <c r="B48" s="2" t="s">
        <v>143</v>
      </c>
      <c r="C48" s="8">
        <v>1</v>
      </c>
      <c r="D48" s="11">
        <v>6</v>
      </c>
      <c r="E48" s="10">
        <v>34</v>
      </c>
    </row>
    <row r="49" spans="1:37" ht="15.75" thickBot="1" x14ac:dyDescent="0.3">
      <c r="A49" s="1" t="s">
        <v>141</v>
      </c>
      <c r="B49" s="2" t="s">
        <v>143</v>
      </c>
      <c r="C49" s="8">
        <v>1</v>
      </c>
      <c r="D49" s="11">
        <v>6</v>
      </c>
      <c r="E49" s="14">
        <v>38</v>
      </c>
    </row>
    <row r="50" spans="1:37" x14ac:dyDescent="0.25">
      <c r="A50" s="7" t="s">
        <v>144</v>
      </c>
      <c r="B50" s="7" t="s">
        <v>146</v>
      </c>
      <c r="C50" s="17">
        <v>0</v>
      </c>
      <c r="D50" s="18">
        <v>2</v>
      </c>
      <c r="E50" s="10">
        <v>26</v>
      </c>
      <c r="F50" s="38" t="s">
        <v>15</v>
      </c>
      <c r="G50" s="38">
        <v>0</v>
      </c>
      <c r="H50" s="38">
        <v>600</v>
      </c>
      <c r="I50" s="38">
        <v>1020025950</v>
      </c>
      <c r="J50" s="38">
        <v>379551557</v>
      </c>
      <c r="K50" s="38">
        <v>0</v>
      </c>
      <c r="L50" s="38">
        <v>0</v>
      </c>
      <c r="M50" s="38">
        <v>0</v>
      </c>
      <c r="N50" s="38">
        <v>0</v>
      </c>
      <c r="O50" s="38">
        <v>0</v>
      </c>
      <c r="P50" s="38">
        <v>0</v>
      </c>
      <c r="Q50" s="38">
        <v>0</v>
      </c>
      <c r="R50" s="38">
        <v>1</v>
      </c>
      <c r="S50" s="38">
        <v>0</v>
      </c>
      <c r="T50" s="38">
        <v>0</v>
      </c>
      <c r="U50" s="38">
        <v>0.99026599999999998</v>
      </c>
      <c r="V50" s="38">
        <v>0.234317</v>
      </c>
      <c r="W50" s="38">
        <v>0.85413700000000004</v>
      </c>
      <c r="X50" s="38">
        <v>0.34758</v>
      </c>
      <c r="Z50" s="38" t="s">
        <v>171</v>
      </c>
      <c r="AA50" s="38">
        <v>109200.4328</v>
      </c>
      <c r="AB50" s="38">
        <v>38.205199999999998</v>
      </c>
      <c r="AC50" s="38">
        <v>41.402500000000003</v>
      </c>
      <c r="AD50" s="38">
        <v>43.388500000000001</v>
      </c>
      <c r="AE50" s="38">
        <v>1</v>
      </c>
      <c r="AF50" s="38">
        <v>1920</v>
      </c>
      <c r="AG50" s="38">
        <v>1080</v>
      </c>
      <c r="AH50" s="38">
        <v>60</v>
      </c>
      <c r="AI50" s="38">
        <v>600</v>
      </c>
      <c r="AJ50" s="38">
        <v>8</v>
      </c>
      <c r="AK50" s="38">
        <v>8</v>
      </c>
    </row>
    <row r="51" spans="1:37" x14ac:dyDescent="0.25">
      <c r="A51" s="2" t="s">
        <v>144</v>
      </c>
      <c r="B51" s="2" t="s">
        <v>146</v>
      </c>
      <c r="C51" s="8">
        <v>0</v>
      </c>
      <c r="D51" s="9">
        <v>2</v>
      </c>
      <c r="E51" s="10">
        <v>30</v>
      </c>
      <c r="F51" s="38" t="s">
        <v>16</v>
      </c>
      <c r="G51" s="38">
        <v>0</v>
      </c>
      <c r="H51" s="38">
        <v>600</v>
      </c>
      <c r="I51" s="38">
        <v>543684983</v>
      </c>
      <c r="J51" s="38">
        <v>197237880</v>
      </c>
      <c r="K51" s="38">
        <v>0</v>
      </c>
      <c r="L51" s="38">
        <v>0</v>
      </c>
      <c r="M51" s="38">
        <v>0</v>
      </c>
      <c r="N51" s="38">
        <v>0</v>
      </c>
      <c r="O51" s="38">
        <v>0</v>
      </c>
      <c r="P51" s="38">
        <v>0</v>
      </c>
      <c r="Q51" s="38">
        <v>0</v>
      </c>
      <c r="R51" s="38">
        <v>1</v>
      </c>
      <c r="S51" s="38">
        <v>0</v>
      </c>
      <c r="T51" s="38">
        <v>0</v>
      </c>
      <c r="U51" s="38">
        <v>0.99644100000000002</v>
      </c>
      <c r="V51" s="38">
        <v>0.43477100000000002</v>
      </c>
      <c r="W51" s="38">
        <v>0.87079700000000004</v>
      </c>
      <c r="X51" s="38">
        <v>0.33062900000000001</v>
      </c>
      <c r="Z51" s="38" t="s">
        <v>172</v>
      </c>
      <c r="AA51" s="38">
        <v>59657.457600000002</v>
      </c>
      <c r="AB51" s="38">
        <v>35.652099999999997</v>
      </c>
      <c r="AC51" s="38">
        <v>40.2971</v>
      </c>
      <c r="AD51" s="38">
        <v>42.459400000000002</v>
      </c>
      <c r="AE51" s="38">
        <v>1</v>
      </c>
      <c r="AF51" s="38">
        <v>1920</v>
      </c>
      <c r="AG51" s="38">
        <v>1080</v>
      </c>
      <c r="AH51" s="38">
        <v>60</v>
      </c>
      <c r="AI51" s="38">
        <v>600</v>
      </c>
      <c r="AJ51" s="38">
        <v>8</v>
      </c>
      <c r="AK51" s="38">
        <v>8</v>
      </c>
    </row>
    <row r="52" spans="1:37" x14ac:dyDescent="0.25">
      <c r="A52" s="2" t="s">
        <v>144</v>
      </c>
      <c r="B52" s="2" t="s">
        <v>146</v>
      </c>
      <c r="C52" s="8">
        <v>0</v>
      </c>
      <c r="D52" s="9">
        <v>2</v>
      </c>
      <c r="E52" s="10">
        <v>34</v>
      </c>
      <c r="F52" s="38" t="s">
        <v>17</v>
      </c>
      <c r="G52" s="38">
        <v>0</v>
      </c>
      <c r="H52" s="38">
        <v>600</v>
      </c>
      <c r="I52" s="38">
        <v>332813687</v>
      </c>
      <c r="J52" s="38">
        <v>110537425</v>
      </c>
      <c r="K52" s="38">
        <v>0</v>
      </c>
      <c r="L52" s="38">
        <v>0</v>
      </c>
      <c r="M52" s="38">
        <v>0</v>
      </c>
      <c r="N52" s="38">
        <v>0</v>
      </c>
      <c r="O52" s="38">
        <v>0</v>
      </c>
      <c r="P52" s="38">
        <v>0</v>
      </c>
      <c r="Q52" s="38">
        <v>0</v>
      </c>
      <c r="R52" s="38">
        <v>1</v>
      </c>
      <c r="S52" s="38">
        <v>0</v>
      </c>
      <c r="T52" s="38">
        <v>0</v>
      </c>
      <c r="U52" s="38">
        <v>0.99873000000000001</v>
      </c>
      <c r="V52" s="38">
        <v>0.51705299999999998</v>
      </c>
      <c r="W52" s="38">
        <v>0.83266700000000005</v>
      </c>
      <c r="X52" s="38">
        <v>0.31733699999999998</v>
      </c>
      <c r="Z52" s="38" t="s">
        <v>173</v>
      </c>
      <c r="AA52" s="38">
        <v>34835.443200000002</v>
      </c>
      <c r="AB52" s="38">
        <v>33.704500000000003</v>
      </c>
      <c r="AC52" s="38">
        <v>38.8354</v>
      </c>
      <c r="AD52" s="38">
        <v>41.13</v>
      </c>
      <c r="AE52" s="38">
        <v>1</v>
      </c>
      <c r="AF52" s="38">
        <v>1920</v>
      </c>
      <c r="AG52" s="38">
        <v>1080</v>
      </c>
      <c r="AH52" s="38">
        <v>60</v>
      </c>
      <c r="AI52" s="38">
        <v>600</v>
      </c>
      <c r="AJ52" s="38">
        <v>8</v>
      </c>
      <c r="AK52" s="38">
        <v>8</v>
      </c>
    </row>
    <row r="53" spans="1:37" ht="15.75" thickBot="1" x14ac:dyDescent="0.3">
      <c r="A53" s="2" t="s">
        <v>144</v>
      </c>
      <c r="B53" s="2" t="s">
        <v>146</v>
      </c>
      <c r="C53" s="8">
        <v>0</v>
      </c>
      <c r="D53" s="13">
        <v>2</v>
      </c>
      <c r="E53" s="14">
        <v>38</v>
      </c>
      <c r="F53" s="38" t="s">
        <v>18</v>
      </c>
      <c r="G53" s="38">
        <v>0</v>
      </c>
      <c r="H53" s="38">
        <v>600</v>
      </c>
      <c r="I53" s="38">
        <v>215116609</v>
      </c>
      <c r="J53" s="38">
        <v>64214036</v>
      </c>
      <c r="K53" s="38">
        <v>0</v>
      </c>
      <c r="L53" s="38">
        <v>0</v>
      </c>
      <c r="M53" s="38">
        <v>0</v>
      </c>
      <c r="N53" s="38">
        <v>0</v>
      </c>
      <c r="O53" s="38">
        <v>0</v>
      </c>
      <c r="P53" s="38">
        <v>0</v>
      </c>
      <c r="Q53" s="38">
        <v>0</v>
      </c>
      <c r="R53" s="38">
        <v>1</v>
      </c>
      <c r="S53" s="38">
        <v>0</v>
      </c>
      <c r="T53" s="38">
        <v>0</v>
      </c>
      <c r="U53" s="38">
        <v>0.99958000000000002</v>
      </c>
      <c r="V53" s="38">
        <v>0.53457500000000002</v>
      </c>
      <c r="W53" s="38">
        <v>0.76811799999999997</v>
      </c>
      <c r="X53" s="38">
        <v>0.30362</v>
      </c>
      <c r="Z53" s="38" t="s">
        <v>174</v>
      </c>
      <c r="AA53" s="38">
        <v>21152.502400000001</v>
      </c>
      <c r="AB53" s="38">
        <v>31.7194</v>
      </c>
      <c r="AC53" s="38">
        <v>38.180799999999998</v>
      </c>
      <c r="AD53" s="38">
        <v>40.530799999999999</v>
      </c>
      <c r="AE53" s="38">
        <v>1</v>
      </c>
      <c r="AF53" s="38">
        <v>1920</v>
      </c>
      <c r="AG53" s="38">
        <v>1080</v>
      </c>
      <c r="AH53" s="38">
        <v>60</v>
      </c>
      <c r="AI53" s="38">
        <v>600</v>
      </c>
      <c r="AJ53" s="38">
        <v>8</v>
      </c>
      <c r="AK53" s="38">
        <v>8</v>
      </c>
    </row>
    <row r="54" spans="1:37" x14ac:dyDescent="0.25">
      <c r="A54" s="2" t="s">
        <v>144</v>
      </c>
      <c r="B54" s="2" t="s">
        <v>146</v>
      </c>
      <c r="C54" s="8">
        <v>0</v>
      </c>
      <c r="D54" s="11">
        <v>4</v>
      </c>
      <c r="E54" s="10">
        <v>26</v>
      </c>
      <c r="F54" s="38" t="s">
        <v>19</v>
      </c>
      <c r="G54" s="38">
        <v>0</v>
      </c>
      <c r="H54" s="38">
        <v>600</v>
      </c>
      <c r="I54" s="38">
        <v>1020025950</v>
      </c>
      <c r="J54" s="38">
        <v>379551557</v>
      </c>
      <c r="K54" s="38">
        <v>0</v>
      </c>
      <c r="L54" s="38">
        <v>0</v>
      </c>
      <c r="M54" s="38">
        <v>0</v>
      </c>
      <c r="N54" s="38">
        <v>0</v>
      </c>
      <c r="O54" s="38">
        <v>0</v>
      </c>
      <c r="P54" s="38">
        <v>0</v>
      </c>
      <c r="Q54" s="38">
        <v>0</v>
      </c>
      <c r="R54" s="38">
        <v>1</v>
      </c>
      <c r="S54" s="38">
        <v>0</v>
      </c>
      <c r="T54" s="38">
        <v>0</v>
      </c>
      <c r="U54" s="38">
        <v>0.99026599999999998</v>
      </c>
      <c r="V54" s="38">
        <v>0.234317</v>
      </c>
      <c r="W54" s="38">
        <v>0.85413700000000004</v>
      </c>
      <c r="X54" s="38">
        <v>0.34758</v>
      </c>
      <c r="Z54" s="38" t="s">
        <v>175</v>
      </c>
      <c r="AA54" s="38">
        <v>109200.4328</v>
      </c>
      <c r="AB54" s="38">
        <v>38.205199999999998</v>
      </c>
      <c r="AC54" s="38">
        <v>41.402500000000003</v>
      </c>
      <c r="AD54" s="38">
        <v>43.388500000000001</v>
      </c>
      <c r="AE54" s="38">
        <v>1</v>
      </c>
      <c r="AF54" s="38">
        <v>1920</v>
      </c>
      <c r="AG54" s="38">
        <v>1080</v>
      </c>
      <c r="AH54" s="38">
        <v>60</v>
      </c>
      <c r="AI54" s="38">
        <v>600</v>
      </c>
      <c r="AJ54" s="38">
        <v>8</v>
      </c>
      <c r="AK54" s="38">
        <v>8</v>
      </c>
    </row>
    <row r="55" spans="1:37" x14ac:dyDescent="0.25">
      <c r="A55" s="2" t="s">
        <v>144</v>
      </c>
      <c r="B55" s="2" t="s">
        <v>146</v>
      </c>
      <c r="C55" s="8">
        <v>0</v>
      </c>
      <c r="D55" s="11">
        <v>4</v>
      </c>
      <c r="E55" s="10">
        <v>30</v>
      </c>
      <c r="F55" s="38" t="s">
        <v>20</v>
      </c>
      <c r="G55" s="38">
        <v>0</v>
      </c>
      <c r="H55" s="38">
        <v>600</v>
      </c>
      <c r="I55" s="38">
        <v>543684983</v>
      </c>
      <c r="J55" s="38">
        <v>197237880</v>
      </c>
      <c r="K55" s="38">
        <v>0</v>
      </c>
      <c r="L55" s="38">
        <v>0</v>
      </c>
      <c r="M55" s="38">
        <v>0</v>
      </c>
      <c r="N55" s="38">
        <v>0</v>
      </c>
      <c r="O55" s="38">
        <v>0</v>
      </c>
      <c r="P55" s="38">
        <v>0</v>
      </c>
      <c r="Q55" s="38">
        <v>0</v>
      </c>
      <c r="R55" s="38">
        <v>1</v>
      </c>
      <c r="S55" s="38">
        <v>0</v>
      </c>
      <c r="T55" s="38">
        <v>0</v>
      </c>
      <c r="U55" s="38">
        <v>0.99644100000000002</v>
      </c>
      <c r="V55" s="38">
        <v>0.43477100000000002</v>
      </c>
      <c r="W55" s="38">
        <v>0.87079700000000004</v>
      </c>
      <c r="X55" s="38">
        <v>0.33062900000000001</v>
      </c>
      <c r="Z55" s="38" t="s">
        <v>176</v>
      </c>
      <c r="AA55" s="38">
        <v>59657.457600000002</v>
      </c>
      <c r="AB55" s="38">
        <v>35.652099999999997</v>
      </c>
      <c r="AC55" s="38">
        <v>40.2971</v>
      </c>
      <c r="AD55" s="38">
        <v>42.459400000000002</v>
      </c>
      <c r="AE55" s="38">
        <v>1</v>
      </c>
      <c r="AF55" s="38">
        <v>1920</v>
      </c>
      <c r="AG55" s="38">
        <v>1080</v>
      </c>
      <c r="AH55" s="38">
        <v>60</v>
      </c>
      <c r="AI55" s="38">
        <v>600</v>
      </c>
      <c r="AJ55" s="38">
        <v>8</v>
      </c>
      <c r="AK55" s="38">
        <v>8</v>
      </c>
    </row>
    <row r="56" spans="1:37" x14ac:dyDescent="0.25">
      <c r="A56" s="2" t="s">
        <v>144</v>
      </c>
      <c r="B56" s="2" t="s">
        <v>146</v>
      </c>
      <c r="C56" s="8">
        <v>0</v>
      </c>
      <c r="D56" s="11">
        <v>4</v>
      </c>
      <c r="E56" s="10">
        <v>34</v>
      </c>
      <c r="F56" s="38" t="s">
        <v>21</v>
      </c>
      <c r="G56" s="38">
        <v>0</v>
      </c>
      <c r="H56" s="38">
        <v>600</v>
      </c>
      <c r="I56" s="38">
        <v>332813687</v>
      </c>
      <c r="J56" s="38">
        <v>110537425</v>
      </c>
      <c r="K56" s="38">
        <v>0</v>
      </c>
      <c r="L56" s="38">
        <v>0</v>
      </c>
      <c r="M56" s="38">
        <v>0</v>
      </c>
      <c r="N56" s="38">
        <v>0</v>
      </c>
      <c r="O56" s="38">
        <v>0</v>
      </c>
      <c r="P56" s="38">
        <v>0</v>
      </c>
      <c r="Q56" s="38">
        <v>0</v>
      </c>
      <c r="R56" s="38">
        <v>1</v>
      </c>
      <c r="S56" s="38">
        <v>0</v>
      </c>
      <c r="T56" s="38">
        <v>0</v>
      </c>
      <c r="U56" s="38">
        <v>0.99873000000000001</v>
      </c>
      <c r="V56" s="38">
        <v>0.51705299999999998</v>
      </c>
      <c r="W56" s="38">
        <v>0.83266700000000005</v>
      </c>
      <c r="X56" s="38">
        <v>0.31733699999999998</v>
      </c>
      <c r="Z56" s="38" t="s">
        <v>177</v>
      </c>
      <c r="AA56" s="38">
        <v>34835.443200000002</v>
      </c>
      <c r="AB56" s="38">
        <v>33.704500000000003</v>
      </c>
      <c r="AC56" s="38">
        <v>38.8354</v>
      </c>
      <c r="AD56" s="38">
        <v>41.13</v>
      </c>
      <c r="AE56" s="38">
        <v>1</v>
      </c>
      <c r="AF56" s="38">
        <v>1920</v>
      </c>
      <c r="AG56" s="38">
        <v>1080</v>
      </c>
      <c r="AH56" s="38">
        <v>60</v>
      </c>
      <c r="AI56" s="38">
        <v>600</v>
      </c>
      <c r="AJ56" s="38">
        <v>8</v>
      </c>
      <c r="AK56" s="38">
        <v>8</v>
      </c>
    </row>
    <row r="57" spans="1:37" ht="15.75" thickBot="1" x14ac:dyDescent="0.3">
      <c r="A57" s="2" t="s">
        <v>144</v>
      </c>
      <c r="B57" s="2" t="s">
        <v>146</v>
      </c>
      <c r="C57" s="8">
        <v>0</v>
      </c>
      <c r="D57" s="13">
        <v>4</v>
      </c>
      <c r="E57" s="14">
        <v>38</v>
      </c>
      <c r="F57" s="38" t="s">
        <v>22</v>
      </c>
      <c r="G57" s="38">
        <v>0</v>
      </c>
      <c r="H57" s="38">
        <v>600</v>
      </c>
      <c r="I57" s="38">
        <v>215116609</v>
      </c>
      <c r="J57" s="38">
        <v>64214036</v>
      </c>
      <c r="K57" s="38">
        <v>0</v>
      </c>
      <c r="L57" s="38">
        <v>0</v>
      </c>
      <c r="M57" s="38">
        <v>0</v>
      </c>
      <c r="N57" s="38">
        <v>0</v>
      </c>
      <c r="O57" s="38">
        <v>0</v>
      </c>
      <c r="P57" s="38">
        <v>0</v>
      </c>
      <c r="Q57" s="38">
        <v>0</v>
      </c>
      <c r="R57" s="38">
        <v>1</v>
      </c>
      <c r="S57" s="38">
        <v>0</v>
      </c>
      <c r="T57" s="38">
        <v>0</v>
      </c>
      <c r="U57" s="38">
        <v>0.99958000000000002</v>
      </c>
      <c r="V57" s="38">
        <v>0.53457500000000002</v>
      </c>
      <c r="W57" s="38">
        <v>0.76811799999999997</v>
      </c>
      <c r="X57" s="38">
        <v>0.30362</v>
      </c>
      <c r="Z57" s="38" t="s">
        <v>178</v>
      </c>
      <c r="AA57" s="38">
        <v>21152.502400000001</v>
      </c>
      <c r="AB57" s="38">
        <v>31.7194</v>
      </c>
      <c r="AC57" s="38">
        <v>38.180799999999998</v>
      </c>
      <c r="AD57" s="38">
        <v>40.530799999999999</v>
      </c>
      <c r="AE57" s="38">
        <v>1</v>
      </c>
      <c r="AF57" s="38">
        <v>1920</v>
      </c>
      <c r="AG57" s="38">
        <v>1080</v>
      </c>
      <c r="AH57" s="38">
        <v>60</v>
      </c>
      <c r="AI57" s="38">
        <v>600</v>
      </c>
      <c r="AJ57" s="38">
        <v>8</v>
      </c>
      <c r="AK57" s="38">
        <v>8</v>
      </c>
    </row>
    <row r="58" spans="1:37" x14ac:dyDescent="0.25">
      <c r="A58" s="2" t="s">
        <v>144</v>
      </c>
      <c r="B58" s="2" t="s">
        <v>146</v>
      </c>
      <c r="C58" s="8">
        <v>0</v>
      </c>
      <c r="D58" s="11">
        <v>6</v>
      </c>
      <c r="E58" s="10">
        <v>26</v>
      </c>
      <c r="F58" s="38" t="s">
        <v>23</v>
      </c>
      <c r="G58" s="38">
        <v>0</v>
      </c>
      <c r="H58" s="38">
        <v>600</v>
      </c>
      <c r="I58" s="38">
        <v>1020025950</v>
      </c>
      <c r="J58" s="38">
        <v>379551557</v>
      </c>
      <c r="K58" s="38">
        <v>0</v>
      </c>
      <c r="L58" s="38">
        <v>0</v>
      </c>
      <c r="M58" s="38">
        <v>0</v>
      </c>
      <c r="N58" s="38">
        <v>0</v>
      </c>
      <c r="O58" s="38">
        <v>0</v>
      </c>
      <c r="P58" s="38">
        <v>0</v>
      </c>
      <c r="Q58" s="38">
        <v>0</v>
      </c>
      <c r="R58" s="38">
        <v>1</v>
      </c>
      <c r="S58" s="38">
        <v>0</v>
      </c>
      <c r="T58" s="38">
        <v>0</v>
      </c>
      <c r="U58" s="38">
        <v>0.99026599999999998</v>
      </c>
      <c r="V58" s="38">
        <v>0.234317</v>
      </c>
      <c r="W58" s="38">
        <v>0.85413700000000004</v>
      </c>
      <c r="X58" s="38">
        <v>0.34758</v>
      </c>
      <c r="Z58" s="38" t="s">
        <v>179</v>
      </c>
      <c r="AA58" s="38">
        <v>109200.4328</v>
      </c>
      <c r="AB58" s="38">
        <v>38.205199999999998</v>
      </c>
      <c r="AC58" s="38">
        <v>41.402500000000003</v>
      </c>
      <c r="AD58" s="38">
        <v>43.388500000000001</v>
      </c>
      <c r="AE58" s="38">
        <v>1</v>
      </c>
      <c r="AF58" s="38">
        <v>1920</v>
      </c>
      <c r="AG58" s="38">
        <v>1080</v>
      </c>
      <c r="AH58" s="38">
        <v>60</v>
      </c>
      <c r="AI58" s="38">
        <v>600</v>
      </c>
      <c r="AJ58" s="38">
        <v>8</v>
      </c>
      <c r="AK58" s="38">
        <v>8</v>
      </c>
    </row>
    <row r="59" spans="1:37" x14ac:dyDescent="0.25">
      <c r="A59" s="2" t="s">
        <v>144</v>
      </c>
      <c r="B59" s="2" t="s">
        <v>146</v>
      </c>
      <c r="C59" s="8">
        <v>0</v>
      </c>
      <c r="D59" s="11">
        <v>6</v>
      </c>
      <c r="E59" s="10">
        <v>30</v>
      </c>
      <c r="F59" s="38" t="s">
        <v>24</v>
      </c>
      <c r="G59" s="38">
        <v>0</v>
      </c>
      <c r="H59" s="38">
        <v>600</v>
      </c>
      <c r="I59" s="38">
        <v>543684983</v>
      </c>
      <c r="J59" s="38">
        <v>197237880</v>
      </c>
      <c r="K59" s="38">
        <v>0</v>
      </c>
      <c r="L59" s="38">
        <v>0</v>
      </c>
      <c r="M59" s="38">
        <v>0</v>
      </c>
      <c r="N59" s="38">
        <v>0</v>
      </c>
      <c r="O59" s="38">
        <v>0</v>
      </c>
      <c r="P59" s="38">
        <v>0</v>
      </c>
      <c r="Q59" s="38">
        <v>0</v>
      </c>
      <c r="R59" s="38">
        <v>1</v>
      </c>
      <c r="S59" s="38">
        <v>0</v>
      </c>
      <c r="T59" s="38">
        <v>0</v>
      </c>
      <c r="U59" s="38">
        <v>0.99644100000000002</v>
      </c>
      <c r="V59" s="38">
        <v>0.43477100000000002</v>
      </c>
      <c r="W59" s="38">
        <v>0.87079700000000004</v>
      </c>
      <c r="X59" s="38">
        <v>0.33062900000000001</v>
      </c>
      <c r="Z59" s="38" t="s">
        <v>180</v>
      </c>
      <c r="AA59" s="38">
        <v>59657.457600000002</v>
      </c>
      <c r="AB59" s="38">
        <v>35.652099999999997</v>
      </c>
      <c r="AC59" s="38">
        <v>40.2971</v>
      </c>
      <c r="AD59" s="38">
        <v>42.459400000000002</v>
      </c>
      <c r="AE59" s="38">
        <v>1</v>
      </c>
      <c r="AF59" s="38">
        <v>1920</v>
      </c>
      <c r="AG59" s="38">
        <v>1080</v>
      </c>
      <c r="AH59" s="38">
        <v>60</v>
      </c>
      <c r="AI59" s="38">
        <v>600</v>
      </c>
      <c r="AJ59" s="38">
        <v>8</v>
      </c>
      <c r="AK59" s="38">
        <v>8</v>
      </c>
    </row>
    <row r="60" spans="1:37" x14ac:dyDescent="0.25">
      <c r="A60" s="2" t="s">
        <v>144</v>
      </c>
      <c r="B60" s="2" t="s">
        <v>146</v>
      </c>
      <c r="C60" s="8">
        <v>0</v>
      </c>
      <c r="D60" s="11">
        <v>6</v>
      </c>
      <c r="E60" s="10">
        <v>34</v>
      </c>
      <c r="F60" s="38" t="s">
        <v>25</v>
      </c>
      <c r="G60" s="38">
        <v>0</v>
      </c>
      <c r="H60" s="38">
        <v>600</v>
      </c>
      <c r="I60" s="38">
        <v>332813687</v>
      </c>
      <c r="J60" s="38">
        <v>110537425</v>
      </c>
      <c r="K60" s="38">
        <v>0</v>
      </c>
      <c r="L60" s="38">
        <v>0</v>
      </c>
      <c r="M60" s="38">
        <v>0</v>
      </c>
      <c r="N60" s="38">
        <v>0</v>
      </c>
      <c r="O60" s="38">
        <v>0</v>
      </c>
      <c r="P60" s="38">
        <v>0</v>
      </c>
      <c r="Q60" s="38">
        <v>0</v>
      </c>
      <c r="R60" s="38">
        <v>1</v>
      </c>
      <c r="S60" s="38">
        <v>0</v>
      </c>
      <c r="T60" s="38">
        <v>0</v>
      </c>
      <c r="U60" s="38">
        <v>0.99873000000000001</v>
      </c>
      <c r="V60" s="38">
        <v>0.51705299999999998</v>
      </c>
      <c r="W60" s="38">
        <v>0.83266700000000005</v>
      </c>
      <c r="X60" s="38">
        <v>0.31733699999999998</v>
      </c>
      <c r="Z60" s="38" t="s">
        <v>181</v>
      </c>
      <c r="AA60" s="38">
        <v>34835.443200000002</v>
      </c>
      <c r="AB60" s="38">
        <v>33.704500000000003</v>
      </c>
      <c r="AC60" s="38">
        <v>38.8354</v>
      </c>
      <c r="AD60" s="38">
        <v>41.13</v>
      </c>
      <c r="AE60" s="38">
        <v>1</v>
      </c>
      <c r="AF60" s="38">
        <v>1920</v>
      </c>
      <c r="AG60" s="38">
        <v>1080</v>
      </c>
      <c r="AH60" s="38">
        <v>60</v>
      </c>
      <c r="AI60" s="38">
        <v>600</v>
      </c>
      <c r="AJ60" s="38">
        <v>8</v>
      </c>
      <c r="AK60" s="38">
        <v>8</v>
      </c>
    </row>
    <row r="61" spans="1:37" ht="15.75" thickBot="1" x14ac:dyDescent="0.3">
      <c r="A61" s="2" t="s">
        <v>144</v>
      </c>
      <c r="B61" s="2" t="s">
        <v>146</v>
      </c>
      <c r="C61" s="12">
        <v>0</v>
      </c>
      <c r="D61" s="13">
        <v>6</v>
      </c>
      <c r="E61" s="14">
        <v>38</v>
      </c>
      <c r="F61" s="38" t="s">
        <v>26</v>
      </c>
      <c r="G61" s="38">
        <v>0</v>
      </c>
      <c r="H61" s="38">
        <v>600</v>
      </c>
      <c r="I61" s="38">
        <v>215116609</v>
      </c>
      <c r="J61" s="38">
        <v>64214036</v>
      </c>
      <c r="K61" s="38">
        <v>0</v>
      </c>
      <c r="L61" s="38">
        <v>0</v>
      </c>
      <c r="M61" s="38">
        <v>0</v>
      </c>
      <c r="N61" s="38">
        <v>0</v>
      </c>
      <c r="O61" s="38">
        <v>0</v>
      </c>
      <c r="P61" s="38">
        <v>0</v>
      </c>
      <c r="Q61" s="38">
        <v>0</v>
      </c>
      <c r="R61" s="38">
        <v>1</v>
      </c>
      <c r="S61" s="38">
        <v>0</v>
      </c>
      <c r="T61" s="38">
        <v>0</v>
      </c>
      <c r="U61" s="38">
        <v>0.99958000000000002</v>
      </c>
      <c r="V61" s="38">
        <v>0.53457500000000002</v>
      </c>
      <c r="W61" s="38">
        <v>0.76811799999999997</v>
      </c>
      <c r="X61" s="38">
        <v>0.30362</v>
      </c>
      <c r="Z61" s="38" t="s">
        <v>182</v>
      </c>
      <c r="AA61" s="38">
        <v>21152.502400000001</v>
      </c>
      <c r="AB61" s="38">
        <v>31.7194</v>
      </c>
      <c r="AC61" s="38">
        <v>38.180799999999998</v>
      </c>
      <c r="AD61" s="38">
        <v>40.530799999999999</v>
      </c>
      <c r="AE61" s="38">
        <v>1</v>
      </c>
      <c r="AF61" s="38">
        <v>1920</v>
      </c>
      <c r="AG61" s="38">
        <v>1080</v>
      </c>
      <c r="AH61" s="38">
        <v>60</v>
      </c>
      <c r="AI61" s="38">
        <v>600</v>
      </c>
      <c r="AJ61" s="38">
        <v>8</v>
      </c>
      <c r="AK61" s="38">
        <v>8</v>
      </c>
    </row>
    <row r="62" spans="1:37" x14ac:dyDescent="0.25">
      <c r="A62" s="2" t="s">
        <v>144</v>
      </c>
      <c r="B62" s="2" t="s">
        <v>146</v>
      </c>
      <c r="C62" s="8">
        <v>1</v>
      </c>
      <c r="D62" s="9">
        <v>2</v>
      </c>
      <c r="E62" s="10">
        <v>26</v>
      </c>
      <c r="F62" s="38" t="s">
        <v>27</v>
      </c>
      <c r="G62" s="38">
        <v>1</v>
      </c>
      <c r="H62" s="38">
        <v>600</v>
      </c>
      <c r="I62" s="38">
        <v>1364313929</v>
      </c>
      <c r="J62" s="38">
        <v>538591094</v>
      </c>
      <c r="K62" s="38">
        <v>0</v>
      </c>
      <c r="L62" s="38">
        <v>0</v>
      </c>
      <c r="M62" s="38">
        <v>0</v>
      </c>
      <c r="N62" s="38">
        <v>0</v>
      </c>
      <c r="O62" s="38">
        <v>0</v>
      </c>
      <c r="P62" s="38">
        <v>0</v>
      </c>
      <c r="Q62" s="38">
        <v>0</v>
      </c>
      <c r="R62" s="38">
        <v>1</v>
      </c>
      <c r="S62" s="38">
        <v>0</v>
      </c>
      <c r="T62" s="38">
        <v>0</v>
      </c>
      <c r="U62" s="38">
        <v>0.98773100000000003</v>
      </c>
      <c r="V62" s="38">
        <v>0.12704599999999999</v>
      </c>
      <c r="W62" s="38">
        <v>0.69792900000000002</v>
      </c>
      <c r="X62" s="38">
        <v>0.36171500000000001</v>
      </c>
      <c r="Z62" s="38" t="s">
        <v>183</v>
      </c>
      <c r="AA62" s="38">
        <v>258101.76639999999</v>
      </c>
      <c r="AB62" s="38">
        <v>40.2226</v>
      </c>
      <c r="AC62" s="38">
        <v>42.213200000000001</v>
      </c>
      <c r="AD62" s="38">
        <v>43.994599999999998</v>
      </c>
      <c r="AE62" s="38">
        <v>1</v>
      </c>
      <c r="AF62" s="38">
        <v>1920</v>
      </c>
      <c r="AG62" s="38">
        <v>1080</v>
      </c>
      <c r="AH62" s="38">
        <v>60</v>
      </c>
      <c r="AI62" s="38">
        <v>600</v>
      </c>
      <c r="AJ62" s="38">
        <v>8</v>
      </c>
      <c r="AK62" s="38">
        <v>8</v>
      </c>
    </row>
    <row r="63" spans="1:37" x14ac:dyDescent="0.25">
      <c r="A63" s="2" t="s">
        <v>144</v>
      </c>
      <c r="B63" s="2" t="s">
        <v>146</v>
      </c>
      <c r="C63" s="8">
        <v>1</v>
      </c>
      <c r="D63" s="9">
        <v>2</v>
      </c>
      <c r="E63" s="10">
        <v>30</v>
      </c>
      <c r="F63" s="38" t="s">
        <v>28</v>
      </c>
      <c r="G63" s="38">
        <v>1</v>
      </c>
      <c r="H63" s="38">
        <v>600</v>
      </c>
      <c r="I63" s="38">
        <v>732935052</v>
      </c>
      <c r="J63" s="38">
        <v>268336599</v>
      </c>
      <c r="K63" s="38">
        <v>0</v>
      </c>
      <c r="L63" s="38">
        <v>0</v>
      </c>
      <c r="M63" s="38">
        <v>0</v>
      </c>
      <c r="N63" s="38">
        <v>0</v>
      </c>
      <c r="O63" s="38">
        <v>0</v>
      </c>
      <c r="P63" s="38">
        <v>0</v>
      </c>
      <c r="Q63" s="38">
        <v>0</v>
      </c>
      <c r="R63" s="38">
        <v>1</v>
      </c>
      <c r="S63" s="38">
        <v>0</v>
      </c>
      <c r="T63" s="38">
        <v>0</v>
      </c>
      <c r="U63" s="38">
        <v>0.99395500000000003</v>
      </c>
      <c r="V63" s="38">
        <v>0.33130300000000001</v>
      </c>
      <c r="W63" s="38">
        <v>0.88075800000000004</v>
      </c>
      <c r="X63" s="38">
        <v>0.33741500000000002</v>
      </c>
      <c r="Z63" s="38" t="s">
        <v>184</v>
      </c>
      <c r="AA63" s="38">
        <v>139186.62239999999</v>
      </c>
      <c r="AB63" s="38">
        <v>36.761000000000003</v>
      </c>
      <c r="AC63" s="38">
        <v>40.685000000000002</v>
      </c>
      <c r="AD63" s="38">
        <v>42.778799999999997</v>
      </c>
      <c r="AE63" s="38">
        <v>1</v>
      </c>
      <c r="AF63" s="38">
        <v>1920</v>
      </c>
      <c r="AG63" s="38">
        <v>1080</v>
      </c>
      <c r="AH63" s="38">
        <v>60</v>
      </c>
      <c r="AI63" s="38">
        <v>600</v>
      </c>
      <c r="AJ63" s="38">
        <v>8</v>
      </c>
      <c r="AK63" s="38">
        <v>8</v>
      </c>
    </row>
    <row r="64" spans="1:37" x14ac:dyDescent="0.25">
      <c r="A64" s="2" t="s">
        <v>144</v>
      </c>
      <c r="B64" s="2" t="s">
        <v>146</v>
      </c>
      <c r="C64" s="8">
        <v>1</v>
      </c>
      <c r="D64" s="9">
        <v>2</v>
      </c>
      <c r="E64" s="10">
        <v>34</v>
      </c>
      <c r="F64" s="38" t="s">
        <v>29</v>
      </c>
      <c r="G64" s="38">
        <v>1</v>
      </c>
      <c r="H64" s="38">
        <v>600</v>
      </c>
      <c r="I64" s="38">
        <v>417186372</v>
      </c>
      <c r="J64" s="38">
        <v>146032554</v>
      </c>
      <c r="K64" s="38">
        <v>0</v>
      </c>
      <c r="L64" s="38">
        <v>0</v>
      </c>
      <c r="M64" s="38">
        <v>0</v>
      </c>
      <c r="N64" s="38">
        <v>0</v>
      </c>
      <c r="O64" s="38">
        <v>0</v>
      </c>
      <c r="P64" s="38">
        <v>0</v>
      </c>
      <c r="Q64" s="38">
        <v>0</v>
      </c>
      <c r="R64" s="38">
        <v>1</v>
      </c>
      <c r="S64" s="38">
        <v>0</v>
      </c>
      <c r="T64" s="38">
        <v>0</v>
      </c>
      <c r="U64" s="38">
        <v>0.99787300000000001</v>
      </c>
      <c r="V64" s="38">
        <v>0.48714000000000002</v>
      </c>
      <c r="W64" s="38">
        <v>0.85805299999999995</v>
      </c>
      <c r="X64" s="38">
        <v>0.32452999999999999</v>
      </c>
      <c r="Z64" s="38" t="s">
        <v>185</v>
      </c>
      <c r="AA64" s="38">
        <v>79835.929600000003</v>
      </c>
      <c r="AB64" s="38">
        <v>34.6586</v>
      </c>
      <c r="AC64" s="38">
        <v>39.581899999999997</v>
      </c>
      <c r="AD64" s="38">
        <v>41.811799999999998</v>
      </c>
      <c r="AE64" s="38">
        <v>1</v>
      </c>
      <c r="AF64" s="38">
        <v>1920</v>
      </c>
      <c r="AG64" s="38">
        <v>1080</v>
      </c>
      <c r="AH64" s="38">
        <v>60</v>
      </c>
      <c r="AI64" s="38">
        <v>600</v>
      </c>
      <c r="AJ64" s="38">
        <v>8</v>
      </c>
      <c r="AK64" s="38">
        <v>8</v>
      </c>
    </row>
    <row r="65" spans="1:37" ht="15.75" thickBot="1" x14ac:dyDescent="0.3">
      <c r="A65" s="2" t="s">
        <v>144</v>
      </c>
      <c r="B65" s="2" t="s">
        <v>146</v>
      </c>
      <c r="C65" s="8">
        <v>1</v>
      </c>
      <c r="D65" s="13">
        <v>2</v>
      </c>
      <c r="E65" s="14">
        <v>38</v>
      </c>
      <c r="F65" s="38" t="s">
        <v>30</v>
      </c>
      <c r="G65" s="38">
        <v>1</v>
      </c>
      <c r="H65" s="38">
        <v>600</v>
      </c>
      <c r="I65" s="38">
        <v>269684932</v>
      </c>
      <c r="J65" s="38">
        <v>84736438</v>
      </c>
      <c r="K65" s="38">
        <v>0</v>
      </c>
      <c r="L65" s="38">
        <v>0</v>
      </c>
      <c r="M65" s="38">
        <v>0</v>
      </c>
      <c r="N65" s="38">
        <v>0</v>
      </c>
      <c r="O65" s="38">
        <v>0</v>
      </c>
      <c r="P65" s="38">
        <v>0</v>
      </c>
      <c r="Q65" s="38">
        <v>0</v>
      </c>
      <c r="R65" s="38">
        <v>1</v>
      </c>
      <c r="S65" s="38">
        <v>0</v>
      </c>
      <c r="T65" s="38">
        <v>0</v>
      </c>
      <c r="U65" s="38">
        <v>0.99925600000000003</v>
      </c>
      <c r="V65" s="38">
        <v>0.53416200000000003</v>
      </c>
      <c r="W65" s="38">
        <v>0.80455900000000002</v>
      </c>
      <c r="X65" s="38">
        <v>0.30933899999999998</v>
      </c>
      <c r="Z65" s="38" t="s">
        <v>186</v>
      </c>
      <c r="AA65" s="38">
        <v>48548.108800000002</v>
      </c>
      <c r="AB65" s="38">
        <v>32.755200000000002</v>
      </c>
      <c r="AC65" s="38">
        <v>38.497399999999999</v>
      </c>
      <c r="AD65" s="38">
        <v>40.831899999999997</v>
      </c>
      <c r="AE65" s="38">
        <v>1</v>
      </c>
      <c r="AF65" s="38">
        <v>1920</v>
      </c>
      <c r="AG65" s="38">
        <v>1080</v>
      </c>
      <c r="AH65" s="38">
        <v>60</v>
      </c>
      <c r="AI65" s="38">
        <v>600</v>
      </c>
      <c r="AJ65" s="38">
        <v>8</v>
      </c>
      <c r="AK65" s="38">
        <v>8</v>
      </c>
    </row>
    <row r="66" spans="1:37" x14ac:dyDescent="0.25">
      <c r="A66" s="2" t="s">
        <v>144</v>
      </c>
      <c r="B66" s="2" t="s">
        <v>146</v>
      </c>
      <c r="C66" s="8">
        <v>1</v>
      </c>
      <c r="D66" s="11">
        <v>4</v>
      </c>
      <c r="E66" s="10">
        <v>26</v>
      </c>
      <c r="F66" s="38" t="s">
        <v>31</v>
      </c>
      <c r="G66" s="38">
        <v>1</v>
      </c>
      <c r="H66" s="38">
        <v>600</v>
      </c>
      <c r="I66" s="38">
        <v>1645277402</v>
      </c>
      <c r="J66" s="38">
        <v>711390590</v>
      </c>
      <c r="K66" s="38">
        <v>0</v>
      </c>
      <c r="L66" s="38">
        <v>0</v>
      </c>
      <c r="M66" s="38">
        <v>0</v>
      </c>
      <c r="N66" s="38">
        <v>0</v>
      </c>
      <c r="O66" s="38">
        <v>0</v>
      </c>
      <c r="P66" s="38">
        <v>0</v>
      </c>
      <c r="Q66" s="38">
        <v>0</v>
      </c>
      <c r="R66" s="38">
        <v>1</v>
      </c>
      <c r="S66" s="38">
        <v>0</v>
      </c>
      <c r="T66" s="38">
        <v>0</v>
      </c>
      <c r="U66" s="38">
        <v>0.99063299999999999</v>
      </c>
      <c r="V66" s="38">
        <v>8.4025000000000002E-2</v>
      </c>
      <c r="W66" s="38">
        <v>0.43012400000000001</v>
      </c>
      <c r="X66" s="38">
        <v>0.37775199999999998</v>
      </c>
      <c r="Z66" s="38" t="s">
        <v>187</v>
      </c>
      <c r="AA66" s="38">
        <v>297524.74479999999</v>
      </c>
      <c r="AB66" s="38">
        <v>42.335799999999999</v>
      </c>
      <c r="AC66" s="38">
        <v>43.006599999999999</v>
      </c>
      <c r="AD66" s="38">
        <v>44.5944</v>
      </c>
      <c r="AE66" s="38">
        <v>1</v>
      </c>
      <c r="AF66" s="38">
        <v>1920</v>
      </c>
      <c r="AG66" s="38">
        <v>1080</v>
      </c>
      <c r="AH66" s="38">
        <v>60</v>
      </c>
      <c r="AI66" s="38">
        <v>600</v>
      </c>
      <c r="AJ66" s="38">
        <v>8</v>
      </c>
      <c r="AK66" s="38">
        <v>8</v>
      </c>
    </row>
    <row r="67" spans="1:37" x14ac:dyDescent="0.25">
      <c r="A67" s="2" t="s">
        <v>144</v>
      </c>
      <c r="B67" s="2" t="s">
        <v>146</v>
      </c>
      <c r="C67" s="8">
        <v>1</v>
      </c>
      <c r="D67" s="11">
        <v>4</v>
      </c>
      <c r="E67" s="10">
        <v>30</v>
      </c>
      <c r="F67" s="38" t="s">
        <v>32</v>
      </c>
      <c r="G67" s="38">
        <v>1</v>
      </c>
      <c r="H67" s="38">
        <v>600</v>
      </c>
      <c r="I67" s="38">
        <v>1020025950</v>
      </c>
      <c r="J67" s="38">
        <v>379551557</v>
      </c>
      <c r="K67" s="38">
        <v>0</v>
      </c>
      <c r="L67" s="38">
        <v>0</v>
      </c>
      <c r="M67" s="38">
        <v>0</v>
      </c>
      <c r="N67" s="38">
        <v>0</v>
      </c>
      <c r="O67" s="38">
        <v>0</v>
      </c>
      <c r="P67" s="38">
        <v>0</v>
      </c>
      <c r="Q67" s="38">
        <v>0</v>
      </c>
      <c r="R67" s="38">
        <v>1</v>
      </c>
      <c r="S67" s="38">
        <v>0</v>
      </c>
      <c r="T67" s="38">
        <v>0</v>
      </c>
      <c r="U67" s="38">
        <v>0.99026599999999998</v>
      </c>
      <c r="V67" s="38">
        <v>0.234317</v>
      </c>
      <c r="W67" s="38">
        <v>0.85413700000000004</v>
      </c>
      <c r="X67" s="38">
        <v>0.34758</v>
      </c>
      <c r="Z67" s="38" t="s">
        <v>188</v>
      </c>
      <c r="AA67" s="38">
        <v>168857.88879999999</v>
      </c>
      <c r="AB67" s="38">
        <v>38.205199999999998</v>
      </c>
      <c r="AC67" s="38">
        <v>41.402500000000003</v>
      </c>
      <c r="AD67" s="38">
        <v>43.388500000000001</v>
      </c>
      <c r="AE67" s="38">
        <v>1</v>
      </c>
      <c r="AF67" s="38">
        <v>1920</v>
      </c>
      <c r="AG67" s="38">
        <v>1080</v>
      </c>
      <c r="AH67" s="38">
        <v>60</v>
      </c>
      <c r="AI67" s="38">
        <v>600</v>
      </c>
      <c r="AJ67" s="38">
        <v>8</v>
      </c>
      <c r="AK67" s="38">
        <v>8</v>
      </c>
    </row>
    <row r="68" spans="1:37" x14ac:dyDescent="0.25">
      <c r="A68" s="2" t="s">
        <v>144</v>
      </c>
      <c r="B68" s="2" t="s">
        <v>146</v>
      </c>
      <c r="C68" s="8">
        <v>1</v>
      </c>
      <c r="D68" s="11">
        <v>4</v>
      </c>
      <c r="E68" s="10">
        <v>34</v>
      </c>
      <c r="F68" s="38" t="s">
        <v>33</v>
      </c>
      <c r="G68" s="38">
        <v>1</v>
      </c>
      <c r="H68" s="38">
        <v>600</v>
      </c>
      <c r="I68" s="38">
        <v>543684983</v>
      </c>
      <c r="J68" s="38">
        <v>197237880</v>
      </c>
      <c r="K68" s="38">
        <v>0</v>
      </c>
      <c r="L68" s="38">
        <v>0</v>
      </c>
      <c r="M68" s="38">
        <v>0</v>
      </c>
      <c r="N68" s="38">
        <v>0</v>
      </c>
      <c r="O68" s="38">
        <v>0</v>
      </c>
      <c r="P68" s="38">
        <v>0</v>
      </c>
      <c r="Q68" s="38">
        <v>0</v>
      </c>
      <c r="R68" s="38">
        <v>1</v>
      </c>
      <c r="S68" s="38">
        <v>0</v>
      </c>
      <c r="T68" s="38">
        <v>0</v>
      </c>
      <c r="U68" s="38">
        <v>0.99644100000000002</v>
      </c>
      <c r="V68" s="38">
        <v>0.43477100000000002</v>
      </c>
      <c r="W68" s="38">
        <v>0.87079700000000004</v>
      </c>
      <c r="X68" s="38">
        <v>0.33062900000000001</v>
      </c>
      <c r="Z68" s="38" t="s">
        <v>189</v>
      </c>
      <c r="AA68" s="38">
        <v>94492.8992</v>
      </c>
      <c r="AB68" s="38">
        <v>35.652099999999997</v>
      </c>
      <c r="AC68" s="38">
        <v>40.2971</v>
      </c>
      <c r="AD68" s="38">
        <v>42.459400000000002</v>
      </c>
      <c r="AE68" s="38">
        <v>1</v>
      </c>
      <c r="AF68" s="38">
        <v>1920</v>
      </c>
      <c r="AG68" s="38">
        <v>1080</v>
      </c>
      <c r="AH68" s="38">
        <v>60</v>
      </c>
      <c r="AI68" s="38">
        <v>600</v>
      </c>
      <c r="AJ68" s="38">
        <v>8</v>
      </c>
      <c r="AK68" s="38">
        <v>8</v>
      </c>
    </row>
    <row r="69" spans="1:37" ht="15.75" thickBot="1" x14ac:dyDescent="0.3">
      <c r="A69" s="2" t="s">
        <v>144</v>
      </c>
      <c r="B69" s="2" t="s">
        <v>146</v>
      </c>
      <c r="C69" s="8">
        <v>1</v>
      </c>
      <c r="D69" s="13">
        <v>4</v>
      </c>
      <c r="E69" s="14">
        <v>38</v>
      </c>
      <c r="F69" s="38" t="s">
        <v>34</v>
      </c>
      <c r="G69" s="38">
        <v>1</v>
      </c>
      <c r="H69" s="38">
        <v>600</v>
      </c>
      <c r="I69" s="38">
        <v>332813687</v>
      </c>
      <c r="J69" s="38">
        <v>110537425</v>
      </c>
      <c r="K69" s="38">
        <v>0</v>
      </c>
      <c r="L69" s="38">
        <v>0</v>
      </c>
      <c r="M69" s="38">
        <v>0</v>
      </c>
      <c r="N69" s="38">
        <v>0</v>
      </c>
      <c r="O69" s="38">
        <v>0</v>
      </c>
      <c r="P69" s="38">
        <v>0</v>
      </c>
      <c r="Q69" s="38">
        <v>0</v>
      </c>
      <c r="R69" s="38">
        <v>1</v>
      </c>
      <c r="S69" s="38">
        <v>0</v>
      </c>
      <c r="T69" s="38">
        <v>0</v>
      </c>
      <c r="U69" s="38">
        <v>0.99873000000000001</v>
      </c>
      <c r="V69" s="38">
        <v>0.51705299999999998</v>
      </c>
      <c r="W69" s="38">
        <v>0.83266700000000005</v>
      </c>
      <c r="X69" s="38">
        <v>0.31733699999999998</v>
      </c>
      <c r="Z69" s="38" t="s">
        <v>190</v>
      </c>
      <c r="AA69" s="38">
        <v>55987.944000000003</v>
      </c>
      <c r="AB69" s="38">
        <v>33.704500000000003</v>
      </c>
      <c r="AC69" s="38">
        <v>38.8354</v>
      </c>
      <c r="AD69" s="38">
        <v>41.13</v>
      </c>
      <c r="AE69" s="38">
        <v>1</v>
      </c>
      <c r="AF69" s="38">
        <v>1920</v>
      </c>
      <c r="AG69" s="38">
        <v>1080</v>
      </c>
      <c r="AH69" s="38">
        <v>60</v>
      </c>
      <c r="AI69" s="38">
        <v>600</v>
      </c>
      <c r="AJ69" s="38">
        <v>8</v>
      </c>
      <c r="AK69" s="38">
        <v>8</v>
      </c>
    </row>
    <row r="70" spans="1:37" x14ac:dyDescent="0.25">
      <c r="A70" s="2" t="s">
        <v>144</v>
      </c>
      <c r="B70" s="2" t="s">
        <v>146</v>
      </c>
      <c r="C70" s="8">
        <v>1</v>
      </c>
      <c r="D70" s="11">
        <v>6</v>
      </c>
      <c r="E70" s="10">
        <v>26</v>
      </c>
      <c r="F70" s="38" t="s">
        <v>35</v>
      </c>
      <c r="G70" s="38">
        <v>1</v>
      </c>
      <c r="H70" s="38">
        <v>600</v>
      </c>
      <c r="I70" s="38">
        <v>1863942279</v>
      </c>
      <c r="J70" s="38">
        <v>904935500</v>
      </c>
      <c r="K70" s="38">
        <v>0</v>
      </c>
      <c r="L70" s="38">
        <v>0</v>
      </c>
      <c r="M70" s="38">
        <v>0</v>
      </c>
      <c r="N70" s="38">
        <v>0</v>
      </c>
      <c r="O70" s="38">
        <v>0</v>
      </c>
      <c r="P70" s="38">
        <v>0</v>
      </c>
      <c r="Q70" s="38">
        <v>0</v>
      </c>
      <c r="R70" s="38">
        <v>1</v>
      </c>
      <c r="S70" s="38">
        <v>0</v>
      </c>
      <c r="T70" s="38">
        <v>0</v>
      </c>
      <c r="U70" s="38">
        <v>0.99316400000000005</v>
      </c>
      <c r="V70" s="38">
        <v>4.7648999999999997E-2</v>
      </c>
      <c r="W70" s="38">
        <v>0.25643500000000002</v>
      </c>
      <c r="X70" s="38">
        <v>0.39737800000000001</v>
      </c>
      <c r="Z70" s="38" t="s">
        <v>191</v>
      </c>
      <c r="AA70" s="38">
        <v>336929.2464</v>
      </c>
      <c r="AB70" s="38">
        <v>44.3157</v>
      </c>
      <c r="AC70" s="38">
        <v>43.994</v>
      </c>
      <c r="AD70" s="38">
        <v>45.308500000000002</v>
      </c>
      <c r="AE70" s="38">
        <v>1</v>
      </c>
      <c r="AF70" s="38">
        <v>1920</v>
      </c>
      <c r="AG70" s="38">
        <v>1080</v>
      </c>
      <c r="AH70" s="38">
        <v>60</v>
      </c>
      <c r="AI70" s="38">
        <v>600</v>
      </c>
      <c r="AJ70" s="38">
        <v>8</v>
      </c>
      <c r="AK70" s="38">
        <v>8</v>
      </c>
    </row>
    <row r="71" spans="1:37" x14ac:dyDescent="0.25">
      <c r="A71" s="2" t="s">
        <v>144</v>
      </c>
      <c r="B71" s="2" t="s">
        <v>146</v>
      </c>
      <c r="C71" s="8">
        <v>1</v>
      </c>
      <c r="D71" s="11">
        <v>6</v>
      </c>
      <c r="E71" s="10">
        <v>30</v>
      </c>
      <c r="F71" s="38" t="s">
        <v>36</v>
      </c>
      <c r="G71" s="38">
        <v>1</v>
      </c>
      <c r="H71" s="38">
        <v>600</v>
      </c>
      <c r="I71" s="38">
        <v>1364313929</v>
      </c>
      <c r="J71" s="38">
        <v>538591094</v>
      </c>
      <c r="K71" s="38">
        <v>0</v>
      </c>
      <c r="L71" s="38">
        <v>0</v>
      </c>
      <c r="M71" s="38">
        <v>0</v>
      </c>
      <c r="N71" s="38">
        <v>0</v>
      </c>
      <c r="O71" s="38">
        <v>0</v>
      </c>
      <c r="P71" s="38">
        <v>0</v>
      </c>
      <c r="Q71" s="38">
        <v>0</v>
      </c>
      <c r="R71" s="38">
        <v>1</v>
      </c>
      <c r="S71" s="38">
        <v>0</v>
      </c>
      <c r="T71" s="38">
        <v>0</v>
      </c>
      <c r="U71" s="38">
        <v>0.98773100000000003</v>
      </c>
      <c r="V71" s="38">
        <v>0.12704599999999999</v>
      </c>
      <c r="W71" s="38">
        <v>0.69792900000000002</v>
      </c>
      <c r="X71" s="38">
        <v>0.36171500000000001</v>
      </c>
      <c r="Z71" s="38" t="s">
        <v>192</v>
      </c>
      <c r="AA71" s="38">
        <v>208558.79120000001</v>
      </c>
      <c r="AB71" s="38">
        <v>40.2226</v>
      </c>
      <c r="AC71" s="38">
        <v>42.213200000000001</v>
      </c>
      <c r="AD71" s="38">
        <v>43.994599999999998</v>
      </c>
      <c r="AE71" s="38">
        <v>1</v>
      </c>
      <c r="AF71" s="38">
        <v>1920</v>
      </c>
      <c r="AG71" s="38">
        <v>1080</v>
      </c>
      <c r="AH71" s="38">
        <v>60</v>
      </c>
      <c r="AI71" s="38">
        <v>600</v>
      </c>
      <c r="AJ71" s="38">
        <v>8</v>
      </c>
      <c r="AK71" s="38">
        <v>8</v>
      </c>
    </row>
    <row r="72" spans="1:37" x14ac:dyDescent="0.25">
      <c r="A72" s="2" t="s">
        <v>144</v>
      </c>
      <c r="B72" s="2" t="s">
        <v>146</v>
      </c>
      <c r="C72" s="8">
        <v>1</v>
      </c>
      <c r="D72" s="11">
        <v>6</v>
      </c>
      <c r="E72" s="10">
        <v>34</v>
      </c>
      <c r="F72" s="38" t="s">
        <v>37</v>
      </c>
      <c r="G72" s="38">
        <v>1</v>
      </c>
      <c r="H72" s="38">
        <v>600</v>
      </c>
      <c r="I72" s="38">
        <v>732935052</v>
      </c>
      <c r="J72" s="38">
        <v>268336599</v>
      </c>
      <c r="K72" s="38">
        <v>0</v>
      </c>
      <c r="L72" s="38">
        <v>0</v>
      </c>
      <c r="M72" s="38">
        <v>0</v>
      </c>
      <c r="N72" s="38">
        <v>0</v>
      </c>
      <c r="O72" s="38">
        <v>0</v>
      </c>
      <c r="P72" s="38">
        <v>0</v>
      </c>
      <c r="Q72" s="38">
        <v>0</v>
      </c>
      <c r="R72" s="38">
        <v>1</v>
      </c>
      <c r="S72" s="38">
        <v>0</v>
      </c>
      <c r="T72" s="38">
        <v>0</v>
      </c>
      <c r="U72" s="38">
        <v>0.99395500000000003</v>
      </c>
      <c r="V72" s="38">
        <v>0.33130300000000001</v>
      </c>
      <c r="W72" s="38">
        <v>0.88075800000000004</v>
      </c>
      <c r="X72" s="38">
        <v>0.33741500000000002</v>
      </c>
      <c r="Z72" s="38" t="s">
        <v>193</v>
      </c>
      <c r="AA72" s="38">
        <v>114364.60799999999</v>
      </c>
      <c r="AB72" s="38">
        <v>36.761000000000003</v>
      </c>
      <c r="AC72" s="38">
        <v>40.685000000000002</v>
      </c>
      <c r="AD72" s="38">
        <v>42.778799999999997</v>
      </c>
      <c r="AE72" s="38">
        <v>1</v>
      </c>
      <c r="AF72" s="38">
        <v>1920</v>
      </c>
      <c r="AG72" s="38">
        <v>1080</v>
      </c>
      <c r="AH72" s="38">
        <v>60</v>
      </c>
      <c r="AI72" s="38">
        <v>600</v>
      </c>
      <c r="AJ72" s="38">
        <v>8</v>
      </c>
      <c r="AK72" s="38">
        <v>8</v>
      </c>
    </row>
    <row r="73" spans="1:37" ht="15.75" thickBot="1" x14ac:dyDescent="0.3">
      <c r="A73" s="2" t="s">
        <v>144</v>
      </c>
      <c r="B73" s="2" t="s">
        <v>146</v>
      </c>
      <c r="C73" s="8">
        <v>1</v>
      </c>
      <c r="D73" s="11">
        <v>6</v>
      </c>
      <c r="E73" s="14">
        <v>38</v>
      </c>
      <c r="F73" s="38" t="s">
        <v>38</v>
      </c>
      <c r="G73" s="38">
        <v>1</v>
      </c>
      <c r="H73" s="38">
        <v>600</v>
      </c>
      <c r="I73" s="38">
        <v>417186372</v>
      </c>
      <c r="J73" s="38">
        <v>146032554</v>
      </c>
      <c r="K73" s="38">
        <v>0</v>
      </c>
      <c r="L73" s="38">
        <v>0</v>
      </c>
      <c r="M73" s="38">
        <v>0</v>
      </c>
      <c r="N73" s="38">
        <v>0</v>
      </c>
      <c r="O73" s="38">
        <v>0</v>
      </c>
      <c r="P73" s="38">
        <v>0</v>
      </c>
      <c r="Q73" s="38">
        <v>0</v>
      </c>
      <c r="R73" s="38">
        <v>1</v>
      </c>
      <c r="S73" s="38">
        <v>0</v>
      </c>
      <c r="T73" s="38">
        <v>0</v>
      </c>
      <c r="U73" s="38">
        <v>0.99787300000000001</v>
      </c>
      <c r="V73" s="38">
        <v>0.48714000000000002</v>
      </c>
      <c r="W73" s="38">
        <v>0.85805299999999995</v>
      </c>
      <c r="X73" s="38">
        <v>0.32452999999999999</v>
      </c>
      <c r="Z73" s="38" t="s">
        <v>194</v>
      </c>
      <c r="AA73" s="38">
        <v>66152.988800000006</v>
      </c>
      <c r="AB73" s="38">
        <v>34.6586</v>
      </c>
      <c r="AC73" s="38">
        <v>39.581899999999997</v>
      </c>
      <c r="AD73" s="38">
        <v>41.811799999999998</v>
      </c>
      <c r="AE73" s="38">
        <v>1</v>
      </c>
      <c r="AF73" s="38">
        <v>1920</v>
      </c>
      <c r="AG73" s="38">
        <v>1080</v>
      </c>
      <c r="AH73" s="38">
        <v>60</v>
      </c>
      <c r="AI73" s="38">
        <v>600</v>
      </c>
      <c r="AJ73" s="38">
        <v>8</v>
      </c>
      <c r="AK73" s="38">
        <v>8</v>
      </c>
    </row>
    <row r="74" spans="1:37" x14ac:dyDescent="0.25">
      <c r="A74" s="2" t="s">
        <v>144</v>
      </c>
      <c r="B74" s="7" t="s">
        <v>145</v>
      </c>
      <c r="C74" s="17">
        <v>0</v>
      </c>
      <c r="D74" s="18">
        <v>2</v>
      </c>
      <c r="E74" s="10">
        <v>26</v>
      </c>
      <c r="F74" s="38" t="s">
        <v>39</v>
      </c>
      <c r="G74" s="38">
        <v>0</v>
      </c>
      <c r="H74" s="38">
        <v>500</v>
      </c>
      <c r="I74" s="38">
        <v>399560571</v>
      </c>
      <c r="J74" s="38">
        <v>125755623</v>
      </c>
      <c r="K74" s="38">
        <v>0</v>
      </c>
      <c r="L74" s="38">
        <v>0</v>
      </c>
      <c r="M74" s="38">
        <v>0</v>
      </c>
      <c r="N74" s="38">
        <v>0</v>
      </c>
      <c r="O74" s="38">
        <v>0</v>
      </c>
      <c r="P74" s="38">
        <v>0</v>
      </c>
      <c r="Q74" s="38">
        <v>0</v>
      </c>
      <c r="R74" s="38">
        <v>1</v>
      </c>
      <c r="S74" s="38">
        <v>0</v>
      </c>
      <c r="T74" s="38">
        <v>0</v>
      </c>
      <c r="U74" s="38">
        <v>0.99693799999999999</v>
      </c>
      <c r="V74" s="38">
        <v>0.41420800000000002</v>
      </c>
      <c r="W74" s="38">
        <v>0.80801699999999999</v>
      </c>
      <c r="X74" s="38">
        <v>0.31211</v>
      </c>
      <c r="Z74" s="38" t="s">
        <v>195</v>
      </c>
      <c r="AA74" s="38">
        <v>40293.778400000003</v>
      </c>
      <c r="AB74" s="38">
        <v>39.322400000000002</v>
      </c>
      <c r="AC74" s="38">
        <v>43.369300000000003</v>
      </c>
      <c r="AD74" s="38">
        <v>44.491</v>
      </c>
      <c r="AE74" s="38">
        <v>1</v>
      </c>
      <c r="AF74" s="38">
        <v>1920</v>
      </c>
      <c r="AG74" s="38">
        <v>1080</v>
      </c>
      <c r="AH74" s="38">
        <v>50</v>
      </c>
      <c r="AI74" s="38">
        <v>500</v>
      </c>
      <c r="AJ74" s="38">
        <v>8</v>
      </c>
      <c r="AK74" s="38">
        <v>8</v>
      </c>
    </row>
    <row r="75" spans="1:37" x14ac:dyDescent="0.25">
      <c r="A75" s="2" t="s">
        <v>144</v>
      </c>
      <c r="B75" s="2" t="s">
        <v>145</v>
      </c>
      <c r="C75" s="8">
        <v>0</v>
      </c>
      <c r="D75" s="9">
        <v>2</v>
      </c>
      <c r="E75" s="10">
        <v>30</v>
      </c>
      <c r="F75" s="38" t="s">
        <v>40</v>
      </c>
      <c r="G75" s="38">
        <v>0</v>
      </c>
      <c r="H75" s="38">
        <v>500</v>
      </c>
      <c r="I75" s="38">
        <v>224277356</v>
      </c>
      <c r="J75" s="38">
        <v>70642615</v>
      </c>
      <c r="K75" s="38">
        <v>0</v>
      </c>
      <c r="L75" s="38">
        <v>0</v>
      </c>
      <c r="M75" s="38">
        <v>0</v>
      </c>
      <c r="N75" s="38">
        <v>0</v>
      </c>
      <c r="O75" s="38">
        <v>0</v>
      </c>
      <c r="P75" s="38">
        <v>0</v>
      </c>
      <c r="Q75" s="38">
        <v>0</v>
      </c>
      <c r="R75" s="38">
        <v>1</v>
      </c>
      <c r="S75" s="38">
        <v>0</v>
      </c>
      <c r="T75" s="38">
        <v>0</v>
      </c>
      <c r="U75" s="38">
        <v>0.99936800000000003</v>
      </c>
      <c r="V75" s="38">
        <v>0.45847500000000002</v>
      </c>
      <c r="W75" s="38">
        <v>0.70743299999999998</v>
      </c>
      <c r="X75" s="38">
        <v>0.31486999999999998</v>
      </c>
      <c r="Z75" s="38" t="s">
        <v>196</v>
      </c>
      <c r="AA75" s="38">
        <v>22437.142400000001</v>
      </c>
      <c r="AB75" s="38">
        <v>37.840800000000002</v>
      </c>
      <c r="AC75" s="38">
        <v>42.4086</v>
      </c>
      <c r="AD75" s="38">
        <v>43.141100000000002</v>
      </c>
      <c r="AE75" s="38">
        <v>1</v>
      </c>
      <c r="AF75" s="38">
        <v>1920</v>
      </c>
      <c r="AG75" s="38">
        <v>1080</v>
      </c>
      <c r="AH75" s="38">
        <v>50</v>
      </c>
      <c r="AI75" s="38">
        <v>500</v>
      </c>
      <c r="AJ75" s="38">
        <v>8</v>
      </c>
      <c r="AK75" s="38">
        <v>8</v>
      </c>
    </row>
    <row r="76" spans="1:37" x14ac:dyDescent="0.25">
      <c r="A76" s="2" t="s">
        <v>144</v>
      </c>
      <c r="B76" s="2" t="s">
        <v>145</v>
      </c>
      <c r="C76" s="8">
        <v>0</v>
      </c>
      <c r="D76" s="9">
        <v>2</v>
      </c>
      <c r="E76" s="10">
        <v>34</v>
      </c>
      <c r="F76" s="38" t="s">
        <v>41</v>
      </c>
      <c r="G76" s="38">
        <v>0</v>
      </c>
      <c r="H76" s="38">
        <v>500</v>
      </c>
      <c r="I76" s="38">
        <v>138406888</v>
      </c>
      <c r="J76" s="38">
        <v>41229565</v>
      </c>
      <c r="K76" s="38">
        <v>0</v>
      </c>
      <c r="L76" s="38">
        <v>0</v>
      </c>
      <c r="M76" s="38">
        <v>0</v>
      </c>
      <c r="N76" s="38">
        <v>0</v>
      </c>
      <c r="O76" s="38">
        <v>0</v>
      </c>
      <c r="P76" s="38">
        <v>0</v>
      </c>
      <c r="Q76" s="38">
        <v>0</v>
      </c>
      <c r="R76" s="38">
        <v>1</v>
      </c>
      <c r="S76" s="38">
        <v>0</v>
      </c>
      <c r="T76" s="38">
        <v>0</v>
      </c>
      <c r="U76" s="38">
        <v>0.99978999999999996</v>
      </c>
      <c r="V76" s="38">
        <v>0.48317199999999999</v>
      </c>
      <c r="W76" s="38">
        <v>0.54384900000000003</v>
      </c>
      <c r="X76" s="38">
        <v>0.31223899999999999</v>
      </c>
      <c r="Z76" s="38" t="s">
        <v>197</v>
      </c>
      <c r="AA76" s="38">
        <v>13206.164000000001</v>
      </c>
      <c r="AB76" s="38">
        <v>36.3827</v>
      </c>
      <c r="AC76" s="38">
        <v>40.971299999999999</v>
      </c>
      <c r="AD76" s="38">
        <v>41.220399999999998</v>
      </c>
      <c r="AE76" s="38">
        <v>1</v>
      </c>
      <c r="AF76" s="38">
        <v>1920</v>
      </c>
      <c r="AG76" s="38">
        <v>1080</v>
      </c>
      <c r="AH76" s="38">
        <v>50</v>
      </c>
      <c r="AI76" s="38">
        <v>500</v>
      </c>
      <c r="AJ76" s="38">
        <v>8</v>
      </c>
      <c r="AK76" s="38">
        <v>8</v>
      </c>
    </row>
    <row r="77" spans="1:37" ht="15.75" thickBot="1" x14ac:dyDescent="0.3">
      <c r="A77" s="2" t="s">
        <v>144</v>
      </c>
      <c r="B77" s="2" t="s">
        <v>145</v>
      </c>
      <c r="C77" s="8">
        <v>0</v>
      </c>
      <c r="D77" s="13">
        <v>2</v>
      </c>
      <c r="E77" s="14">
        <v>38</v>
      </c>
      <c r="F77" s="38" t="s">
        <v>42</v>
      </c>
      <c r="G77" s="38">
        <v>0</v>
      </c>
      <c r="H77" s="38">
        <v>500</v>
      </c>
      <c r="I77" s="38">
        <v>91608226</v>
      </c>
      <c r="J77" s="38">
        <v>25475971</v>
      </c>
      <c r="K77" s="38">
        <v>0</v>
      </c>
      <c r="L77" s="38">
        <v>0</v>
      </c>
      <c r="M77" s="38">
        <v>0</v>
      </c>
      <c r="N77" s="38">
        <v>0</v>
      </c>
      <c r="O77" s="38">
        <v>0</v>
      </c>
      <c r="P77" s="38">
        <v>0</v>
      </c>
      <c r="Q77" s="38">
        <v>0</v>
      </c>
      <c r="R77" s="38">
        <v>1</v>
      </c>
      <c r="S77" s="38">
        <v>0</v>
      </c>
      <c r="T77" s="38">
        <v>0</v>
      </c>
      <c r="U77" s="38">
        <v>0.99993200000000004</v>
      </c>
      <c r="V77" s="38">
        <v>0.48109400000000002</v>
      </c>
      <c r="W77" s="38">
        <v>0.33892299999999997</v>
      </c>
      <c r="X77" s="38">
        <v>0.30636000000000002</v>
      </c>
      <c r="Z77" s="38" t="s">
        <v>198</v>
      </c>
      <c r="AA77" s="38">
        <v>8317.3655999999992</v>
      </c>
      <c r="AB77" s="38">
        <v>34.751199999999997</v>
      </c>
      <c r="AC77" s="38">
        <v>40.235900000000001</v>
      </c>
      <c r="AD77" s="38">
        <v>40.271599999999999</v>
      </c>
      <c r="AE77" s="38">
        <v>1</v>
      </c>
      <c r="AF77" s="38">
        <v>1920</v>
      </c>
      <c r="AG77" s="38">
        <v>1080</v>
      </c>
      <c r="AH77" s="38">
        <v>50</v>
      </c>
      <c r="AI77" s="38">
        <v>500</v>
      </c>
      <c r="AJ77" s="38">
        <v>8</v>
      </c>
      <c r="AK77" s="38">
        <v>8</v>
      </c>
    </row>
    <row r="78" spans="1:37" x14ac:dyDescent="0.25">
      <c r="A78" s="2" t="s">
        <v>144</v>
      </c>
      <c r="B78" s="2" t="s">
        <v>145</v>
      </c>
      <c r="C78" s="8">
        <v>0</v>
      </c>
      <c r="D78" s="11">
        <v>4</v>
      </c>
      <c r="E78" s="10">
        <v>26</v>
      </c>
      <c r="F78" s="38" t="s">
        <v>43</v>
      </c>
      <c r="G78" s="38">
        <v>0</v>
      </c>
      <c r="H78" s="38">
        <v>500</v>
      </c>
      <c r="I78" s="38">
        <v>399560571</v>
      </c>
      <c r="J78" s="38">
        <v>125755623</v>
      </c>
      <c r="K78" s="38">
        <v>0</v>
      </c>
      <c r="L78" s="38">
        <v>0</v>
      </c>
      <c r="M78" s="38">
        <v>0</v>
      </c>
      <c r="N78" s="38">
        <v>0</v>
      </c>
      <c r="O78" s="38">
        <v>0</v>
      </c>
      <c r="P78" s="38">
        <v>0</v>
      </c>
      <c r="Q78" s="38">
        <v>0</v>
      </c>
      <c r="R78" s="38">
        <v>1</v>
      </c>
      <c r="S78" s="38">
        <v>0</v>
      </c>
      <c r="T78" s="38">
        <v>0</v>
      </c>
      <c r="U78" s="38">
        <v>0.99693799999999999</v>
      </c>
      <c r="V78" s="38">
        <v>0.41420800000000002</v>
      </c>
      <c r="W78" s="38">
        <v>0.80801699999999999</v>
      </c>
      <c r="X78" s="38">
        <v>0.31211</v>
      </c>
      <c r="Z78" s="38" t="s">
        <v>199</v>
      </c>
      <c r="AA78" s="38">
        <v>40293.778400000003</v>
      </c>
      <c r="AB78" s="38">
        <v>39.322400000000002</v>
      </c>
      <c r="AC78" s="38">
        <v>43.369300000000003</v>
      </c>
      <c r="AD78" s="38">
        <v>44.491</v>
      </c>
      <c r="AE78" s="38">
        <v>1</v>
      </c>
      <c r="AF78" s="38">
        <v>1920</v>
      </c>
      <c r="AG78" s="38">
        <v>1080</v>
      </c>
      <c r="AH78" s="38">
        <v>50</v>
      </c>
      <c r="AI78" s="38">
        <v>500</v>
      </c>
      <c r="AJ78" s="38">
        <v>8</v>
      </c>
      <c r="AK78" s="38">
        <v>8</v>
      </c>
    </row>
    <row r="79" spans="1:37" x14ac:dyDescent="0.25">
      <c r="A79" s="2" t="s">
        <v>144</v>
      </c>
      <c r="B79" s="2" t="s">
        <v>145</v>
      </c>
      <c r="C79" s="8">
        <v>0</v>
      </c>
      <c r="D79" s="11">
        <v>4</v>
      </c>
      <c r="E79" s="10">
        <v>30</v>
      </c>
      <c r="F79" s="38" t="s">
        <v>44</v>
      </c>
      <c r="G79" s="38">
        <v>0</v>
      </c>
      <c r="H79" s="38">
        <v>500</v>
      </c>
      <c r="I79" s="38">
        <v>224277356</v>
      </c>
      <c r="J79" s="38">
        <v>70642615</v>
      </c>
      <c r="K79" s="38">
        <v>0</v>
      </c>
      <c r="L79" s="38">
        <v>0</v>
      </c>
      <c r="M79" s="38">
        <v>0</v>
      </c>
      <c r="N79" s="38">
        <v>0</v>
      </c>
      <c r="O79" s="38">
        <v>0</v>
      </c>
      <c r="P79" s="38">
        <v>0</v>
      </c>
      <c r="Q79" s="38">
        <v>0</v>
      </c>
      <c r="R79" s="38">
        <v>1</v>
      </c>
      <c r="S79" s="38">
        <v>0</v>
      </c>
      <c r="T79" s="38">
        <v>0</v>
      </c>
      <c r="U79" s="38">
        <v>0.99936800000000003</v>
      </c>
      <c r="V79" s="38">
        <v>0.45847500000000002</v>
      </c>
      <c r="W79" s="38">
        <v>0.70743299999999998</v>
      </c>
      <c r="X79" s="38">
        <v>0.31486999999999998</v>
      </c>
      <c r="Z79" s="38" t="s">
        <v>200</v>
      </c>
      <c r="AA79" s="38">
        <v>22437.142400000001</v>
      </c>
      <c r="AB79" s="38">
        <v>37.840800000000002</v>
      </c>
      <c r="AC79" s="38">
        <v>42.4086</v>
      </c>
      <c r="AD79" s="38">
        <v>43.141100000000002</v>
      </c>
      <c r="AE79" s="38">
        <v>1</v>
      </c>
      <c r="AF79" s="38">
        <v>1920</v>
      </c>
      <c r="AG79" s="38">
        <v>1080</v>
      </c>
      <c r="AH79" s="38">
        <v>50</v>
      </c>
      <c r="AI79" s="38">
        <v>500</v>
      </c>
      <c r="AJ79" s="38">
        <v>8</v>
      </c>
      <c r="AK79" s="38">
        <v>8</v>
      </c>
    </row>
    <row r="80" spans="1:37" x14ac:dyDescent="0.25">
      <c r="A80" s="2" t="s">
        <v>144</v>
      </c>
      <c r="B80" s="2" t="s">
        <v>145</v>
      </c>
      <c r="C80" s="8">
        <v>0</v>
      </c>
      <c r="D80" s="11">
        <v>4</v>
      </c>
      <c r="E80" s="10">
        <v>34</v>
      </c>
      <c r="F80" s="38" t="s">
        <v>45</v>
      </c>
      <c r="G80" s="38">
        <v>0</v>
      </c>
      <c r="H80" s="38">
        <v>500</v>
      </c>
      <c r="I80" s="38">
        <v>138406888</v>
      </c>
      <c r="J80" s="38">
        <v>41229565</v>
      </c>
      <c r="K80" s="38">
        <v>0</v>
      </c>
      <c r="L80" s="38">
        <v>0</v>
      </c>
      <c r="M80" s="38">
        <v>0</v>
      </c>
      <c r="N80" s="38">
        <v>0</v>
      </c>
      <c r="O80" s="38">
        <v>0</v>
      </c>
      <c r="P80" s="38">
        <v>0</v>
      </c>
      <c r="Q80" s="38">
        <v>0</v>
      </c>
      <c r="R80" s="38">
        <v>1</v>
      </c>
      <c r="S80" s="38">
        <v>0</v>
      </c>
      <c r="T80" s="38">
        <v>0</v>
      </c>
      <c r="U80" s="38">
        <v>0.99978999999999996</v>
      </c>
      <c r="V80" s="38">
        <v>0.48317199999999999</v>
      </c>
      <c r="W80" s="38">
        <v>0.54384900000000003</v>
      </c>
      <c r="X80" s="38">
        <v>0.31223899999999999</v>
      </c>
      <c r="Z80" s="38" t="s">
        <v>201</v>
      </c>
      <c r="AA80" s="38">
        <v>13206.164000000001</v>
      </c>
      <c r="AB80" s="38">
        <v>36.3827</v>
      </c>
      <c r="AC80" s="38">
        <v>40.971299999999999</v>
      </c>
      <c r="AD80" s="38">
        <v>41.220399999999998</v>
      </c>
      <c r="AE80" s="38">
        <v>1</v>
      </c>
      <c r="AF80" s="38">
        <v>1920</v>
      </c>
      <c r="AG80" s="38">
        <v>1080</v>
      </c>
      <c r="AH80" s="38">
        <v>50</v>
      </c>
      <c r="AI80" s="38">
        <v>500</v>
      </c>
      <c r="AJ80" s="38">
        <v>8</v>
      </c>
      <c r="AK80" s="38">
        <v>8</v>
      </c>
    </row>
    <row r="81" spans="1:37" ht="15.75" thickBot="1" x14ac:dyDescent="0.3">
      <c r="A81" s="5" t="s">
        <v>144</v>
      </c>
      <c r="B81" s="2" t="s">
        <v>145</v>
      </c>
      <c r="C81" s="8">
        <v>0</v>
      </c>
      <c r="D81" s="13">
        <v>4</v>
      </c>
      <c r="E81" s="14">
        <v>38</v>
      </c>
      <c r="F81" s="38" t="s">
        <v>46</v>
      </c>
      <c r="G81" s="38">
        <v>0</v>
      </c>
      <c r="H81" s="38">
        <v>500</v>
      </c>
      <c r="I81" s="38">
        <v>91608226</v>
      </c>
      <c r="J81" s="38">
        <v>25475971</v>
      </c>
      <c r="K81" s="38">
        <v>0</v>
      </c>
      <c r="L81" s="38">
        <v>0</v>
      </c>
      <c r="M81" s="38">
        <v>0</v>
      </c>
      <c r="N81" s="38">
        <v>0</v>
      </c>
      <c r="O81" s="38">
        <v>0</v>
      </c>
      <c r="P81" s="38">
        <v>0</v>
      </c>
      <c r="Q81" s="38">
        <v>0</v>
      </c>
      <c r="R81" s="38">
        <v>1</v>
      </c>
      <c r="S81" s="38">
        <v>0</v>
      </c>
      <c r="T81" s="38">
        <v>0</v>
      </c>
      <c r="U81" s="38">
        <v>0.99993200000000004</v>
      </c>
      <c r="V81" s="38">
        <v>0.48109400000000002</v>
      </c>
      <c r="W81" s="38">
        <v>0.33892299999999997</v>
      </c>
      <c r="X81" s="38">
        <v>0.30636000000000002</v>
      </c>
      <c r="Z81" s="38" t="s">
        <v>202</v>
      </c>
      <c r="AA81" s="38">
        <v>8317.3655999999992</v>
      </c>
      <c r="AB81" s="38">
        <v>34.751199999999997</v>
      </c>
      <c r="AC81" s="38">
        <v>40.235900000000001</v>
      </c>
      <c r="AD81" s="38">
        <v>40.271599999999999</v>
      </c>
      <c r="AE81" s="38">
        <v>1</v>
      </c>
      <c r="AF81" s="38">
        <v>1920</v>
      </c>
      <c r="AG81" s="38">
        <v>1080</v>
      </c>
      <c r="AH81" s="38">
        <v>50</v>
      </c>
      <c r="AI81" s="38">
        <v>500</v>
      </c>
      <c r="AJ81" s="38">
        <v>8</v>
      </c>
      <c r="AK81" s="38">
        <v>8</v>
      </c>
    </row>
    <row r="82" spans="1:37" x14ac:dyDescent="0.25">
      <c r="A82" s="5" t="s">
        <v>144</v>
      </c>
      <c r="B82" s="2" t="s">
        <v>145</v>
      </c>
      <c r="C82" s="8">
        <v>0</v>
      </c>
      <c r="D82" s="11">
        <v>6</v>
      </c>
      <c r="E82" s="10">
        <v>26</v>
      </c>
      <c r="F82" s="38" t="s">
        <v>47</v>
      </c>
      <c r="G82" s="38">
        <v>0</v>
      </c>
      <c r="H82" s="38">
        <v>500</v>
      </c>
      <c r="I82" s="38">
        <v>399560571</v>
      </c>
      <c r="J82" s="38">
        <v>125755623</v>
      </c>
      <c r="K82" s="38">
        <v>0</v>
      </c>
      <c r="L82" s="38">
        <v>0</v>
      </c>
      <c r="M82" s="38">
        <v>0</v>
      </c>
      <c r="N82" s="38">
        <v>0</v>
      </c>
      <c r="O82" s="38">
        <v>0</v>
      </c>
      <c r="P82" s="38">
        <v>0</v>
      </c>
      <c r="Q82" s="38">
        <v>0</v>
      </c>
      <c r="R82" s="38">
        <v>1</v>
      </c>
      <c r="S82" s="38">
        <v>0</v>
      </c>
      <c r="T82" s="38">
        <v>0</v>
      </c>
      <c r="U82" s="38">
        <v>0.99693799999999999</v>
      </c>
      <c r="V82" s="38">
        <v>0.41420800000000002</v>
      </c>
      <c r="W82" s="38">
        <v>0.80801699999999999</v>
      </c>
      <c r="X82" s="38">
        <v>0.31211</v>
      </c>
      <c r="Z82" s="38" t="s">
        <v>203</v>
      </c>
      <c r="AA82" s="38">
        <v>40293.778400000003</v>
      </c>
      <c r="AB82" s="38">
        <v>39.322400000000002</v>
      </c>
      <c r="AC82" s="38">
        <v>43.369300000000003</v>
      </c>
      <c r="AD82" s="38">
        <v>44.491</v>
      </c>
      <c r="AE82" s="38">
        <v>1</v>
      </c>
      <c r="AF82" s="38">
        <v>1920</v>
      </c>
      <c r="AG82" s="38">
        <v>1080</v>
      </c>
      <c r="AH82" s="38">
        <v>50</v>
      </c>
      <c r="AI82" s="38">
        <v>500</v>
      </c>
      <c r="AJ82" s="38">
        <v>8</v>
      </c>
      <c r="AK82" s="38">
        <v>8</v>
      </c>
    </row>
    <row r="83" spans="1:37" x14ac:dyDescent="0.25">
      <c r="A83" s="5" t="s">
        <v>144</v>
      </c>
      <c r="B83" s="2" t="s">
        <v>145</v>
      </c>
      <c r="C83" s="8">
        <v>0</v>
      </c>
      <c r="D83" s="11">
        <v>6</v>
      </c>
      <c r="E83" s="10">
        <v>30</v>
      </c>
      <c r="F83" s="38" t="s">
        <v>48</v>
      </c>
      <c r="G83" s="38">
        <v>0</v>
      </c>
      <c r="H83" s="38">
        <v>500</v>
      </c>
      <c r="I83" s="38">
        <v>224277356</v>
      </c>
      <c r="J83" s="38">
        <v>70642615</v>
      </c>
      <c r="K83" s="38">
        <v>0</v>
      </c>
      <c r="L83" s="38">
        <v>0</v>
      </c>
      <c r="M83" s="38">
        <v>0</v>
      </c>
      <c r="N83" s="38">
        <v>0</v>
      </c>
      <c r="O83" s="38">
        <v>0</v>
      </c>
      <c r="P83" s="38">
        <v>0</v>
      </c>
      <c r="Q83" s="38">
        <v>0</v>
      </c>
      <c r="R83" s="38">
        <v>1</v>
      </c>
      <c r="S83" s="38">
        <v>0</v>
      </c>
      <c r="T83" s="38">
        <v>0</v>
      </c>
      <c r="U83" s="38">
        <v>0.99936800000000003</v>
      </c>
      <c r="V83" s="38">
        <v>0.45847500000000002</v>
      </c>
      <c r="W83" s="38">
        <v>0.70743299999999998</v>
      </c>
      <c r="X83" s="38">
        <v>0.31486999999999998</v>
      </c>
      <c r="Z83" s="38" t="s">
        <v>204</v>
      </c>
      <c r="AA83" s="38">
        <v>22437.142400000001</v>
      </c>
      <c r="AB83" s="38">
        <v>37.840800000000002</v>
      </c>
      <c r="AC83" s="38">
        <v>42.4086</v>
      </c>
      <c r="AD83" s="38">
        <v>43.141100000000002</v>
      </c>
      <c r="AE83" s="38">
        <v>1</v>
      </c>
      <c r="AF83" s="38">
        <v>1920</v>
      </c>
      <c r="AG83" s="38">
        <v>1080</v>
      </c>
      <c r="AH83" s="38">
        <v>50</v>
      </c>
      <c r="AI83" s="38">
        <v>500</v>
      </c>
      <c r="AJ83" s="38">
        <v>8</v>
      </c>
      <c r="AK83" s="38">
        <v>8</v>
      </c>
    </row>
    <row r="84" spans="1:37" x14ac:dyDescent="0.25">
      <c r="A84" s="39" t="s">
        <v>144</v>
      </c>
      <c r="B84" s="40" t="s">
        <v>145</v>
      </c>
      <c r="C84" s="8">
        <v>0</v>
      </c>
      <c r="D84" s="11">
        <v>6</v>
      </c>
      <c r="E84" s="10">
        <v>34</v>
      </c>
      <c r="F84" s="38" t="s">
        <v>49</v>
      </c>
      <c r="G84" s="38">
        <v>0</v>
      </c>
      <c r="H84" s="38">
        <v>500</v>
      </c>
      <c r="I84" s="38">
        <v>138406888</v>
      </c>
      <c r="J84" s="38">
        <v>41229565</v>
      </c>
      <c r="K84" s="38">
        <v>0</v>
      </c>
      <c r="L84" s="38">
        <v>0</v>
      </c>
      <c r="M84" s="38">
        <v>0</v>
      </c>
      <c r="N84" s="38">
        <v>0</v>
      </c>
      <c r="O84" s="38">
        <v>0</v>
      </c>
      <c r="P84" s="38">
        <v>0</v>
      </c>
      <c r="Q84" s="38">
        <v>0</v>
      </c>
      <c r="R84" s="38">
        <v>1</v>
      </c>
      <c r="S84" s="38">
        <v>0</v>
      </c>
      <c r="T84" s="38">
        <v>0</v>
      </c>
      <c r="U84" s="38">
        <v>0.99978999999999996</v>
      </c>
      <c r="V84" s="38">
        <v>0.48317199999999999</v>
      </c>
      <c r="W84" s="38">
        <v>0.54384900000000003</v>
      </c>
      <c r="X84" s="38">
        <v>0.31223899999999999</v>
      </c>
      <c r="Z84" s="38" t="s">
        <v>205</v>
      </c>
      <c r="AA84" s="38">
        <v>13206.164000000001</v>
      </c>
      <c r="AB84" s="38">
        <v>36.3827</v>
      </c>
      <c r="AC84" s="38">
        <v>40.971299999999999</v>
      </c>
      <c r="AD84" s="38">
        <v>41.220399999999998</v>
      </c>
      <c r="AE84" s="38">
        <v>1</v>
      </c>
      <c r="AF84" s="38">
        <v>1920</v>
      </c>
      <c r="AG84" s="38">
        <v>1080</v>
      </c>
      <c r="AH84" s="38">
        <v>50</v>
      </c>
      <c r="AI84" s="38">
        <v>500</v>
      </c>
      <c r="AJ84" s="38">
        <v>8</v>
      </c>
      <c r="AK84" s="38">
        <v>8</v>
      </c>
    </row>
    <row r="85" spans="1:37" ht="15.75" thickBot="1" x14ac:dyDescent="0.3">
      <c r="A85" s="39" t="s">
        <v>144</v>
      </c>
      <c r="B85" s="40" t="s">
        <v>145</v>
      </c>
      <c r="C85" s="12">
        <v>0</v>
      </c>
      <c r="D85" s="13">
        <v>6</v>
      </c>
      <c r="E85" s="14">
        <v>38</v>
      </c>
      <c r="F85" s="38" t="s">
        <v>50</v>
      </c>
      <c r="G85" s="38">
        <v>0</v>
      </c>
      <c r="H85" s="38">
        <v>500</v>
      </c>
      <c r="I85" s="38">
        <v>91608226</v>
      </c>
      <c r="J85" s="38">
        <v>25475971</v>
      </c>
      <c r="K85" s="38">
        <v>0</v>
      </c>
      <c r="L85" s="38">
        <v>0</v>
      </c>
      <c r="M85" s="38">
        <v>0</v>
      </c>
      <c r="N85" s="38">
        <v>0</v>
      </c>
      <c r="O85" s="38">
        <v>0</v>
      </c>
      <c r="P85" s="38">
        <v>0</v>
      </c>
      <c r="Q85" s="38">
        <v>0</v>
      </c>
      <c r="R85" s="38">
        <v>1</v>
      </c>
      <c r="S85" s="38">
        <v>0</v>
      </c>
      <c r="T85" s="38">
        <v>0</v>
      </c>
      <c r="U85" s="38">
        <v>0.99993200000000004</v>
      </c>
      <c r="V85" s="38">
        <v>0.48109400000000002</v>
      </c>
      <c r="W85" s="38">
        <v>0.33892299999999997</v>
      </c>
      <c r="X85" s="38">
        <v>0.30636000000000002</v>
      </c>
      <c r="Z85" s="38" t="s">
        <v>206</v>
      </c>
      <c r="AA85" s="38">
        <v>8317.3655999999992</v>
      </c>
      <c r="AB85" s="38">
        <v>34.751199999999997</v>
      </c>
      <c r="AC85" s="38">
        <v>40.235900000000001</v>
      </c>
      <c r="AD85" s="38">
        <v>40.271599999999999</v>
      </c>
      <c r="AE85" s="38">
        <v>1</v>
      </c>
      <c r="AF85" s="38">
        <v>1920</v>
      </c>
      <c r="AG85" s="38">
        <v>1080</v>
      </c>
      <c r="AH85" s="38">
        <v>50</v>
      </c>
      <c r="AI85" s="38">
        <v>500</v>
      </c>
      <c r="AJ85" s="38">
        <v>8</v>
      </c>
      <c r="AK85" s="38">
        <v>8</v>
      </c>
    </row>
    <row r="86" spans="1:37" x14ac:dyDescent="0.25">
      <c r="A86" s="39" t="s">
        <v>144</v>
      </c>
      <c r="B86" s="3" t="s">
        <v>145</v>
      </c>
      <c r="C86" s="8">
        <v>1</v>
      </c>
      <c r="D86" s="9">
        <v>2</v>
      </c>
      <c r="E86" s="10">
        <v>26</v>
      </c>
      <c r="F86" s="38" t="s">
        <v>51</v>
      </c>
      <c r="G86" s="38">
        <v>1</v>
      </c>
      <c r="H86" s="38">
        <v>500</v>
      </c>
      <c r="I86" s="38">
        <v>602759687</v>
      </c>
      <c r="J86" s="38">
        <v>181229772</v>
      </c>
      <c r="K86" s="38">
        <v>0</v>
      </c>
      <c r="L86" s="38">
        <v>0</v>
      </c>
      <c r="M86" s="38">
        <v>0</v>
      </c>
      <c r="N86" s="38">
        <v>0</v>
      </c>
      <c r="O86" s="38">
        <v>0</v>
      </c>
      <c r="P86" s="38">
        <v>0</v>
      </c>
      <c r="Q86" s="38">
        <v>0</v>
      </c>
      <c r="R86" s="38">
        <v>1</v>
      </c>
      <c r="S86" s="38">
        <v>0</v>
      </c>
      <c r="T86" s="38">
        <v>0</v>
      </c>
      <c r="U86" s="38">
        <v>0.99388200000000004</v>
      </c>
      <c r="V86" s="38">
        <v>0.27176600000000001</v>
      </c>
      <c r="W86" s="38">
        <v>0.67449199999999998</v>
      </c>
      <c r="X86" s="38">
        <v>0.30741600000000002</v>
      </c>
      <c r="Z86" s="38" t="s">
        <v>207</v>
      </c>
      <c r="AA86" s="38">
        <v>99248.124800000005</v>
      </c>
      <c r="AB86" s="38">
        <v>40.328800000000001</v>
      </c>
      <c r="AC86" s="38">
        <v>44.017899999999997</v>
      </c>
      <c r="AD86" s="38">
        <v>45.4054</v>
      </c>
      <c r="AE86" s="38">
        <v>1</v>
      </c>
      <c r="AF86" s="38">
        <v>1920</v>
      </c>
      <c r="AG86" s="38">
        <v>1080</v>
      </c>
      <c r="AH86" s="38">
        <v>50</v>
      </c>
      <c r="AI86" s="38">
        <v>500</v>
      </c>
      <c r="AJ86" s="38">
        <v>8</v>
      </c>
      <c r="AK86" s="38">
        <v>8</v>
      </c>
    </row>
    <row r="87" spans="1:37" x14ac:dyDescent="0.25">
      <c r="A87" s="39" t="s">
        <v>144</v>
      </c>
      <c r="B87" s="3" t="s">
        <v>145</v>
      </c>
      <c r="C87" s="8">
        <v>1</v>
      </c>
      <c r="D87" s="9">
        <v>2</v>
      </c>
      <c r="E87" s="10">
        <v>30</v>
      </c>
      <c r="F87" s="38" t="s">
        <v>52</v>
      </c>
      <c r="G87" s="38">
        <v>1</v>
      </c>
      <c r="H87" s="38">
        <v>500</v>
      </c>
      <c r="I87" s="38">
        <v>289030025</v>
      </c>
      <c r="J87" s="38">
        <v>91913423</v>
      </c>
      <c r="K87" s="38">
        <v>0</v>
      </c>
      <c r="L87" s="38">
        <v>0</v>
      </c>
      <c r="M87" s="38">
        <v>0</v>
      </c>
      <c r="N87" s="38">
        <v>0</v>
      </c>
      <c r="O87" s="38">
        <v>0</v>
      </c>
      <c r="P87" s="38">
        <v>0</v>
      </c>
      <c r="Q87" s="38">
        <v>0</v>
      </c>
      <c r="R87" s="38">
        <v>1</v>
      </c>
      <c r="S87" s="38">
        <v>0</v>
      </c>
      <c r="T87" s="38">
        <v>0</v>
      </c>
      <c r="U87" s="38">
        <v>0.99870700000000001</v>
      </c>
      <c r="V87" s="38">
        <v>0.43209599999999998</v>
      </c>
      <c r="W87" s="38">
        <v>0.77313200000000004</v>
      </c>
      <c r="X87" s="38">
        <v>0.31506800000000001</v>
      </c>
      <c r="Z87" s="38" t="s">
        <v>208</v>
      </c>
      <c r="AA87" s="38">
        <v>51611.393600000003</v>
      </c>
      <c r="AB87" s="38">
        <v>38.5473</v>
      </c>
      <c r="AC87" s="38">
        <v>42.747599999999998</v>
      </c>
      <c r="AD87" s="38">
        <v>43.616300000000003</v>
      </c>
      <c r="AE87" s="38">
        <v>1</v>
      </c>
      <c r="AF87" s="38">
        <v>1920</v>
      </c>
      <c r="AG87" s="38">
        <v>1080</v>
      </c>
      <c r="AH87" s="38">
        <v>50</v>
      </c>
      <c r="AI87" s="38">
        <v>500</v>
      </c>
      <c r="AJ87" s="38">
        <v>8</v>
      </c>
      <c r="AK87" s="38">
        <v>8</v>
      </c>
    </row>
    <row r="88" spans="1:37" x14ac:dyDescent="0.25">
      <c r="A88" s="39" t="s">
        <v>144</v>
      </c>
      <c r="B88" s="3" t="s">
        <v>145</v>
      </c>
      <c r="C88" s="8">
        <v>1</v>
      </c>
      <c r="D88" s="9">
        <v>2</v>
      </c>
      <c r="E88" s="10">
        <v>34</v>
      </c>
      <c r="F88" s="38" t="s">
        <v>53</v>
      </c>
      <c r="G88" s="38">
        <v>1</v>
      </c>
      <c r="H88" s="38">
        <v>500</v>
      </c>
      <c r="I88" s="38">
        <v>173887509</v>
      </c>
      <c r="J88" s="38">
        <v>53532081</v>
      </c>
      <c r="K88" s="38">
        <v>0</v>
      </c>
      <c r="L88" s="38">
        <v>0</v>
      </c>
      <c r="M88" s="38">
        <v>0</v>
      </c>
      <c r="N88" s="38">
        <v>0</v>
      </c>
      <c r="O88" s="38">
        <v>0</v>
      </c>
      <c r="P88" s="38">
        <v>0</v>
      </c>
      <c r="Q88" s="38">
        <v>0</v>
      </c>
      <c r="R88" s="38">
        <v>1</v>
      </c>
      <c r="S88" s="38">
        <v>0</v>
      </c>
      <c r="T88" s="38">
        <v>0</v>
      </c>
      <c r="U88" s="38">
        <v>0.99964299999999995</v>
      </c>
      <c r="V88" s="38">
        <v>0.47703200000000001</v>
      </c>
      <c r="W88" s="38">
        <v>0.63765300000000003</v>
      </c>
      <c r="X88" s="38">
        <v>0.314079</v>
      </c>
      <c r="Z88" s="38" t="s">
        <v>209</v>
      </c>
      <c r="AA88" s="38">
        <v>30251.948</v>
      </c>
      <c r="AB88" s="38">
        <v>37.1188</v>
      </c>
      <c r="AC88" s="38">
        <v>41.726300000000002</v>
      </c>
      <c r="AD88" s="38">
        <v>42.221800000000002</v>
      </c>
      <c r="AE88" s="38">
        <v>1</v>
      </c>
      <c r="AF88" s="38">
        <v>1920</v>
      </c>
      <c r="AG88" s="38">
        <v>1080</v>
      </c>
      <c r="AH88" s="38">
        <v>50</v>
      </c>
      <c r="AI88" s="38">
        <v>500</v>
      </c>
      <c r="AJ88" s="38">
        <v>8</v>
      </c>
      <c r="AK88" s="38">
        <v>8</v>
      </c>
    </row>
    <row r="89" spans="1:37" ht="15.75" thickBot="1" x14ac:dyDescent="0.3">
      <c r="A89" s="39" t="s">
        <v>144</v>
      </c>
      <c r="B89" s="3" t="s">
        <v>145</v>
      </c>
      <c r="C89" s="8">
        <v>1</v>
      </c>
      <c r="D89" s="13">
        <v>2</v>
      </c>
      <c r="E89" s="14">
        <v>38</v>
      </c>
      <c r="F89" s="38" t="s">
        <v>54</v>
      </c>
      <c r="G89" s="38">
        <v>1</v>
      </c>
      <c r="H89" s="38">
        <v>500</v>
      </c>
      <c r="I89" s="38">
        <v>113161174</v>
      </c>
      <c r="J89" s="38">
        <v>32543737</v>
      </c>
      <c r="K89" s="38">
        <v>0</v>
      </c>
      <c r="L89" s="38">
        <v>0</v>
      </c>
      <c r="M89" s="38">
        <v>0</v>
      </c>
      <c r="N89" s="38">
        <v>0</v>
      </c>
      <c r="O89" s="38">
        <v>0</v>
      </c>
      <c r="P89" s="38">
        <v>0</v>
      </c>
      <c r="Q89" s="38">
        <v>0</v>
      </c>
      <c r="R89" s="38">
        <v>1</v>
      </c>
      <c r="S89" s="38">
        <v>0</v>
      </c>
      <c r="T89" s="38">
        <v>0</v>
      </c>
      <c r="U89" s="38">
        <v>0.99987999999999999</v>
      </c>
      <c r="V89" s="38">
        <v>0.490647</v>
      </c>
      <c r="W89" s="38">
        <v>0.44091799999999998</v>
      </c>
      <c r="X89" s="38">
        <v>0.30882599999999999</v>
      </c>
      <c r="Z89" s="38" t="s">
        <v>210</v>
      </c>
      <c r="AA89" s="38">
        <v>18856.910400000001</v>
      </c>
      <c r="AB89" s="38">
        <v>35.619399999999999</v>
      </c>
      <c r="AC89" s="38">
        <v>40.6051</v>
      </c>
      <c r="AD89" s="38">
        <v>40.749000000000002</v>
      </c>
      <c r="AE89" s="38">
        <v>1</v>
      </c>
      <c r="AF89" s="38">
        <v>1920</v>
      </c>
      <c r="AG89" s="38">
        <v>1080</v>
      </c>
      <c r="AH89" s="38">
        <v>50</v>
      </c>
      <c r="AI89" s="38">
        <v>500</v>
      </c>
      <c r="AJ89" s="38">
        <v>8</v>
      </c>
      <c r="AK89" s="38">
        <v>8</v>
      </c>
    </row>
    <row r="90" spans="1:37" x14ac:dyDescent="0.25">
      <c r="A90" s="39" t="s">
        <v>144</v>
      </c>
      <c r="B90" s="3" t="s">
        <v>145</v>
      </c>
      <c r="C90" s="8">
        <v>1</v>
      </c>
      <c r="D90" s="11">
        <v>4</v>
      </c>
      <c r="E90" s="10">
        <v>26</v>
      </c>
      <c r="F90" s="38" t="s">
        <v>55</v>
      </c>
      <c r="G90" s="38">
        <v>1</v>
      </c>
      <c r="H90" s="38">
        <v>500</v>
      </c>
      <c r="I90" s="38">
        <v>920981965</v>
      </c>
      <c r="J90" s="38">
        <v>267716277</v>
      </c>
      <c r="K90" s="38">
        <v>0</v>
      </c>
      <c r="L90" s="38">
        <v>0</v>
      </c>
      <c r="M90" s="38">
        <v>0</v>
      </c>
      <c r="N90" s="38">
        <v>0</v>
      </c>
      <c r="O90" s="38">
        <v>0</v>
      </c>
      <c r="P90" s="38">
        <v>0</v>
      </c>
      <c r="Q90" s="38">
        <v>0</v>
      </c>
      <c r="R90" s="38">
        <v>1</v>
      </c>
      <c r="S90" s="38">
        <v>0</v>
      </c>
      <c r="T90" s="38">
        <v>0</v>
      </c>
      <c r="U90" s="38">
        <v>0.990923</v>
      </c>
      <c r="V90" s="38">
        <v>0.178231</v>
      </c>
      <c r="W90" s="38">
        <v>0.309027</v>
      </c>
      <c r="X90" s="38">
        <v>0.30615500000000001</v>
      </c>
      <c r="Z90" s="38" t="s">
        <v>211</v>
      </c>
      <c r="AA90" s="38">
        <v>127740.204</v>
      </c>
      <c r="AB90" s="38">
        <v>41.709099999999999</v>
      </c>
      <c r="AC90" s="38">
        <v>44.564300000000003</v>
      </c>
      <c r="AD90" s="38">
        <v>46.1265</v>
      </c>
      <c r="AE90" s="38">
        <v>1</v>
      </c>
      <c r="AF90" s="38">
        <v>1920</v>
      </c>
      <c r="AG90" s="38">
        <v>1080</v>
      </c>
      <c r="AH90" s="38">
        <v>50</v>
      </c>
      <c r="AI90" s="38">
        <v>500</v>
      </c>
      <c r="AJ90" s="38">
        <v>8</v>
      </c>
      <c r="AK90" s="38">
        <v>8</v>
      </c>
    </row>
    <row r="91" spans="1:37" x14ac:dyDescent="0.25">
      <c r="A91" s="39" t="s">
        <v>144</v>
      </c>
      <c r="B91" s="3" t="s">
        <v>145</v>
      </c>
      <c r="C91" s="8">
        <v>1</v>
      </c>
      <c r="D91" s="11">
        <v>4</v>
      </c>
      <c r="E91" s="10">
        <v>30</v>
      </c>
      <c r="F91" s="38" t="s">
        <v>56</v>
      </c>
      <c r="G91" s="38">
        <v>1</v>
      </c>
      <c r="H91" s="38">
        <v>500</v>
      </c>
      <c r="I91" s="38">
        <v>399560571</v>
      </c>
      <c r="J91" s="38">
        <v>125755623</v>
      </c>
      <c r="K91" s="38">
        <v>0</v>
      </c>
      <c r="L91" s="38">
        <v>0</v>
      </c>
      <c r="M91" s="38">
        <v>0</v>
      </c>
      <c r="N91" s="38">
        <v>0</v>
      </c>
      <c r="O91" s="38">
        <v>0</v>
      </c>
      <c r="P91" s="38">
        <v>0</v>
      </c>
      <c r="Q91" s="38">
        <v>0</v>
      </c>
      <c r="R91" s="38">
        <v>1</v>
      </c>
      <c r="S91" s="38">
        <v>0</v>
      </c>
      <c r="T91" s="38">
        <v>0</v>
      </c>
      <c r="U91" s="38">
        <v>0.99693799999999999</v>
      </c>
      <c r="V91" s="38">
        <v>0.41420800000000002</v>
      </c>
      <c r="W91" s="38">
        <v>0.80801699999999999</v>
      </c>
      <c r="X91" s="38">
        <v>0.31211</v>
      </c>
      <c r="Z91" s="38" t="s">
        <v>212</v>
      </c>
      <c r="AA91" s="38">
        <v>62730.919199999997</v>
      </c>
      <c r="AB91" s="38">
        <v>39.322400000000002</v>
      </c>
      <c r="AC91" s="38">
        <v>43.369300000000003</v>
      </c>
      <c r="AD91" s="38">
        <v>44.491</v>
      </c>
      <c r="AE91" s="38">
        <v>1</v>
      </c>
      <c r="AF91" s="38">
        <v>1920</v>
      </c>
      <c r="AG91" s="38">
        <v>1080</v>
      </c>
      <c r="AH91" s="38">
        <v>50</v>
      </c>
      <c r="AI91" s="38">
        <v>500</v>
      </c>
      <c r="AJ91" s="38">
        <v>8</v>
      </c>
      <c r="AK91" s="38">
        <v>8</v>
      </c>
    </row>
    <row r="92" spans="1:37" x14ac:dyDescent="0.25">
      <c r="A92" s="39" t="s">
        <v>144</v>
      </c>
      <c r="B92" s="3" t="s">
        <v>145</v>
      </c>
      <c r="C92" s="8">
        <v>1</v>
      </c>
      <c r="D92" s="11">
        <v>4</v>
      </c>
      <c r="E92" s="10">
        <v>34</v>
      </c>
      <c r="F92" s="38" t="s">
        <v>57</v>
      </c>
      <c r="G92" s="38">
        <v>1</v>
      </c>
      <c r="H92" s="38">
        <v>500</v>
      </c>
      <c r="I92" s="38">
        <v>224277356</v>
      </c>
      <c r="J92" s="38">
        <v>70642615</v>
      </c>
      <c r="K92" s="38">
        <v>0</v>
      </c>
      <c r="L92" s="38">
        <v>0</v>
      </c>
      <c r="M92" s="38">
        <v>0</v>
      </c>
      <c r="N92" s="38">
        <v>0</v>
      </c>
      <c r="O92" s="38">
        <v>0</v>
      </c>
      <c r="P92" s="38">
        <v>0</v>
      </c>
      <c r="Q92" s="38">
        <v>0</v>
      </c>
      <c r="R92" s="38">
        <v>1</v>
      </c>
      <c r="S92" s="38">
        <v>0</v>
      </c>
      <c r="T92" s="38">
        <v>0</v>
      </c>
      <c r="U92" s="38">
        <v>0.99936800000000003</v>
      </c>
      <c r="V92" s="38">
        <v>0.45847500000000002</v>
      </c>
      <c r="W92" s="38">
        <v>0.70743299999999998</v>
      </c>
      <c r="X92" s="38">
        <v>0.31486999999999998</v>
      </c>
      <c r="Z92" s="38" t="s">
        <v>213</v>
      </c>
      <c r="AA92" s="38">
        <v>35643.304799999998</v>
      </c>
      <c r="AB92" s="38">
        <v>37.840800000000002</v>
      </c>
      <c r="AC92" s="38">
        <v>42.4086</v>
      </c>
      <c r="AD92" s="38">
        <v>43.141100000000002</v>
      </c>
      <c r="AE92" s="38">
        <v>1</v>
      </c>
      <c r="AF92" s="38">
        <v>1920</v>
      </c>
      <c r="AG92" s="38">
        <v>1080</v>
      </c>
      <c r="AH92" s="38">
        <v>50</v>
      </c>
      <c r="AI92" s="38">
        <v>500</v>
      </c>
      <c r="AJ92" s="38">
        <v>8</v>
      </c>
      <c r="AK92" s="38">
        <v>8</v>
      </c>
    </row>
    <row r="93" spans="1:37" ht="15.75" thickBot="1" x14ac:dyDescent="0.3">
      <c r="A93" s="39" t="s">
        <v>144</v>
      </c>
      <c r="B93" s="3" t="s">
        <v>145</v>
      </c>
      <c r="C93" s="8">
        <v>1</v>
      </c>
      <c r="D93" s="13">
        <v>4</v>
      </c>
      <c r="E93" s="14">
        <v>38</v>
      </c>
      <c r="F93" s="38" t="s">
        <v>58</v>
      </c>
      <c r="G93" s="38">
        <v>1</v>
      </c>
      <c r="H93" s="38">
        <v>500</v>
      </c>
      <c r="I93" s="38">
        <v>138406888</v>
      </c>
      <c r="J93" s="38">
        <v>41229565</v>
      </c>
      <c r="K93" s="38">
        <v>0</v>
      </c>
      <c r="L93" s="38">
        <v>0</v>
      </c>
      <c r="M93" s="38">
        <v>0</v>
      </c>
      <c r="N93" s="38">
        <v>0</v>
      </c>
      <c r="O93" s="38">
        <v>0</v>
      </c>
      <c r="P93" s="38">
        <v>0</v>
      </c>
      <c r="Q93" s="38">
        <v>0</v>
      </c>
      <c r="R93" s="38">
        <v>1</v>
      </c>
      <c r="S93" s="38">
        <v>0</v>
      </c>
      <c r="T93" s="38">
        <v>0</v>
      </c>
      <c r="U93" s="38">
        <v>0.99978999999999996</v>
      </c>
      <c r="V93" s="38">
        <v>0.48317199999999999</v>
      </c>
      <c r="W93" s="38">
        <v>0.54384900000000003</v>
      </c>
      <c r="X93" s="38">
        <v>0.31223899999999999</v>
      </c>
      <c r="Z93" s="38" t="s">
        <v>214</v>
      </c>
      <c r="AA93" s="38">
        <v>21523.527999999998</v>
      </c>
      <c r="AB93" s="38">
        <v>36.3827</v>
      </c>
      <c r="AC93" s="38">
        <v>40.971299999999999</v>
      </c>
      <c r="AD93" s="38">
        <v>41.220399999999998</v>
      </c>
      <c r="AE93" s="38">
        <v>1</v>
      </c>
      <c r="AF93" s="38">
        <v>1920</v>
      </c>
      <c r="AG93" s="38">
        <v>1080</v>
      </c>
      <c r="AH93" s="38">
        <v>50</v>
      </c>
      <c r="AI93" s="38">
        <v>500</v>
      </c>
      <c r="AJ93" s="38">
        <v>8</v>
      </c>
      <c r="AK93" s="38">
        <v>8</v>
      </c>
    </row>
    <row r="94" spans="1:37" x14ac:dyDescent="0.25">
      <c r="A94" s="39" t="s">
        <v>144</v>
      </c>
      <c r="B94" s="3" t="s">
        <v>145</v>
      </c>
      <c r="C94" s="8">
        <v>1</v>
      </c>
      <c r="D94" s="11">
        <v>6</v>
      </c>
      <c r="E94" s="10">
        <v>26</v>
      </c>
      <c r="F94" s="38" t="s">
        <v>59</v>
      </c>
      <c r="G94" s="38">
        <v>1</v>
      </c>
      <c r="H94" s="38">
        <v>500</v>
      </c>
      <c r="I94" s="38">
        <v>1327844119</v>
      </c>
      <c r="J94" s="38">
        <v>405574329</v>
      </c>
      <c r="K94" s="38">
        <v>0</v>
      </c>
      <c r="L94" s="38">
        <v>0</v>
      </c>
      <c r="M94" s="38">
        <v>0</v>
      </c>
      <c r="N94" s="38">
        <v>0</v>
      </c>
      <c r="O94" s="38">
        <v>0</v>
      </c>
      <c r="P94" s="38">
        <v>0</v>
      </c>
      <c r="Q94" s="38">
        <v>0</v>
      </c>
      <c r="R94" s="38">
        <v>1</v>
      </c>
      <c r="S94" s="38">
        <v>0</v>
      </c>
      <c r="T94" s="38">
        <v>0</v>
      </c>
      <c r="U94" s="38">
        <v>0.98878900000000003</v>
      </c>
      <c r="V94" s="38">
        <v>7.9482999999999998E-2</v>
      </c>
      <c r="W94" s="38">
        <v>8.0764000000000002E-2</v>
      </c>
      <c r="X94" s="38">
        <v>0.31470100000000001</v>
      </c>
      <c r="Z94" s="38" t="s">
        <v>215</v>
      </c>
      <c r="AA94" s="38">
        <v>169171.72159999999</v>
      </c>
      <c r="AB94" s="38">
        <v>43.9435</v>
      </c>
      <c r="AC94" s="38">
        <v>45.189300000000003</v>
      </c>
      <c r="AD94" s="38">
        <v>46.802399999999999</v>
      </c>
      <c r="AE94" s="38">
        <v>1</v>
      </c>
      <c r="AF94" s="38">
        <v>1920</v>
      </c>
      <c r="AG94" s="38">
        <v>1080</v>
      </c>
      <c r="AH94" s="38">
        <v>50</v>
      </c>
      <c r="AI94" s="38">
        <v>500</v>
      </c>
      <c r="AJ94" s="38">
        <v>8</v>
      </c>
      <c r="AK94" s="38">
        <v>8</v>
      </c>
    </row>
    <row r="95" spans="1:37" x14ac:dyDescent="0.25">
      <c r="A95" s="39" t="s">
        <v>144</v>
      </c>
      <c r="B95" s="3" t="s">
        <v>145</v>
      </c>
      <c r="C95" s="8">
        <v>1</v>
      </c>
      <c r="D95" s="11">
        <v>6</v>
      </c>
      <c r="E95" s="10">
        <v>30</v>
      </c>
      <c r="F95" s="38" t="s">
        <v>60</v>
      </c>
      <c r="G95" s="38">
        <v>1</v>
      </c>
      <c r="H95" s="38">
        <v>500</v>
      </c>
      <c r="I95" s="38">
        <v>602759687</v>
      </c>
      <c r="J95" s="38">
        <v>181229772</v>
      </c>
      <c r="K95" s="38">
        <v>0</v>
      </c>
      <c r="L95" s="38">
        <v>0</v>
      </c>
      <c r="M95" s="38">
        <v>0</v>
      </c>
      <c r="N95" s="38">
        <v>0</v>
      </c>
      <c r="O95" s="38">
        <v>0</v>
      </c>
      <c r="P95" s="38">
        <v>0</v>
      </c>
      <c r="Q95" s="38">
        <v>0</v>
      </c>
      <c r="R95" s="38">
        <v>1</v>
      </c>
      <c r="S95" s="38">
        <v>0</v>
      </c>
      <c r="T95" s="38">
        <v>0</v>
      </c>
      <c r="U95" s="38">
        <v>0.99388200000000004</v>
      </c>
      <c r="V95" s="38">
        <v>0.27176600000000001</v>
      </c>
      <c r="W95" s="38">
        <v>0.67449199999999998</v>
      </c>
      <c r="X95" s="38">
        <v>0.30741600000000002</v>
      </c>
      <c r="Z95" s="38" t="s">
        <v>216</v>
      </c>
      <c r="AA95" s="38">
        <v>81391.488800000006</v>
      </c>
      <c r="AB95" s="38">
        <v>40.328800000000001</v>
      </c>
      <c r="AC95" s="38">
        <v>44.017899999999997</v>
      </c>
      <c r="AD95" s="38">
        <v>45.4054</v>
      </c>
      <c r="AE95" s="38">
        <v>1</v>
      </c>
      <c r="AF95" s="38">
        <v>1920</v>
      </c>
      <c r="AG95" s="38">
        <v>1080</v>
      </c>
      <c r="AH95" s="38">
        <v>50</v>
      </c>
      <c r="AI95" s="38">
        <v>500</v>
      </c>
      <c r="AJ95" s="38">
        <v>8</v>
      </c>
      <c r="AK95" s="38">
        <v>8</v>
      </c>
    </row>
    <row r="96" spans="1:37" x14ac:dyDescent="0.25">
      <c r="A96" s="39" t="s">
        <v>144</v>
      </c>
      <c r="B96" s="3" t="s">
        <v>145</v>
      </c>
      <c r="C96" s="8">
        <v>1</v>
      </c>
      <c r="D96" s="11">
        <v>6</v>
      </c>
      <c r="E96" s="10">
        <v>34</v>
      </c>
      <c r="F96" s="38" t="s">
        <v>61</v>
      </c>
      <c r="G96" s="38">
        <v>1</v>
      </c>
      <c r="H96" s="38">
        <v>500</v>
      </c>
      <c r="I96" s="38">
        <v>289030025</v>
      </c>
      <c r="J96" s="38">
        <v>91913423</v>
      </c>
      <c r="K96" s="38">
        <v>0</v>
      </c>
      <c r="L96" s="38">
        <v>0</v>
      </c>
      <c r="M96" s="38">
        <v>0</v>
      </c>
      <c r="N96" s="38">
        <v>0</v>
      </c>
      <c r="O96" s="38">
        <v>0</v>
      </c>
      <c r="P96" s="38">
        <v>0</v>
      </c>
      <c r="Q96" s="38">
        <v>0</v>
      </c>
      <c r="R96" s="38">
        <v>1</v>
      </c>
      <c r="S96" s="38">
        <v>0</v>
      </c>
      <c r="T96" s="38">
        <v>0</v>
      </c>
      <c r="U96" s="38">
        <v>0.99870700000000001</v>
      </c>
      <c r="V96" s="38">
        <v>0.43209599999999998</v>
      </c>
      <c r="W96" s="38">
        <v>0.77313200000000004</v>
      </c>
      <c r="X96" s="38">
        <v>0.31506800000000001</v>
      </c>
      <c r="Z96" s="38" t="s">
        <v>217</v>
      </c>
      <c r="AA96" s="38">
        <v>42380.415200000003</v>
      </c>
      <c r="AB96" s="38">
        <v>38.5473</v>
      </c>
      <c r="AC96" s="38">
        <v>42.747599999999998</v>
      </c>
      <c r="AD96" s="38">
        <v>43.616300000000003</v>
      </c>
      <c r="AE96" s="38">
        <v>1</v>
      </c>
      <c r="AF96" s="38">
        <v>1920</v>
      </c>
      <c r="AG96" s="38">
        <v>1080</v>
      </c>
      <c r="AH96" s="38">
        <v>50</v>
      </c>
      <c r="AI96" s="38">
        <v>500</v>
      </c>
      <c r="AJ96" s="38">
        <v>8</v>
      </c>
      <c r="AK96" s="38">
        <v>8</v>
      </c>
    </row>
    <row r="97" spans="1:37" ht="15.75" thickBot="1" x14ac:dyDescent="0.3">
      <c r="A97" s="5" t="s">
        <v>144</v>
      </c>
      <c r="B97" s="2" t="s">
        <v>145</v>
      </c>
      <c r="C97" s="8">
        <v>1</v>
      </c>
      <c r="D97" s="11">
        <v>6</v>
      </c>
      <c r="E97" s="14">
        <v>38</v>
      </c>
      <c r="F97" s="38" t="s">
        <v>62</v>
      </c>
      <c r="G97" s="38">
        <v>1</v>
      </c>
      <c r="H97" s="38">
        <v>500</v>
      </c>
      <c r="I97" s="38">
        <v>173887509</v>
      </c>
      <c r="J97" s="38">
        <v>53532081</v>
      </c>
      <c r="K97" s="38">
        <v>0</v>
      </c>
      <c r="L97" s="38">
        <v>0</v>
      </c>
      <c r="M97" s="38">
        <v>0</v>
      </c>
      <c r="N97" s="38">
        <v>0</v>
      </c>
      <c r="O97" s="38">
        <v>0</v>
      </c>
      <c r="P97" s="38">
        <v>0</v>
      </c>
      <c r="Q97" s="38">
        <v>0</v>
      </c>
      <c r="R97" s="38">
        <v>1</v>
      </c>
      <c r="S97" s="38">
        <v>0</v>
      </c>
      <c r="T97" s="38">
        <v>0</v>
      </c>
      <c r="U97" s="38">
        <v>0.99964299999999995</v>
      </c>
      <c r="V97" s="38">
        <v>0.47703200000000001</v>
      </c>
      <c r="W97" s="38">
        <v>0.63765300000000003</v>
      </c>
      <c r="X97" s="38">
        <v>0.314079</v>
      </c>
      <c r="Z97" s="38" t="s">
        <v>218</v>
      </c>
      <c r="AA97" s="38">
        <v>25363.149600000001</v>
      </c>
      <c r="AB97" s="38">
        <v>37.1188</v>
      </c>
      <c r="AC97" s="38">
        <v>41.726300000000002</v>
      </c>
      <c r="AD97" s="38">
        <v>42.221800000000002</v>
      </c>
      <c r="AE97" s="38">
        <v>1</v>
      </c>
      <c r="AF97" s="38">
        <v>1920</v>
      </c>
      <c r="AG97" s="38">
        <v>1080</v>
      </c>
      <c r="AH97" s="38">
        <v>50</v>
      </c>
      <c r="AI97" s="38">
        <v>500</v>
      </c>
      <c r="AJ97" s="38">
        <v>8</v>
      </c>
      <c r="AK97" s="38">
        <v>8</v>
      </c>
    </row>
    <row r="98" spans="1:37" x14ac:dyDescent="0.25">
      <c r="A98" s="5" t="s">
        <v>144</v>
      </c>
      <c r="B98" s="7" t="s">
        <v>147</v>
      </c>
      <c r="C98" s="17">
        <v>0</v>
      </c>
      <c r="D98" s="18">
        <v>2</v>
      </c>
      <c r="E98" s="10">
        <v>26</v>
      </c>
      <c r="F98" s="38" t="s">
        <v>63</v>
      </c>
      <c r="G98" s="38">
        <v>0</v>
      </c>
      <c r="H98" s="38">
        <v>500</v>
      </c>
      <c r="I98" s="38">
        <v>572294386</v>
      </c>
      <c r="J98" s="38">
        <v>221883043</v>
      </c>
      <c r="K98" s="38">
        <v>0</v>
      </c>
      <c r="L98" s="38">
        <v>0</v>
      </c>
      <c r="M98" s="38">
        <v>0</v>
      </c>
      <c r="N98" s="38">
        <v>0</v>
      </c>
      <c r="O98" s="38">
        <v>0</v>
      </c>
      <c r="P98" s="38">
        <v>0</v>
      </c>
      <c r="Q98" s="38">
        <v>0</v>
      </c>
      <c r="R98" s="38">
        <v>1</v>
      </c>
      <c r="S98" s="38">
        <v>0</v>
      </c>
      <c r="T98" s="38">
        <v>0</v>
      </c>
      <c r="U98" s="38">
        <v>0.99598299999999995</v>
      </c>
      <c r="V98" s="38">
        <v>0.44883499999999998</v>
      </c>
      <c r="W98" s="38">
        <v>0.73287999999999998</v>
      </c>
      <c r="X98" s="38">
        <v>0.34271699999999999</v>
      </c>
      <c r="Z98" s="38" t="s">
        <v>219</v>
      </c>
      <c r="AA98" s="38">
        <v>64744.0288</v>
      </c>
      <c r="AB98" s="38">
        <v>38.5535</v>
      </c>
      <c r="AC98" s="38">
        <v>40.0593</v>
      </c>
      <c r="AD98" s="38">
        <v>42.601399999999998</v>
      </c>
      <c r="AE98" s="38">
        <v>1</v>
      </c>
      <c r="AF98" s="38">
        <v>1920</v>
      </c>
      <c r="AG98" s="38">
        <v>1080</v>
      </c>
      <c r="AH98" s="38">
        <v>50</v>
      </c>
      <c r="AI98" s="38">
        <v>500</v>
      </c>
      <c r="AJ98" s="38">
        <v>8</v>
      </c>
      <c r="AK98" s="38">
        <v>8</v>
      </c>
    </row>
    <row r="99" spans="1:37" x14ac:dyDescent="0.25">
      <c r="A99" s="5" t="s">
        <v>144</v>
      </c>
      <c r="B99" s="2" t="s">
        <v>147</v>
      </c>
      <c r="C99" s="8">
        <v>0</v>
      </c>
      <c r="D99" s="9">
        <v>2</v>
      </c>
      <c r="E99" s="10">
        <v>30</v>
      </c>
      <c r="F99" s="38" t="s">
        <v>64</v>
      </c>
      <c r="G99" s="38">
        <v>0</v>
      </c>
      <c r="H99" s="38">
        <v>500</v>
      </c>
      <c r="I99" s="38">
        <v>334648233</v>
      </c>
      <c r="J99" s="38">
        <v>127346617</v>
      </c>
      <c r="K99" s="38">
        <v>0</v>
      </c>
      <c r="L99" s="38">
        <v>0</v>
      </c>
      <c r="M99" s="38">
        <v>0</v>
      </c>
      <c r="N99" s="38">
        <v>0</v>
      </c>
      <c r="O99" s="38">
        <v>0</v>
      </c>
      <c r="P99" s="38">
        <v>0</v>
      </c>
      <c r="Q99" s="38">
        <v>0</v>
      </c>
      <c r="R99" s="38">
        <v>1</v>
      </c>
      <c r="S99" s="38">
        <v>0</v>
      </c>
      <c r="T99" s="38">
        <v>0</v>
      </c>
      <c r="U99" s="38">
        <v>0.99858999999999998</v>
      </c>
      <c r="V99" s="38">
        <v>0.50268100000000004</v>
      </c>
      <c r="W99" s="38">
        <v>0.74138999999999999</v>
      </c>
      <c r="X99" s="38">
        <v>0.33615400000000001</v>
      </c>
      <c r="Z99" s="38" t="s">
        <v>220</v>
      </c>
      <c r="AA99" s="38">
        <v>37885.124799999998</v>
      </c>
      <c r="AB99" s="38">
        <v>36.763399999999997</v>
      </c>
      <c r="AC99" s="38">
        <v>39.046199999999999</v>
      </c>
      <c r="AD99" s="38">
        <v>41.358899999999998</v>
      </c>
      <c r="AE99" s="38">
        <v>1</v>
      </c>
      <c r="AF99" s="38">
        <v>1920</v>
      </c>
      <c r="AG99" s="38">
        <v>1080</v>
      </c>
      <c r="AH99" s="38">
        <v>50</v>
      </c>
      <c r="AI99" s="38">
        <v>500</v>
      </c>
      <c r="AJ99" s="38">
        <v>8</v>
      </c>
      <c r="AK99" s="38">
        <v>8</v>
      </c>
    </row>
    <row r="100" spans="1:37" x14ac:dyDescent="0.25">
      <c r="A100" s="5" t="s">
        <v>144</v>
      </c>
      <c r="B100" s="2" t="s">
        <v>147</v>
      </c>
      <c r="C100" s="8">
        <v>0</v>
      </c>
      <c r="D100" s="9">
        <v>2</v>
      </c>
      <c r="E100" s="10">
        <v>34</v>
      </c>
      <c r="F100" s="38" t="s">
        <v>65</v>
      </c>
      <c r="G100" s="38">
        <v>0</v>
      </c>
      <c r="H100" s="38">
        <v>500</v>
      </c>
      <c r="I100" s="38">
        <v>208184298</v>
      </c>
      <c r="J100" s="38">
        <v>73041610</v>
      </c>
      <c r="K100" s="38">
        <v>0</v>
      </c>
      <c r="L100" s="38">
        <v>0</v>
      </c>
      <c r="M100" s="38">
        <v>0</v>
      </c>
      <c r="N100" s="38">
        <v>0</v>
      </c>
      <c r="O100" s="38">
        <v>0</v>
      </c>
      <c r="P100" s="38">
        <v>0</v>
      </c>
      <c r="Q100" s="38">
        <v>0</v>
      </c>
      <c r="R100" s="38">
        <v>1</v>
      </c>
      <c r="S100" s="38">
        <v>0</v>
      </c>
      <c r="T100" s="38">
        <v>0</v>
      </c>
      <c r="U100" s="38">
        <v>0.99949600000000005</v>
      </c>
      <c r="V100" s="38">
        <v>0.53548700000000005</v>
      </c>
      <c r="W100" s="38">
        <v>0.61244299999999996</v>
      </c>
      <c r="X100" s="38">
        <v>0.32422099999999998</v>
      </c>
      <c r="Z100" s="38" t="s">
        <v>221</v>
      </c>
      <c r="AA100" s="38">
        <v>22530.082399999999</v>
      </c>
      <c r="AB100" s="38">
        <v>34.914000000000001</v>
      </c>
      <c r="AC100" s="38">
        <v>37.901800000000001</v>
      </c>
      <c r="AD100" s="38">
        <v>39.595199999999998</v>
      </c>
      <c r="AE100" s="38">
        <v>1</v>
      </c>
      <c r="AF100" s="38">
        <v>1920</v>
      </c>
      <c r="AG100" s="38">
        <v>1080</v>
      </c>
      <c r="AH100" s="38">
        <v>50</v>
      </c>
      <c r="AI100" s="38">
        <v>500</v>
      </c>
      <c r="AJ100" s="38">
        <v>8</v>
      </c>
      <c r="AK100" s="38">
        <v>8</v>
      </c>
    </row>
    <row r="101" spans="1:37" ht="15.75" thickBot="1" x14ac:dyDescent="0.3">
      <c r="A101" s="5" t="s">
        <v>144</v>
      </c>
      <c r="B101" s="2" t="s">
        <v>147</v>
      </c>
      <c r="C101" s="8">
        <v>0</v>
      </c>
      <c r="D101" s="13">
        <v>2</v>
      </c>
      <c r="E101" s="14">
        <v>38</v>
      </c>
      <c r="F101" s="38" t="s">
        <v>66</v>
      </c>
      <c r="G101" s="38">
        <v>0</v>
      </c>
      <c r="H101" s="38">
        <v>500</v>
      </c>
      <c r="I101" s="38">
        <v>133473605</v>
      </c>
      <c r="J101" s="38">
        <v>43316459</v>
      </c>
      <c r="K101" s="38">
        <v>0</v>
      </c>
      <c r="L101" s="38">
        <v>0</v>
      </c>
      <c r="M101" s="38">
        <v>0</v>
      </c>
      <c r="N101" s="38">
        <v>0</v>
      </c>
      <c r="O101" s="38">
        <v>0</v>
      </c>
      <c r="P101" s="38">
        <v>0</v>
      </c>
      <c r="Q101" s="38">
        <v>0</v>
      </c>
      <c r="R101" s="38">
        <v>1</v>
      </c>
      <c r="S101" s="38">
        <v>0</v>
      </c>
      <c r="T101" s="38">
        <v>0</v>
      </c>
      <c r="U101" s="38">
        <v>0.99985500000000005</v>
      </c>
      <c r="V101" s="38">
        <v>0.54077900000000001</v>
      </c>
      <c r="W101" s="38">
        <v>0.32105800000000001</v>
      </c>
      <c r="X101" s="38">
        <v>0.312639</v>
      </c>
      <c r="Z101" s="38" t="s">
        <v>222</v>
      </c>
      <c r="AA101" s="38">
        <v>13856.960800000001</v>
      </c>
      <c r="AB101" s="38">
        <v>32.970500000000001</v>
      </c>
      <c r="AC101" s="38">
        <v>37.3384</v>
      </c>
      <c r="AD101" s="38">
        <v>38.715800000000002</v>
      </c>
      <c r="AE101" s="38">
        <v>1</v>
      </c>
      <c r="AF101" s="38">
        <v>1920</v>
      </c>
      <c r="AG101" s="38">
        <v>1080</v>
      </c>
      <c r="AH101" s="38">
        <v>50</v>
      </c>
      <c r="AI101" s="38">
        <v>500</v>
      </c>
      <c r="AJ101" s="38">
        <v>8</v>
      </c>
      <c r="AK101" s="38">
        <v>8</v>
      </c>
    </row>
    <row r="102" spans="1:37" x14ac:dyDescent="0.25">
      <c r="A102" s="5" t="s">
        <v>144</v>
      </c>
      <c r="B102" s="2" t="s">
        <v>147</v>
      </c>
      <c r="C102" s="8">
        <v>0</v>
      </c>
      <c r="D102" s="11">
        <v>4</v>
      </c>
      <c r="E102" s="10">
        <v>26</v>
      </c>
      <c r="F102" s="38" t="s">
        <v>67</v>
      </c>
      <c r="G102" s="38">
        <v>0</v>
      </c>
      <c r="H102" s="38">
        <v>500</v>
      </c>
      <c r="I102" s="38">
        <v>572294386</v>
      </c>
      <c r="J102" s="38">
        <v>221883043</v>
      </c>
      <c r="K102" s="38">
        <v>0</v>
      </c>
      <c r="L102" s="38">
        <v>0</v>
      </c>
      <c r="M102" s="38">
        <v>0</v>
      </c>
      <c r="N102" s="38">
        <v>0</v>
      </c>
      <c r="O102" s="38">
        <v>0</v>
      </c>
      <c r="P102" s="38">
        <v>0</v>
      </c>
      <c r="Q102" s="38">
        <v>0</v>
      </c>
      <c r="R102" s="38">
        <v>1</v>
      </c>
      <c r="S102" s="38">
        <v>0</v>
      </c>
      <c r="T102" s="38">
        <v>0</v>
      </c>
      <c r="U102" s="38">
        <v>0.99598299999999995</v>
      </c>
      <c r="V102" s="38">
        <v>0.44883499999999998</v>
      </c>
      <c r="W102" s="38">
        <v>0.73287999999999998</v>
      </c>
      <c r="X102" s="38">
        <v>0.34271699999999999</v>
      </c>
      <c r="Z102" s="38" t="s">
        <v>223</v>
      </c>
      <c r="AA102" s="38">
        <v>64744.0288</v>
      </c>
      <c r="AB102" s="38">
        <v>38.5535</v>
      </c>
      <c r="AC102" s="38">
        <v>40.0593</v>
      </c>
      <c r="AD102" s="38">
        <v>42.601399999999998</v>
      </c>
      <c r="AE102" s="38">
        <v>1</v>
      </c>
      <c r="AF102" s="38">
        <v>1920</v>
      </c>
      <c r="AG102" s="38">
        <v>1080</v>
      </c>
      <c r="AH102" s="38">
        <v>50</v>
      </c>
      <c r="AI102" s="38">
        <v>500</v>
      </c>
      <c r="AJ102" s="38">
        <v>8</v>
      </c>
      <c r="AK102" s="38">
        <v>8</v>
      </c>
    </row>
    <row r="103" spans="1:37" x14ac:dyDescent="0.25">
      <c r="A103" s="5" t="s">
        <v>144</v>
      </c>
      <c r="B103" s="2" t="s">
        <v>147</v>
      </c>
      <c r="C103" s="8">
        <v>0</v>
      </c>
      <c r="D103" s="11">
        <v>4</v>
      </c>
      <c r="E103" s="10">
        <v>30</v>
      </c>
      <c r="F103" s="38" t="s">
        <v>68</v>
      </c>
      <c r="G103" s="38">
        <v>0</v>
      </c>
      <c r="H103" s="38">
        <v>500</v>
      </c>
      <c r="I103" s="38">
        <v>334648233</v>
      </c>
      <c r="J103" s="38">
        <v>127346617</v>
      </c>
      <c r="K103" s="38">
        <v>0</v>
      </c>
      <c r="L103" s="38">
        <v>0</v>
      </c>
      <c r="M103" s="38">
        <v>0</v>
      </c>
      <c r="N103" s="38">
        <v>0</v>
      </c>
      <c r="O103" s="38">
        <v>0</v>
      </c>
      <c r="P103" s="38">
        <v>0</v>
      </c>
      <c r="Q103" s="38">
        <v>0</v>
      </c>
      <c r="R103" s="38">
        <v>1</v>
      </c>
      <c r="S103" s="38">
        <v>0</v>
      </c>
      <c r="T103" s="38">
        <v>0</v>
      </c>
      <c r="U103" s="38">
        <v>0.99858999999999998</v>
      </c>
      <c r="V103" s="38">
        <v>0.50268100000000004</v>
      </c>
      <c r="W103" s="38">
        <v>0.74138999999999999</v>
      </c>
      <c r="X103" s="38">
        <v>0.33615400000000001</v>
      </c>
      <c r="Z103" s="38" t="s">
        <v>224</v>
      </c>
      <c r="AA103" s="38">
        <v>37885.124799999998</v>
      </c>
      <c r="AB103" s="38">
        <v>36.763399999999997</v>
      </c>
      <c r="AC103" s="38">
        <v>39.046199999999999</v>
      </c>
      <c r="AD103" s="38">
        <v>41.358899999999998</v>
      </c>
      <c r="AE103" s="38">
        <v>1</v>
      </c>
      <c r="AF103" s="38">
        <v>1920</v>
      </c>
      <c r="AG103" s="38">
        <v>1080</v>
      </c>
      <c r="AH103" s="38">
        <v>50</v>
      </c>
      <c r="AI103" s="38">
        <v>500</v>
      </c>
      <c r="AJ103" s="38">
        <v>8</v>
      </c>
      <c r="AK103" s="38">
        <v>8</v>
      </c>
    </row>
    <row r="104" spans="1:37" x14ac:dyDescent="0.25">
      <c r="A104" s="5" t="s">
        <v>144</v>
      </c>
      <c r="B104" s="2" t="s">
        <v>147</v>
      </c>
      <c r="C104" s="8">
        <v>0</v>
      </c>
      <c r="D104" s="11">
        <v>4</v>
      </c>
      <c r="E104" s="10">
        <v>34</v>
      </c>
      <c r="F104" s="38" t="s">
        <v>69</v>
      </c>
      <c r="G104" s="38">
        <v>0</v>
      </c>
      <c r="H104" s="38">
        <v>500</v>
      </c>
      <c r="I104" s="38">
        <v>208184298</v>
      </c>
      <c r="J104" s="38">
        <v>73041610</v>
      </c>
      <c r="K104" s="38">
        <v>0</v>
      </c>
      <c r="L104" s="38">
        <v>0</v>
      </c>
      <c r="M104" s="38">
        <v>0</v>
      </c>
      <c r="N104" s="38">
        <v>0</v>
      </c>
      <c r="O104" s="38">
        <v>0</v>
      </c>
      <c r="P104" s="38">
        <v>0</v>
      </c>
      <c r="Q104" s="38">
        <v>0</v>
      </c>
      <c r="R104" s="38">
        <v>1</v>
      </c>
      <c r="S104" s="38">
        <v>0</v>
      </c>
      <c r="T104" s="38">
        <v>0</v>
      </c>
      <c r="U104" s="38">
        <v>0.99949600000000005</v>
      </c>
      <c r="V104" s="38">
        <v>0.53548700000000005</v>
      </c>
      <c r="W104" s="38">
        <v>0.61244299999999996</v>
      </c>
      <c r="X104" s="38">
        <v>0.32422099999999998</v>
      </c>
      <c r="Z104" s="38" t="s">
        <v>225</v>
      </c>
      <c r="AA104" s="38">
        <v>22530.082399999999</v>
      </c>
      <c r="AB104" s="38">
        <v>34.914000000000001</v>
      </c>
      <c r="AC104" s="38">
        <v>37.901800000000001</v>
      </c>
      <c r="AD104" s="38">
        <v>39.595199999999998</v>
      </c>
      <c r="AE104" s="38">
        <v>1</v>
      </c>
      <c r="AF104" s="38">
        <v>1920</v>
      </c>
      <c r="AG104" s="38">
        <v>1080</v>
      </c>
      <c r="AH104" s="38">
        <v>50</v>
      </c>
      <c r="AI104" s="38">
        <v>500</v>
      </c>
      <c r="AJ104" s="38">
        <v>8</v>
      </c>
      <c r="AK104" s="38">
        <v>8</v>
      </c>
    </row>
    <row r="105" spans="1:37" ht="15.75" thickBot="1" x14ac:dyDescent="0.3">
      <c r="A105" s="5" t="s">
        <v>144</v>
      </c>
      <c r="B105" s="2" t="s">
        <v>147</v>
      </c>
      <c r="C105" s="8">
        <v>0</v>
      </c>
      <c r="D105" s="13">
        <v>4</v>
      </c>
      <c r="E105" s="14">
        <v>38</v>
      </c>
      <c r="F105" s="38" t="s">
        <v>70</v>
      </c>
      <c r="G105" s="38">
        <v>0</v>
      </c>
      <c r="H105" s="38">
        <v>500</v>
      </c>
      <c r="I105" s="38">
        <v>133473605</v>
      </c>
      <c r="J105" s="38">
        <v>43316459</v>
      </c>
      <c r="K105" s="38">
        <v>0</v>
      </c>
      <c r="L105" s="38">
        <v>0</v>
      </c>
      <c r="M105" s="38">
        <v>0</v>
      </c>
      <c r="N105" s="38">
        <v>0</v>
      </c>
      <c r="O105" s="38">
        <v>0</v>
      </c>
      <c r="P105" s="38">
        <v>0</v>
      </c>
      <c r="Q105" s="38">
        <v>0</v>
      </c>
      <c r="R105" s="38">
        <v>1</v>
      </c>
      <c r="S105" s="38">
        <v>0</v>
      </c>
      <c r="T105" s="38">
        <v>0</v>
      </c>
      <c r="U105" s="38">
        <v>0.99985500000000005</v>
      </c>
      <c r="V105" s="38">
        <v>0.54077900000000001</v>
      </c>
      <c r="W105" s="38">
        <v>0.32105800000000001</v>
      </c>
      <c r="X105" s="38">
        <v>0.312639</v>
      </c>
      <c r="Z105" s="38" t="s">
        <v>226</v>
      </c>
      <c r="AA105" s="38">
        <v>13856.960800000001</v>
      </c>
      <c r="AB105" s="38">
        <v>32.970500000000001</v>
      </c>
      <c r="AC105" s="38">
        <v>37.3384</v>
      </c>
      <c r="AD105" s="38">
        <v>38.715800000000002</v>
      </c>
      <c r="AE105" s="38">
        <v>1</v>
      </c>
      <c r="AF105" s="38">
        <v>1920</v>
      </c>
      <c r="AG105" s="38">
        <v>1080</v>
      </c>
      <c r="AH105" s="38">
        <v>50</v>
      </c>
      <c r="AI105" s="38">
        <v>500</v>
      </c>
      <c r="AJ105" s="38">
        <v>8</v>
      </c>
      <c r="AK105" s="38">
        <v>8</v>
      </c>
    </row>
    <row r="106" spans="1:37" x14ac:dyDescent="0.25">
      <c r="A106" s="5" t="s">
        <v>144</v>
      </c>
      <c r="B106" s="2" t="s">
        <v>147</v>
      </c>
      <c r="C106" s="8">
        <v>0</v>
      </c>
      <c r="D106" s="11">
        <v>6</v>
      </c>
      <c r="E106" s="10">
        <v>26</v>
      </c>
      <c r="F106" s="38" t="s">
        <v>71</v>
      </c>
      <c r="G106" s="38">
        <v>0</v>
      </c>
      <c r="H106" s="38">
        <v>500</v>
      </c>
      <c r="I106" s="38">
        <v>572294386</v>
      </c>
      <c r="J106" s="38">
        <v>221883043</v>
      </c>
      <c r="K106" s="38">
        <v>0</v>
      </c>
      <c r="L106" s="38">
        <v>0</v>
      </c>
      <c r="M106" s="38">
        <v>0</v>
      </c>
      <c r="N106" s="38">
        <v>0</v>
      </c>
      <c r="O106" s="38">
        <v>0</v>
      </c>
      <c r="P106" s="38">
        <v>0</v>
      </c>
      <c r="Q106" s="38">
        <v>0</v>
      </c>
      <c r="R106" s="38">
        <v>1</v>
      </c>
      <c r="S106" s="38">
        <v>0</v>
      </c>
      <c r="T106" s="38">
        <v>0</v>
      </c>
      <c r="U106" s="38">
        <v>0.99598299999999995</v>
      </c>
      <c r="V106" s="38">
        <v>0.44883499999999998</v>
      </c>
      <c r="W106" s="38">
        <v>0.73287999999999998</v>
      </c>
      <c r="X106" s="38">
        <v>0.34271699999999999</v>
      </c>
      <c r="Z106" s="38" t="s">
        <v>227</v>
      </c>
      <c r="AA106" s="38">
        <v>64744.0288</v>
      </c>
      <c r="AB106" s="38">
        <v>38.5535</v>
      </c>
      <c r="AC106" s="38">
        <v>40.0593</v>
      </c>
      <c r="AD106" s="38">
        <v>42.601399999999998</v>
      </c>
      <c r="AE106" s="38">
        <v>1</v>
      </c>
      <c r="AF106" s="38">
        <v>1920</v>
      </c>
      <c r="AG106" s="38">
        <v>1080</v>
      </c>
      <c r="AH106" s="38">
        <v>50</v>
      </c>
      <c r="AI106" s="38">
        <v>500</v>
      </c>
      <c r="AJ106" s="38">
        <v>8</v>
      </c>
      <c r="AK106" s="38">
        <v>8</v>
      </c>
    </row>
    <row r="107" spans="1:37" x14ac:dyDescent="0.25">
      <c r="A107" s="5" t="s">
        <v>144</v>
      </c>
      <c r="B107" s="2" t="s">
        <v>147</v>
      </c>
      <c r="C107" s="8">
        <v>0</v>
      </c>
      <c r="D107" s="11">
        <v>6</v>
      </c>
      <c r="E107" s="10">
        <v>30</v>
      </c>
      <c r="F107" s="38" t="s">
        <v>72</v>
      </c>
      <c r="G107" s="38">
        <v>0</v>
      </c>
      <c r="H107" s="38">
        <v>500</v>
      </c>
      <c r="I107" s="38">
        <v>334648233</v>
      </c>
      <c r="J107" s="38">
        <v>127346617</v>
      </c>
      <c r="K107" s="38">
        <v>0</v>
      </c>
      <c r="L107" s="38">
        <v>0</v>
      </c>
      <c r="M107" s="38">
        <v>0</v>
      </c>
      <c r="N107" s="38">
        <v>0</v>
      </c>
      <c r="O107" s="38">
        <v>0</v>
      </c>
      <c r="P107" s="38">
        <v>0</v>
      </c>
      <c r="Q107" s="38">
        <v>0</v>
      </c>
      <c r="R107" s="38">
        <v>1</v>
      </c>
      <c r="S107" s="38">
        <v>0</v>
      </c>
      <c r="T107" s="38">
        <v>0</v>
      </c>
      <c r="U107" s="38">
        <v>0.99858999999999998</v>
      </c>
      <c r="V107" s="38">
        <v>0.50268100000000004</v>
      </c>
      <c r="W107" s="38">
        <v>0.74138999999999999</v>
      </c>
      <c r="X107" s="38">
        <v>0.33615400000000001</v>
      </c>
      <c r="Z107" s="38" t="s">
        <v>228</v>
      </c>
      <c r="AA107" s="38">
        <v>37885.124799999998</v>
      </c>
      <c r="AB107" s="38">
        <v>36.763399999999997</v>
      </c>
      <c r="AC107" s="38">
        <v>39.046199999999999</v>
      </c>
      <c r="AD107" s="38">
        <v>41.358899999999998</v>
      </c>
      <c r="AE107" s="38">
        <v>1</v>
      </c>
      <c r="AF107" s="38">
        <v>1920</v>
      </c>
      <c r="AG107" s="38">
        <v>1080</v>
      </c>
      <c r="AH107" s="38">
        <v>50</v>
      </c>
      <c r="AI107" s="38">
        <v>500</v>
      </c>
      <c r="AJ107" s="38">
        <v>8</v>
      </c>
      <c r="AK107" s="38">
        <v>8</v>
      </c>
    </row>
    <row r="108" spans="1:37" x14ac:dyDescent="0.25">
      <c r="A108" s="5" t="s">
        <v>144</v>
      </c>
      <c r="B108" s="2" t="s">
        <v>147</v>
      </c>
      <c r="C108" s="8">
        <v>0</v>
      </c>
      <c r="D108" s="11">
        <v>6</v>
      </c>
      <c r="E108" s="10">
        <v>34</v>
      </c>
      <c r="F108" s="38" t="s">
        <v>73</v>
      </c>
      <c r="G108" s="38">
        <v>0</v>
      </c>
      <c r="H108" s="38">
        <v>500</v>
      </c>
      <c r="I108" s="38">
        <v>208184298</v>
      </c>
      <c r="J108" s="38">
        <v>73041610</v>
      </c>
      <c r="K108" s="38">
        <v>0</v>
      </c>
      <c r="L108" s="38">
        <v>0</v>
      </c>
      <c r="M108" s="38">
        <v>0</v>
      </c>
      <c r="N108" s="38">
        <v>0</v>
      </c>
      <c r="O108" s="38">
        <v>0</v>
      </c>
      <c r="P108" s="38">
        <v>0</v>
      </c>
      <c r="Q108" s="38">
        <v>0</v>
      </c>
      <c r="R108" s="38">
        <v>1</v>
      </c>
      <c r="S108" s="38">
        <v>0</v>
      </c>
      <c r="T108" s="38">
        <v>0</v>
      </c>
      <c r="U108" s="38">
        <v>0.99949600000000005</v>
      </c>
      <c r="V108" s="38">
        <v>0.53548700000000005</v>
      </c>
      <c r="W108" s="38">
        <v>0.61244299999999996</v>
      </c>
      <c r="X108" s="38">
        <v>0.32422099999999998</v>
      </c>
      <c r="Z108" s="38" t="s">
        <v>229</v>
      </c>
      <c r="AA108" s="38">
        <v>22530.082399999999</v>
      </c>
      <c r="AB108" s="38">
        <v>34.914000000000001</v>
      </c>
      <c r="AC108" s="38">
        <v>37.901800000000001</v>
      </c>
      <c r="AD108" s="38">
        <v>39.595199999999998</v>
      </c>
      <c r="AE108" s="38">
        <v>1</v>
      </c>
      <c r="AF108" s="38">
        <v>1920</v>
      </c>
      <c r="AG108" s="38">
        <v>1080</v>
      </c>
      <c r="AH108" s="38">
        <v>50</v>
      </c>
      <c r="AI108" s="38">
        <v>500</v>
      </c>
      <c r="AJ108" s="38">
        <v>8</v>
      </c>
      <c r="AK108" s="38">
        <v>8</v>
      </c>
    </row>
    <row r="109" spans="1:37" ht="15.75" thickBot="1" x14ac:dyDescent="0.3">
      <c r="A109" s="5" t="s">
        <v>144</v>
      </c>
      <c r="B109" s="2" t="s">
        <v>147</v>
      </c>
      <c r="C109" s="12">
        <v>0</v>
      </c>
      <c r="D109" s="13">
        <v>6</v>
      </c>
      <c r="E109" s="14">
        <v>38</v>
      </c>
      <c r="F109" s="38" t="s">
        <v>74</v>
      </c>
      <c r="G109" s="38">
        <v>0</v>
      </c>
      <c r="H109" s="38">
        <v>500</v>
      </c>
      <c r="I109" s="38">
        <v>133473605</v>
      </c>
      <c r="J109" s="38">
        <v>43316459</v>
      </c>
      <c r="K109" s="38">
        <v>0</v>
      </c>
      <c r="L109" s="38">
        <v>0</v>
      </c>
      <c r="M109" s="38">
        <v>0</v>
      </c>
      <c r="N109" s="38">
        <v>0</v>
      </c>
      <c r="O109" s="38">
        <v>0</v>
      </c>
      <c r="P109" s="38">
        <v>0</v>
      </c>
      <c r="Q109" s="38">
        <v>0</v>
      </c>
      <c r="R109" s="38">
        <v>1</v>
      </c>
      <c r="S109" s="38">
        <v>0</v>
      </c>
      <c r="T109" s="38">
        <v>0</v>
      </c>
      <c r="U109" s="38">
        <v>0.99985500000000005</v>
      </c>
      <c r="V109" s="38">
        <v>0.54077900000000001</v>
      </c>
      <c r="W109" s="38">
        <v>0.32105800000000001</v>
      </c>
      <c r="X109" s="38">
        <v>0.312639</v>
      </c>
      <c r="Z109" s="38" t="s">
        <v>230</v>
      </c>
      <c r="AA109" s="38">
        <v>13856.960800000001</v>
      </c>
      <c r="AB109" s="38">
        <v>32.970500000000001</v>
      </c>
      <c r="AC109" s="38">
        <v>37.3384</v>
      </c>
      <c r="AD109" s="38">
        <v>38.715800000000002</v>
      </c>
      <c r="AE109" s="38">
        <v>1</v>
      </c>
      <c r="AF109" s="38">
        <v>1920</v>
      </c>
      <c r="AG109" s="38">
        <v>1080</v>
      </c>
      <c r="AH109" s="38">
        <v>50</v>
      </c>
      <c r="AI109" s="38">
        <v>500</v>
      </c>
      <c r="AJ109" s="38">
        <v>8</v>
      </c>
      <c r="AK109" s="38">
        <v>8</v>
      </c>
    </row>
    <row r="110" spans="1:37" x14ac:dyDescent="0.25">
      <c r="A110" s="5" t="s">
        <v>144</v>
      </c>
      <c r="B110" s="2" t="s">
        <v>147</v>
      </c>
      <c r="C110" s="8">
        <v>1</v>
      </c>
      <c r="D110" s="9">
        <v>2</v>
      </c>
      <c r="E110" s="10">
        <v>26</v>
      </c>
      <c r="F110" s="38" t="s">
        <v>75</v>
      </c>
      <c r="G110" s="38">
        <v>1</v>
      </c>
      <c r="H110" s="38">
        <v>500</v>
      </c>
      <c r="I110" s="38">
        <v>843310358</v>
      </c>
      <c r="J110" s="38">
        <v>309346662</v>
      </c>
      <c r="K110" s="38">
        <v>0</v>
      </c>
      <c r="L110" s="38">
        <v>0</v>
      </c>
      <c r="M110" s="38">
        <v>0</v>
      </c>
      <c r="N110" s="38">
        <v>0</v>
      </c>
      <c r="O110" s="38">
        <v>0</v>
      </c>
      <c r="P110" s="38">
        <v>0</v>
      </c>
      <c r="Q110" s="38">
        <v>0</v>
      </c>
      <c r="R110" s="38">
        <v>1</v>
      </c>
      <c r="S110" s="38">
        <v>0</v>
      </c>
      <c r="T110" s="38">
        <v>0</v>
      </c>
      <c r="U110" s="38">
        <v>0.99221400000000004</v>
      </c>
      <c r="V110" s="38">
        <v>0.28622599999999998</v>
      </c>
      <c r="W110" s="38">
        <v>0.51649599999999996</v>
      </c>
      <c r="X110" s="38">
        <v>0.33999200000000002</v>
      </c>
      <c r="Z110" s="38" t="s">
        <v>231</v>
      </c>
      <c r="AA110" s="38">
        <v>155732.10079999999</v>
      </c>
      <c r="AB110" s="38">
        <v>39.7042</v>
      </c>
      <c r="AC110" s="38">
        <v>41.009</v>
      </c>
      <c r="AD110" s="38">
        <v>43.464399999999998</v>
      </c>
      <c r="AE110" s="38">
        <v>1</v>
      </c>
      <c r="AF110" s="38">
        <v>1920</v>
      </c>
      <c r="AG110" s="38">
        <v>1080</v>
      </c>
      <c r="AH110" s="38">
        <v>50</v>
      </c>
      <c r="AI110" s="38">
        <v>500</v>
      </c>
      <c r="AJ110" s="38">
        <v>8</v>
      </c>
      <c r="AK110" s="38">
        <v>8</v>
      </c>
    </row>
    <row r="111" spans="1:37" x14ac:dyDescent="0.25">
      <c r="A111" s="5" t="s">
        <v>144</v>
      </c>
      <c r="B111" s="2" t="s">
        <v>147</v>
      </c>
      <c r="C111" s="8">
        <v>1</v>
      </c>
      <c r="D111" s="9">
        <v>2</v>
      </c>
      <c r="E111" s="10">
        <v>30</v>
      </c>
      <c r="F111" s="38" t="s">
        <v>76</v>
      </c>
      <c r="G111" s="38">
        <v>1</v>
      </c>
      <c r="H111" s="38">
        <v>500</v>
      </c>
      <c r="I111" s="38">
        <v>420071706</v>
      </c>
      <c r="J111" s="38">
        <v>164837115</v>
      </c>
      <c r="K111" s="38">
        <v>0</v>
      </c>
      <c r="L111" s="38">
        <v>0</v>
      </c>
      <c r="M111" s="38">
        <v>0</v>
      </c>
      <c r="N111" s="38">
        <v>0</v>
      </c>
      <c r="O111" s="38">
        <v>0</v>
      </c>
      <c r="P111" s="38">
        <v>0</v>
      </c>
      <c r="Q111" s="38">
        <v>0</v>
      </c>
      <c r="R111" s="38">
        <v>1</v>
      </c>
      <c r="S111" s="38">
        <v>0</v>
      </c>
      <c r="T111" s="38">
        <v>0</v>
      </c>
      <c r="U111" s="38">
        <v>0.99771299999999996</v>
      </c>
      <c r="V111" s="38">
        <v>0.46551700000000001</v>
      </c>
      <c r="W111" s="38">
        <v>0.77529599999999999</v>
      </c>
      <c r="X111" s="38">
        <v>0.34239999999999998</v>
      </c>
      <c r="Z111" s="38" t="s">
        <v>232</v>
      </c>
      <c r="AA111" s="38">
        <v>86028.516799999998</v>
      </c>
      <c r="AB111" s="38">
        <v>37.640500000000003</v>
      </c>
      <c r="AC111" s="38">
        <v>39.3658</v>
      </c>
      <c r="AD111" s="38">
        <v>41.797400000000003</v>
      </c>
      <c r="AE111" s="38">
        <v>1</v>
      </c>
      <c r="AF111" s="38">
        <v>1920</v>
      </c>
      <c r="AG111" s="38">
        <v>1080</v>
      </c>
      <c r="AH111" s="38">
        <v>50</v>
      </c>
      <c r="AI111" s="38">
        <v>500</v>
      </c>
      <c r="AJ111" s="38">
        <v>8</v>
      </c>
      <c r="AK111" s="38">
        <v>8</v>
      </c>
    </row>
    <row r="112" spans="1:37" x14ac:dyDescent="0.25">
      <c r="A112" s="5" t="s">
        <v>144</v>
      </c>
      <c r="B112" s="2" t="s">
        <v>147</v>
      </c>
      <c r="C112" s="8">
        <v>1</v>
      </c>
      <c r="D112" s="9">
        <v>2</v>
      </c>
      <c r="E112" s="10">
        <v>34</v>
      </c>
      <c r="F112" s="38" t="s">
        <v>77</v>
      </c>
      <c r="G112" s="38">
        <v>1</v>
      </c>
      <c r="H112" s="38">
        <v>500</v>
      </c>
      <c r="I112" s="38">
        <v>262326765</v>
      </c>
      <c r="J112" s="38">
        <v>95991440</v>
      </c>
      <c r="K112" s="38">
        <v>0</v>
      </c>
      <c r="L112" s="38">
        <v>0</v>
      </c>
      <c r="M112" s="38">
        <v>0</v>
      </c>
      <c r="N112" s="38">
        <v>0</v>
      </c>
      <c r="O112" s="38">
        <v>0</v>
      </c>
      <c r="P112" s="38">
        <v>0</v>
      </c>
      <c r="Q112" s="38">
        <v>0</v>
      </c>
      <c r="R112" s="38">
        <v>1</v>
      </c>
      <c r="S112" s="38">
        <v>0</v>
      </c>
      <c r="T112" s="38">
        <v>0</v>
      </c>
      <c r="U112" s="38">
        <v>0.99912800000000002</v>
      </c>
      <c r="V112" s="38">
        <v>0.52094200000000002</v>
      </c>
      <c r="W112" s="38">
        <v>0.71607900000000002</v>
      </c>
      <c r="X112" s="38">
        <v>0.33006799999999997</v>
      </c>
      <c r="Z112" s="38" t="s">
        <v>233</v>
      </c>
      <c r="AA112" s="38">
        <v>51614.121599999999</v>
      </c>
      <c r="AB112" s="38">
        <v>35.846800000000002</v>
      </c>
      <c r="AC112" s="38">
        <v>38.493299999999998</v>
      </c>
      <c r="AD112" s="38">
        <v>40.514299999999999</v>
      </c>
      <c r="AE112" s="38">
        <v>1</v>
      </c>
      <c r="AF112" s="38">
        <v>1920</v>
      </c>
      <c r="AG112" s="38">
        <v>1080</v>
      </c>
      <c r="AH112" s="38">
        <v>50</v>
      </c>
      <c r="AI112" s="38">
        <v>500</v>
      </c>
      <c r="AJ112" s="38">
        <v>8</v>
      </c>
      <c r="AK112" s="38">
        <v>8</v>
      </c>
    </row>
    <row r="113" spans="1:37" ht="15.75" thickBot="1" x14ac:dyDescent="0.3">
      <c r="A113" s="5" t="s">
        <v>144</v>
      </c>
      <c r="B113" s="2" t="s">
        <v>147</v>
      </c>
      <c r="C113" s="8">
        <v>1</v>
      </c>
      <c r="D113" s="13">
        <v>2</v>
      </c>
      <c r="E113" s="14">
        <v>38</v>
      </c>
      <c r="F113" s="38" t="s">
        <v>78</v>
      </c>
      <c r="G113" s="38">
        <v>1</v>
      </c>
      <c r="H113" s="38">
        <v>500</v>
      </c>
      <c r="I113" s="38">
        <v>168074164</v>
      </c>
      <c r="J113" s="38">
        <v>56621934</v>
      </c>
      <c r="K113" s="38">
        <v>0</v>
      </c>
      <c r="L113" s="38">
        <v>0</v>
      </c>
      <c r="M113" s="38">
        <v>0</v>
      </c>
      <c r="N113" s="38">
        <v>0</v>
      </c>
      <c r="O113" s="38">
        <v>0</v>
      </c>
      <c r="P113" s="38">
        <v>0</v>
      </c>
      <c r="Q113" s="38">
        <v>0</v>
      </c>
      <c r="R113" s="38">
        <v>1</v>
      </c>
      <c r="S113" s="38">
        <v>0</v>
      </c>
      <c r="T113" s="38">
        <v>0</v>
      </c>
      <c r="U113" s="38">
        <v>0.99972499999999997</v>
      </c>
      <c r="V113" s="38">
        <v>0.54799500000000001</v>
      </c>
      <c r="W113" s="38">
        <v>0.449214</v>
      </c>
      <c r="X113" s="38">
        <v>0.31781300000000001</v>
      </c>
      <c r="Z113" s="38" t="s">
        <v>234</v>
      </c>
      <c r="AA113" s="38">
        <v>31674.923200000001</v>
      </c>
      <c r="AB113" s="38">
        <v>33.979100000000003</v>
      </c>
      <c r="AC113" s="38">
        <v>37.621299999999998</v>
      </c>
      <c r="AD113" s="38">
        <v>39.156199999999998</v>
      </c>
      <c r="AE113" s="38">
        <v>1</v>
      </c>
      <c r="AF113" s="38">
        <v>1920</v>
      </c>
      <c r="AG113" s="38">
        <v>1080</v>
      </c>
      <c r="AH113" s="38">
        <v>50</v>
      </c>
      <c r="AI113" s="38">
        <v>500</v>
      </c>
      <c r="AJ113" s="38">
        <v>8</v>
      </c>
      <c r="AK113" s="38">
        <v>8</v>
      </c>
    </row>
    <row r="114" spans="1:37" x14ac:dyDescent="0.25">
      <c r="A114" s="5" t="s">
        <v>144</v>
      </c>
      <c r="B114" s="2" t="s">
        <v>147</v>
      </c>
      <c r="C114" s="8">
        <v>1</v>
      </c>
      <c r="D114" s="11">
        <v>4</v>
      </c>
      <c r="E114" s="10">
        <v>26</v>
      </c>
      <c r="F114" s="38" t="s">
        <v>79</v>
      </c>
      <c r="G114" s="38">
        <v>1</v>
      </c>
      <c r="H114" s="38">
        <v>500</v>
      </c>
      <c r="I114" s="38">
        <v>1186176787</v>
      </c>
      <c r="J114" s="38">
        <v>425401812</v>
      </c>
      <c r="K114" s="38">
        <v>0</v>
      </c>
      <c r="L114" s="38">
        <v>0</v>
      </c>
      <c r="M114" s="38">
        <v>0</v>
      </c>
      <c r="N114" s="38">
        <v>0</v>
      </c>
      <c r="O114" s="38">
        <v>0</v>
      </c>
      <c r="P114" s="38">
        <v>0</v>
      </c>
      <c r="Q114" s="38">
        <v>0</v>
      </c>
      <c r="R114" s="38">
        <v>1</v>
      </c>
      <c r="S114" s="38">
        <v>0</v>
      </c>
      <c r="T114" s="38">
        <v>0</v>
      </c>
      <c r="U114" s="38">
        <v>0.98356699999999997</v>
      </c>
      <c r="V114" s="38">
        <v>0.17829999999999999</v>
      </c>
      <c r="W114" s="38">
        <v>0.232737</v>
      </c>
      <c r="X114" s="38">
        <v>0.34015299999999998</v>
      </c>
      <c r="Z114" s="38" t="s">
        <v>235</v>
      </c>
      <c r="AA114" s="38">
        <v>189807.72560000001</v>
      </c>
      <c r="AB114" s="38">
        <v>41.041400000000003</v>
      </c>
      <c r="AC114" s="38">
        <v>42.013199999999998</v>
      </c>
      <c r="AD114" s="38">
        <v>44.268300000000004</v>
      </c>
      <c r="AE114" s="38">
        <v>1</v>
      </c>
      <c r="AF114" s="38">
        <v>1920</v>
      </c>
      <c r="AG114" s="38">
        <v>1080</v>
      </c>
      <c r="AH114" s="38">
        <v>50</v>
      </c>
      <c r="AI114" s="38">
        <v>500</v>
      </c>
      <c r="AJ114" s="38">
        <v>8</v>
      </c>
      <c r="AK114" s="38">
        <v>8</v>
      </c>
    </row>
    <row r="115" spans="1:37" x14ac:dyDescent="0.25">
      <c r="A115" s="5" t="s">
        <v>144</v>
      </c>
      <c r="B115" s="2" t="s">
        <v>147</v>
      </c>
      <c r="C115" s="8">
        <v>1</v>
      </c>
      <c r="D115" s="11">
        <v>4</v>
      </c>
      <c r="E115" s="10">
        <v>30</v>
      </c>
      <c r="F115" s="38" t="s">
        <v>80</v>
      </c>
      <c r="G115" s="38">
        <v>1</v>
      </c>
      <c r="H115" s="38">
        <v>500</v>
      </c>
      <c r="I115" s="38">
        <v>572294386</v>
      </c>
      <c r="J115" s="38">
        <v>221883043</v>
      </c>
      <c r="K115" s="38">
        <v>0</v>
      </c>
      <c r="L115" s="38">
        <v>0</v>
      </c>
      <c r="M115" s="38">
        <v>0</v>
      </c>
      <c r="N115" s="38">
        <v>0</v>
      </c>
      <c r="O115" s="38">
        <v>0</v>
      </c>
      <c r="P115" s="38">
        <v>0</v>
      </c>
      <c r="Q115" s="38">
        <v>0</v>
      </c>
      <c r="R115" s="38">
        <v>1</v>
      </c>
      <c r="S115" s="38">
        <v>0</v>
      </c>
      <c r="T115" s="38">
        <v>0</v>
      </c>
      <c r="U115" s="38">
        <v>0.99598299999999995</v>
      </c>
      <c r="V115" s="38">
        <v>0.44883499999999998</v>
      </c>
      <c r="W115" s="38">
        <v>0.73287999999999998</v>
      </c>
      <c r="X115" s="38">
        <v>0.34271699999999999</v>
      </c>
      <c r="Z115" s="38" t="s">
        <v>236</v>
      </c>
      <c r="AA115" s="38">
        <v>102629.152</v>
      </c>
      <c r="AB115" s="38">
        <v>38.5535</v>
      </c>
      <c r="AC115" s="38">
        <v>40.0593</v>
      </c>
      <c r="AD115" s="38">
        <v>42.601399999999998</v>
      </c>
      <c r="AE115" s="38">
        <v>1</v>
      </c>
      <c r="AF115" s="38">
        <v>1920</v>
      </c>
      <c r="AG115" s="38">
        <v>1080</v>
      </c>
      <c r="AH115" s="38">
        <v>50</v>
      </c>
      <c r="AI115" s="38">
        <v>500</v>
      </c>
      <c r="AJ115" s="38">
        <v>8</v>
      </c>
      <c r="AK115" s="38">
        <v>8</v>
      </c>
    </row>
    <row r="116" spans="1:37" x14ac:dyDescent="0.25">
      <c r="A116" s="5" t="s">
        <v>144</v>
      </c>
      <c r="B116" s="2" t="s">
        <v>147</v>
      </c>
      <c r="C116" s="8">
        <v>1</v>
      </c>
      <c r="D116" s="11">
        <v>4</v>
      </c>
      <c r="E116" s="10">
        <v>34</v>
      </c>
      <c r="F116" s="38" t="s">
        <v>81</v>
      </c>
      <c r="G116" s="38">
        <v>1</v>
      </c>
      <c r="H116" s="38">
        <v>500</v>
      </c>
      <c r="I116" s="38">
        <v>334648233</v>
      </c>
      <c r="J116" s="38">
        <v>127346617</v>
      </c>
      <c r="K116" s="38">
        <v>0</v>
      </c>
      <c r="L116" s="38">
        <v>0</v>
      </c>
      <c r="M116" s="38">
        <v>0</v>
      </c>
      <c r="N116" s="38">
        <v>0</v>
      </c>
      <c r="O116" s="38">
        <v>0</v>
      </c>
      <c r="P116" s="38">
        <v>0</v>
      </c>
      <c r="Q116" s="38">
        <v>0</v>
      </c>
      <c r="R116" s="38">
        <v>1</v>
      </c>
      <c r="S116" s="38">
        <v>0</v>
      </c>
      <c r="T116" s="38">
        <v>0</v>
      </c>
      <c r="U116" s="38">
        <v>0.99858999999999998</v>
      </c>
      <c r="V116" s="38">
        <v>0.50268100000000004</v>
      </c>
      <c r="W116" s="38">
        <v>0.74138999999999999</v>
      </c>
      <c r="X116" s="38">
        <v>0.33615400000000001</v>
      </c>
      <c r="Z116" s="38" t="s">
        <v>237</v>
      </c>
      <c r="AA116" s="38">
        <v>60415.205600000001</v>
      </c>
      <c r="AB116" s="38">
        <v>36.763399999999997</v>
      </c>
      <c r="AC116" s="38">
        <v>39.046199999999999</v>
      </c>
      <c r="AD116" s="38">
        <v>41.358899999999998</v>
      </c>
      <c r="AE116" s="38">
        <v>1</v>
      </c>
      <c r="AF116" s="38">
        <v>1920</v>
      </c>
      <c r="AG116" s="38">
        <v>1080</v>
      </c>
      <c r="AH116" s="38">
        <v>50</v>
      </c>
      <c r="AI116" s="38">
        <v>500</v>
      </c>
      <c r="AJ116" s="38">
        <v>8</v>
      </c>
      <c r="AK116" s="38">
        <v>8</v>
      </c>
    </row>
    <row r="117" spans="1:37" ht="15.75" thickBot="1" x14ac:dyDescent="0.3">
      <c r="A117" s="5" t="s">
        <v>144</v>
      </c>
      <c r="B117" s="2" t="s">
        <v>147</v>
      </c>
      <c r="C117" s="8">
        <v>1</v>
      </c>
      <c r="D117" s="13">
        <v>4</v>
      </c>
      <c r="E117" s="14">
        <v>38</v>
      </c>
      <c r="F117" s="38" t="s">
        <v>82</v>
      </c>
      <c r="G117" s="38">
        <v>1</v>
      </c>
      <c r="H117" s="38">
        <v>500</v>
      </c>
      <c r="I117" s="38">
        <v>208184298</v>
      </c>
      <c r="J117" s="38">
        <v>73041610</v>
      </c>
      <c r="K117" s="38">
        <v>0</v>
      </c>
      <c r="L117" s="38">
        <v>0</v>
      </c>
      <c r="M117" s="38">
        <v>0</v>
      </c>
      <c r="N117" s="38">
        <v>0</v>
      </c>
      <c r="O117" s="38">
        <v>0</v>
      </c>
      <c r="P117" s="38">
        <v>0</v>
      </c>
      <c r="Q117" s="38">
        <v>0</v>
      </c>
      <c r="R117" s="38">
        <v>1</v>
      </c>
      <c r="S117" s="38">
        <v>0</v>
      </c>
      <c r="T117" s="38">
        <v>0</v>
      </c>
      <c r="U117" s="38">
        <v>0.99949600000000005</v>
      </c>
      <c r="V117" s="38">
        <v>0.53548700000000005</v>
      </c>
      <c r="W117" s="38">
        <v>0.61244299999999996</v>
      </c>
      <c r="X117" s="38">
        <v>0.32422099999999998</v>
      </c>
      <c r="Z117" s="38" t="s">
        <v>238</v>
      </c>
      <c r="AA117" s="38">
        <v>36387.041599999997</v>
      </c>
      <c r="AB117" s="38">
        <v>34.914000000000001</v>
      </c>
      <c r="AC117" s="38">
        <v>37.901800000000001</v>
      </c>
      <c r="AD117" s="38">
        <v>39.595199999999998</v>
      </c>
      <c r="AE117" s="38">
        <v>1</v>
      </c>
      <c r="AF117" s="38">
        <v>1920</v>
      </c>
      <c r="AG117" s="38">
        <v>1080</v>
      </c>
      <c r="AH117" s="38">
        <v>50</v>
      </c>
      <c r="AI117" s="38">
        <v>500</v>
      </c>
      <c r="AJ117" s="38">
        <v>8</v>
      </c>
      <c r="AK117" s="38">
        <v>8</v>
      </c>
    </row>
    <row r="118" spans="1:37" x14ac:dyDescent="0.25">
      <c r="A118" s="5" t="s">
        <v>144</v>
      </c>
      <c r="B118" s="2" t="s">
        <v>147</v>
      </c>
      <c r="C118" s="8">
        <v>1</v>
      </c>
      <c r="D118" s="11">
        <v>6</v>
      </c>
      <c r="E118" s="10">
        <v>26</v>
      </c>
      <c r="F118" s="38" t="s">
        <v>83</v>
      </c>
      <c r="G118" s="38">
        <v>1</v>
      </c>
      <c r="H118" s="38">
        <v>500</v>
      </c>
      <c r="I118" s="38">
        <v>1550860847</v>
      </c>
      <c r="J118" s="38">
        <v>589983748</v>
      </c>
      <c r="K118" s="38">
        <v>0</v>
      </c>
      <c r="L118" s="38">
        <v>0</v>
      </c>
      <c r="M118" s="38">
        <v>0</v>
      </c>
      <c r="N118" s="38">
        <v>0</v>
      </c>
      <c r="O118" s="38">
        <v>0</v>
      </c>
      <c r="P118" s="38">
        <v>0</v>
      </c>
      <c r="Q118" s="38">
        <v>0</v>
      </c>
      <c r="R118" s="38">
        <v>1</v>
      </c>
      <c r="S118" s="38">
        <v>0</v>
      </c>
      <c r="T118" s="38">
        <v>0</v>
      </c>
      <c r="U118" s="38">
        <v>0.96434600000000004</v>
      </c>
      <c r="V118" s="38">
        <v>7.6713000000000003E-2</v>
      </c>
      <c r="W118" s="38">
        <v>7.6480999999999993E-2</v>
      </c>
      <c r="X118" s="38">
        <v>0.349777</v>
      </c>
      <c r="Z118" s="38" t="s">
        <v>239</v>
      </c>
      <c r="AA118" s="38">
        <v>233420.008</v>
      </c>
      <c r="AB118" s="38">
        <v>42.743600000000001</v>
      </c>
      <c r="AC118" s="38">
        <v>43.211799999999997</v>
      </c>
      <c r="AD118" s="38">
        <v>45.131700000000002</v>
      </c>
      <c r="AE118" s="38">
        <v>1</v>
      </c>
      <c r="AF118" s="38">
        <v>1920</v>
      </c>
      <c r="AG118" s="38">
        <v>1080</v>
      </c>
      <c r="AH118" s="38">
        <v>50</v>
      </c>
      <c r="AI118" s="38">
        <v>500</v>
      </c>
      <c r="AJ118" s="38">
        <v>8</v>
      </c>
      <c r="AK118" s="38">
        <v>8</v>
      </c>
    </row>
    <row r="119" spans="1:37" x14ac:dyDescent="0.25">
      <c r="A119" s="5" t="s">
        <v>144</v>
      </c>
      <c r="B119" s="2" t="s">
        <v>147</v>
      </c>
      <c r="C119" s="8">
        <v>1</v>
      </c>
      <c r="D119" s="11">
        <v>6</v>
      </c>
      <c r="E119" s="10">
        <v>30</v>
      </c>
      <c r="F119" s="38" t="s">
        <v>84</v>
      </c>
      <c r="G119" s="38">
        <v>1</v>
      </c>
      <c r="H119" s="38">
        <v>500</v>
      </c>
      <c r="I119" s="38">
        <v>843310358</v>
      </c>
      <c r="J119" s="38">
        <v>309346662</v>
      </c>
      <c r="K119" s="38">
        <v>0</v>
      </c>
      <c r="L119" s="38">
        <v>0</v>
      </c>
      <c r="M119" s="38">
        <v>0</v>
      </c>
      <c r="N119" s="38">
        <v>0</v>
      </c>
      <c r="O119" s="38">
        <v>0</v>
      </c>
      <c r="P119" s="38">
        <v>0</v>
      </c>
      <c r="Q119" s="38">
        <v>0</v>
      </c>
      <c r="R119" s="38">
        <v>1</v>
      </c>
      <c r="S119" s="38">
        <v>0</v>
      </c>
      <c r="T119" s="38">
        <v>0</v>
      </c>
      <c r="U119" s="38">
        <v>0.99221400000000004</v>
      </c>
      <c r="V119" s="38">
        <v>0.28622599999999998</v>
      </c>
      <c r="W119" s="38">
        <v>0.51649599999999996</v>
      </c>
      <c r="X119" s="38">
        <v>0.33999200000000002</v>
      </c>
      <c r="Z119" s="38" t="s">
        <v>240</v>
      </c>
      <c r="AA119" s="38">
        <v>128873.19680000001</v>
      </c>
      <c r="AB119" s="38">
        <v>39.7042</v>
      </c>
      <c r="AC119" s="38">
        <v>41.009</v>
      </c>
      <c r="AD119" s="38">
        <v>43.464399999999998</v>
      </c>
      <c r="AE119" s="38">
        <v>1</v>
      </c>
      <c r="AF119" s="38">
        <v>1920</v>
      </c>
      <c r="AG119" s="38">
        <v>1080</v>
      </c>
      <c r="AH119" s="38">
        <v>50</v>
      </c>
      <c r="AI119" s="38">
        <v>500</v>
      </c>
      <c r="AJ119" s="38">
        <v>8</v>
      </c>
      <c r="AK119" s="38">
        <v>8</v>
      </c>
    </row>
    <row r="120" spans="1:37" x14ac:dyDescent="0.25">
      <c r="A120" s="5" t="s">
        <v>144</v>
      </c>
      <c r="B120" s="2" t="s">
        <v>147</v>
      </c>
      <c r="C120" s="8">
        <v>1</v>
      </c>
      <c r="D120" s="11">
        <v>6</v>
      </c>
      <c r="E120" s="10">
        <v>34</v>
      </c>
      <c r="F120" s="38" t="s">
        <v>85</v>
      </c>
      <c r="G120" s="38">
        <v>1</v>
      </c>
      <c r="H120" s="38">
        <v>500</v>
      </c>
      <c r="I120" s="38">
        <v>420071706</v>
      </c>
      <c r="J120" s="38">
        <v>164837115</v>
      </c>
      <c r="K120" s="38">
        <v>0</v>
      </c>
      <c r="L120" s="38">
        <v>0</v>
      </c>
      <c r="M120" s="38">
        <v>0</v>
      </c>
      <c r="N120" s="38">
        <v>0</v>
      </c>
      <c r="O120" s="38">
        <v>0</v>
      </c>
      <c r="P120" s="38">
        <v>0</v>
      </c>
      <c r="Q120" s="38">
        <v>0</v>
      </c>
      <c r="R120" s="38">
        <v>1</v>
      </c>
      <c r="S120" s="38">
        <v>0</v>
      </c>
      <c r="T120" s="38">
        <v>0</v>
      </c>
      <c r="U120" s="38">
        <v>0.99771299999999996</v>
      </c>
      <c r="V120" s="38">
        <v>0.46551700000000001</v>
      </c>
      <c r="W120" s="38">
        <v>0.77529599999999999</v>
      </c>
      <c r="X120" s="38">
        <v>0.34239999999999998</v>
      </c>
      <c r="Z120" s="38" t="s">
        <v>241</v>
      </c>
      <c r="AA120" s="38">
        <v>70673.474400000006</v>
      </c>
      <c r="AB120" s="38">
        <v>37.640500000000003</v>
      </c>
      <c r="AC120" s="38">
        <v>39.3658</v>
      </c>
      <c r="AD120" s="38">
        <v>41.797400000000003</v>
      </c>
      <c r="AE120" s="38">
        <v>1</v>
      </c>
      <c r="AF120" s="38">
        <v>1920</v>
      </c>
      <c r="AG120" s="38">
        <v>1080</v>
      </c>
      <c r="AH120" s="38">
        <v>50</v>
      </c>
      <c r="AI120" s="38">
        <v>500</v>
      </c>
      <c r="AJ120" s="38">
        <v>8</v>
      </c>
      <c r="AK120" s="38">
        <v>8</v>
      </c>
    </row>
    <row r="121" spans="1:37" ht="15.75" thickBot="1" x14ac:dyDescent="0.3">
      <c r="A121" s="5" t="s">
        <v>144</v>
      </c>
      <c r="B121" s="2" t="s">
        <v>147</v>
      </c>
      <c r="C121" s="8">
        <v>1</v>
      </c>
      <c r="D121" s="11">
        <v>6</v>
      </c>
      <c r="E121" s="14">
        <v>38</v>
      </c>
      <c r="F121" s="38" t="s">
        <v>86</v>
      </c>
      <c r="G121" s="38">
        <v>1</v>
      </c>
      <c r="H121" s="38">
        <v>500</v>
      </c>
      <c r="I121" s="38">
        <v>262326765</v>
      </c>
      <c r="J121" s="38">
        <v>95991440</v>
      </c>
      <c r="K121" s="38">
        <v>0</v>
      </c>
      <c r="L121" s="38">
        <v>0</v>
      </c>
      <c r="M121" s="38">
        <v>0</v>
      </c>
      <c r="N121" s="38">
        <v>0</v>
      </c>
      <c r="O121" s="38">
        <v>0</v>
      </c>
      <c r="P121" s="38">
        <v>0</v>
      </c>
      <c r="Q121" s="38">
        <v>0</v>
      </c>
      <c r="R121" s="38">
        <v>1</v>
      </c>
      <c r="S121" s="38">
        <v>0</v>
      </c>
      <c r="T121" s="38">
        <v>0</v>
      </c>
      <c r="U121" s="38">
        <v>0.99912800000000002</v>
      </c>
      <c r="V121" s="38">
        <v>0.52094200000000002</v>
      </c>
      <c r="W121" s="38">
        <v>0.71607900000000002</v>
      </c>
      <c r="X121" s="38">
        <v>0.33006799999999997</v>
      </c>
      <c r="Z121" s="38" t="s">
        <v>242</v>
      </c>
      <c r="AA121" s="38">
        <v>42941</v>
      </c>
      <c r="AB121" s="38">
        <v>35.846800000000002</v>
      </c>
      <c r="AC121" s="38">
        <v>38.493299999999998</v>
      </c>
      <c r="AD121" s="38">
        <v>40.514299999999999</v>
      </c>
      <c r="AE121" s="38">
        <v>1</v>
      </c>
      <c r="AF121" s="38">
        <v>1920</v>
      </c>
      <c r="AG121" s="38">
        <v>1080</v>
      </c>
      <c r="AH121" s="38">
        <v>50</v>
      </c>
      <c r="AI121" s="38">
        <v>500</v>
      </c>
      <c r="AJ121" s="38">
        <v>8</v>
      </c>
      <c r="AK121" s="38">
        <v>8</v>
      </c>
    </row>
    <row r="122" spans="1:37" x14ac:dyDescent="0.25">
      <c r="A122" s="5" t="s">
        <v>144</v>
      </c>
      <c r="B122" s="7" t="s">
        <v>148</v>
      </c>
      <c r="C122" s="17">
        <v>0</v>
      </c>
      <c r="D122" s="18">
        <v>2</v>
      </c>
      <c r="E122" s="10">
        <v>26</v>
      </c>
      <c r="F122" s="38" t="s">
        <v>87</v>
      </c>
      <c r="G122" s="38">
        <v>0</v>
      </c>
      <c r="H122" s="38">
        <v>240</v>
      </c>
      <c r="I122" s="38">
        <v>122523112</v>
      </c>
      <c r="J122" s="38">
        <v>60042279</v>
      </c>
      <c r="K122" s="38">
        <v>0</v>
      </c>
      <c r="L122" s="38">
        <v>0</v>
      </c>
      <c r="M122" s="38">
        <v>0</v>
      </c>
      <c r="N122" s="38">
        <v>0</v>
      </c>
      <c r="O122" s="38">
        <v>0</v>
      </c>
      <c r="P122" s="38">
        <v>0</v>
      </c>
      <c r="Q122" s="38">
        <v>0</v>
      </c>
      <c r="R122" s="38">
        <v>1</v>
      </c>
      <c r="S122" s="38">
        <v>0</v>
      </c>
      <c r="T122" s="38">
        <v>0</v>
      </c>
      <c r="U122" s="38">
        <v>0.99982300000000002</v>
      </c>
      <c r="V122" s="38">
        <v>0.38730700000000001</v>
      </c>
      <c r="W122" s="38">
        <v>0.41302499999999998</v>
      </c>
      <c r="X122" s="38">
        <v>0.39581</v>
      </c>
      <c r="Z122" s="38" t="s">
        <v>243</v>
      </c>
      <c r="AA122" s="38">
        <v>15170.312</v>
      </c>
      <c r="AB122" s="38">
        <v>41.404000000000003</v>
      </c>
      <c r="AC122" s="38">
        <v>43.139400000000002</v>
      </c>
      <c r="AD122" s="38">
        <v>44.306100000000001</v>
      </c>
      <c r="AE122" s="38">
        <v>1</v>
      </c>
      <c r="AF122" s="38">
        <v>1920</v>
      </c>
      <c r="AG122" s="38">
        <v>1080</v>
      </c>
      <c r="AH122" s="38">
        <v>24</v>
      </c>
      <c r="AI122" s="38">
        <v>240</v>
      </c>
      <c r="AJ122" s="38">
        <v>8</v>
      </c>
      <c r="AK122" s="38">
        <v>8</v>
      </c>
    </row>
    <row r="123" spans="1:37" x14ac:dyDescent="0.25">
      <c r="A123" s="5" t="s">
        <v>144</v>
      </c>
      <c r="B123" s="2" t="s">
        <v>148</v>
      </c>
      <c r="C123" s="8">
        <v>0</v>
      </c>
      <c r="D123" s="9">
        <v>2</v>
      </c>
      <c r="E123" s="10">
        <v>30</v>
      </c>
      <c r="F123" s="38" t="s">
        <v>88</v>
      </c>
      <c r="G123" s="38">
        <v>0</v>
      </c>
      <c r="H123" s="38">
        <v>240</v>
      </c>
      <c r="I123" s="38">
        <v>80513093</v>
      </c>
      <c r="J123" s="38">
        <v>36206415</v>
      </c>
      <c r="K123" s="38">
        <v>0</v>
      </c>
      <c r="L123" s="38">
        <v>0</v>
      </c>
      <c r="M123" s="38">
        <v>0</v>
      </c>
      <c r="N123" s="38">
        <v>0</v>
      </c>
      <c r="O123" s="38">
        <v>0</v>
      </c>
      <c r="P123" s="38">
        <v>0</v>
      </c>
      <c r="Q123" s="38">
        <v>0</v>
      </c>
      <c r="R123" s="38">
        <v>1</v>
      </c>
      <c r="S123" s="38">
        <v>0</v>
      </c>
      <c r="T123" s="38">
        <v>0</v>
      </c>
      <c r="U123" s="38">
        <v>0.99992999999999999</v>
      </c>
      <c r="V123" s="38">
        <v>0.399534</v>
      </c>
      <c r="W123" s="38">
        <v>0.34020099999999998</v>
      </c>
      <c r="X123" s="38">
        <v>0.375807</v>
      </c>
      <c r="Z123" s="38" t="s">
        <v>244</v>
      </c>
      <c r="AA123" s="38">
        <v>9635.1535999999996</v>
      </c>
      <c r="AB123" s="38">
        <v>39.881300000000003</v>
      </c>
      <c r="AC123" s="38">
        <v>42.060699999999997</v>
      </c>
      <c r="AD123" s="38">
        <v>43.073</v>
      </c>
      <c r="AE123" s="38">
        <v>1</v>
      </c>
      <c r="AF123" s="38">
        <v>1920</v>
      </c>
      <c r="AG123" s="38">
        <v>1080</v>
      </c>
      <c r="AH123" s="38">
        <v>24</v>
      </c>
      <c r="AI123" s="38">
        <v>240</v>
      </c>
      <c r="AJ123" s="38">
        <v>8</v>
      </c>
      <c r="AK123" s="38">
        <v>8</v>
      </c>
    </row>
    <row r="124" spans="1:37" x14ac:dyDescent="0.25">
      <c r="A124" s="5" t="s">
        <v>144</v>
      </c>
      <c r="B124" s="2" t="s">
        <v>148</v>
      </c>
      <c r="C124" s="8">
        <v>0</v>
      </c>
      <c r="D124" s="9">
        <v>2</v>
      </c>
      <c r="E124" s="10">
        <v>34</v>
      </c>
      <c r="F124" s="38" t="s">
        <v>89</v>
      </c>
      <c r="G124" s="38">
        <v>0</v>
      </c>
      <c r="H124" s="38">
        <v>240</v>
      </c>
      <c r="I124" s="38">
        <v>51879808</v>
      </c>
      <c r="J124" s="38">
        <v>20828996</v>
      </c>
      <c r="K124" s="38">
        <v>0</v>
      </c>
      <c r="L124" s="38">
        <v>0</v>
      </c>
      <c r="M124" s="38">
        <v>0</v>
      </c>
      <c r="N124" s="38">
        <v>0</v>
      </c>
      <c r="O124" s="38">
        <v>0</v>
      </c>
      <c r="P124" s="38">
        <v>0</v>
      </c>
      <c r="Q124" s="38">
        <v>0</v>
      </c>
      <c r="R124" s="38">
        <v>1</v>
      </c>
      <c r="S124" s="38">
        <v>0</v>
      </c>
      <c r="T124" s="38">
        <v>0</v>
      </c>
      <c r="U124" s="38">
        <v>0.99997400000000003</v>
      </c>
      <c r="V124" s="38">
        <v>0.40908800000000001</v>
      </c>
      <c r="W124" s="38">
        <v>0.153618</v>
      </c>
      <c r="X124" s="38">
        <v>0.35519699999999998</v>
      </c>
      <c r="Z124" s="38" t="s">
        <v>245</v>
      </c>
      <c r="AA124" s="38">
        <v>5864.8904000000002</v>
      </c>
      <c r="AB124" s="38">
        <v>38.069499999999998</v>
      </c>
      <c r="AC124" s="38">
        <v>40.645200000000003</v>
      </c>
      <c r="AD124" s="38">
        <v>41.650599999999997</v>
      </c>
      <c r="AE124" s="38">
        <v>1</v>
      </c>
      <c r="AF124" s="38">
        <v>1920</v>
      </c>
      <c r="AG124" s="38">
        <v>1080</v>
      </c>
      <c r="AH124" s="38">
        <v>24</v>
      </c>
      <c r="AI124" s="38">
        <v>240</v>
      </c>
      <c r="AJ124" s="38">
        <v>8</v>
      </c>
      <c r="AK124" s="38">
        <v>8</v>
      </c>
    </row>
    <row r="125" spans="1:37" ht="15.75" thickBot="1" x14ac:dyDescent="0.3">
      <c r="A125" s="5" t="s">
        <v>144</v>
      </c>
      <c r="B125" s="2" t="s">
        <v>148</v>
      </c>
      <c r="C125" s="8">
        <v>0</v>
      </c>
      <c r="D125" s="13">
        <v>2</v>
      </c>
      <c r="E125" s="14">
        <v>38</v>
      </c>
      <c r="F125" s="38" t="s">
        <v>90</v>
      </c>
      <c r="G125" s="38">
        <v>0</v>
      </c>
      <c r="H125" s="38">
        <v>240</v>
      </c>
      <c r="I125" s="38">
        <v>34696760</v>
      </c>
      <c r="J125" s="38">
        <v>12009567</v>
      </c>
      <c r="K125" s="38">
        <v>0</v>
      </c>
      <c r="L125" s="38">
        <v>0</v>
      </c>
      <c r="M125" s="38">
        <v>0</v>
      </c>
      <c r="N125" s="38">
        <v>0</v>
      </c>
      <c r="O125" s="38">
        <v>0</v>
      </c>
      <c r="P125" s="38">
        <v>0</v>
      </c>
      <c r="Q125" s="38">
        <v>0</v>
      </c>
      <c r="R125" s="38">
        <v>1</v>
      </c>
      <c r="S125" s="38">
        <v>0</v>
      </c>
      <c r="T125" s="38">
        <v>0</v>
      </c>
      <c r="U125" s="38">
        <v>0.99999400000000005</v>
      </c>
      <c r="V125" s="38">
        <v>0.41201700000000002</v>
      </c>
      <c r="W125" s="38">
        <v>3.0682000000000001E-2</v>
      </c>
      <c r="X125" s="38">
        <v>0.32778600000000002</v>
      </c>
      <c r="Z125" s="38" t="s">
        <v>246</v>
      </c>
      <c r="AA125" s="38">
        <v>3664.6927999999998</v>
      </c>
      <c r="AB125" s="38">
        <v>36.0747</v>
      </c>
      <c r="AC125" s="38">
        <v>39.954700000000003</v>
      </c>
      <c r="AD125" s="38">
        <v>41.052100000000003</v>
      </c>
      <c r="AE125" s="38">
        <v>1</v>
      </c>
      <c r="AF125" s="38">
        <v>1920</v>
      </c>
      <c r="AG125" s="38">
        <v>1080</v>
      </c>
      <c r="AH125" s="38">
        <v>24</v>
      </c>
      <c r="AI125" s="38">
        <v>240</v>
      </c>
      <c r="AJ125" s="38">
        <v>8</v>
      </c>
      <c r="AK125" s="38">
        <v>8</v>
      </c>
    </row>
    <row r="126" spans="1:37" x14ac:dyDescent="0.25">
      <c r="A126" s="5" t="s">
        <v>144</v>
      </c>
      <c r="B126" s="2" t="s">
        <v>148</v>
      </c>
      <c r="C126" s="8">
        <v>0</v>
      </c>
      <c r="D126" s="11">
        <v>4</v>
      </c>
      <c r="E126" s="10">
        <v>26</v>
      </c>
      <c r="F126" s="38" t="s">
        <v>91</v>
      </c>
      <c r="G126" s="38">
        <v>0</v>
      </c>
      <c r="H126" s="38">
        <v>240</v>
      </c>
      <c r="I126" s="38">
        <v>122523112</v>
      </c>
      <c r="J126" s="38">
        <v>60042279</v>
      </c>
      <c r="K126" s="38">
        <v>0</v>
      </c>
      <c r="L126" s="38">
        <v>0</v>
      </c>
      <c r="M126" s="38">
        <v>0</v>
      </c>
      <c r="N126" s="38">
        <v>0</v>
      </c>
      <c r="O126" s="38">
        <v>0</v>
      </c>
      <c r="P126" s="38">
        <v>0</v>
      </c>
      <c r="Q126" s="38">
        <v>0</v>
      </c>
      <c r="R126" s="38">
        <v>1</v>
      </c>
      <c r="S126" s="38">
        <v>0</v>
      </c>
      <c r="T126" s="38">
        <v>0</v>
      </c>
      <c r="U126" s="38">
        <v>0.99982300000000002</v>
      </c>
      <c r="V126" s="38">
        <v>0.38730700000000001</v>
      </c>
      <c r="W126" s="38">
        <v>0.41302499999999998</v>
      </c>
      <c r="X126" s="38">
        <v>0.39581</v>
      </c>
      <c r="Z126" s="38" t="s">
        <v>247</v>
      </c>
      <c r="AA126" s="38">
        <v>15170.312</v>
      </c>
      <c r="AB126" s="38">
        <v>41.404000000000003</v>
      </c>
      <c r="AC126" s="38">
        <v>43.139400000000002</v>
      </c>
      <c r="AD126" s="38">
        <v>44.306100000000001</v>
      </c>
      <c r="AE126" s="38">
        <v>1</v>
      </c>
      <c r="AF126" s="38">
        <v>1920</v>
      </c>
      <c r="AG126" s="38">
        <v>1080</v>
      </c>
      <c r="AH126" s="38">
        <v>24</v>
      </c>
      <c r="AI126" s="38">
        <v>240</v>
      </c>
      <c r="AJ126" s="38">
        <v>8</v>
      </c>
      <c r="AK126" s="38">
        <v>8</v>
      </c>
    </row>
    <row r="127" spans="1:37" x14ac:dyDescent="0.25">
      <c r="A127" s="5" t="s">
        <v>144</v>
      </c>
      <c r="B127" s="2" t="s">
        <v>148</v>
      </c>
      <c r="C127" s="8">
        <v>0</v>
      </c>
      <c r="D127" s="11">
        <v>4</v>
      </c>
      <c r="E127" s="10">
        <v>30</v>
      </c>
      <c r="F127" s="38" t="s">
        <v>92</v>
      </c>
      <c r="G127" s="38">
        <v>0</v>
      </c>
      <c r="H127" s="38">
        <v>240</v>
      </c>
      <c r="I127" s="38">
        <v>80513093</v>
      </c>
      <c r="J127" s="38">
        <v>36206415</v>
      </c>
      <c r="K127" s="38">
        <v>0</v>
      </c>
      <c r="L127" s="38">
        <v>0</v>
      </c>
      <c r="M127" s="38">
        <v>0</v>
      </c>
      <c r="N127" s="38">
        <v>0</v>
      </c>
      <c r="O127" s="38">
        <v>0</v>
      </c>
      <c r="P127" s="38">
        <v>0</v>
      </c>
      <c r="Q127" s="38">
        <v>0</v>
      </c>
      <c r="R127" s="38">
        <v>1</v>
      </c>
      <c r="S127" s="38">
        <v>0</v>
      </c>
      <c r="T127" s="38">
        <v>0</v>
      </c>
      <c r="U127" s="38">
        <v>0.99992999999999999</v>
      </c>
      <c r="V127" s="38">
        <v>0.399534</v>
      </c>
      <c r="W127" s="38">
        <v>0.34020099999999998</v>
      </c>
      <c r="X127" s="38">
        <v>0.375807</v>
      </c>
      <c r="Z127" s="38" t="s">
        <v>248</v>
      </c>
      <c r="AA127" s="38">
        <v>9635.1535999999996</v>
      </c>
      <c r="AB127" s="38">
        <v>39.881300000000003</v>
      </c>
      <c r="AC127" s="38">
        <v>42.060699999999997</v>
      </c>
      <c r="AD127" s="38">
        <v>43.073</v>
      </c>
      <c r="AE127" s="38">
        <v>1</v>
      </c>
      <c r="AF127" s="38">
        <v>1920</v>
      </c>
      <c r="AG127" s="38">
        <v>1080</v>
      </c>
      <c r="AH127" s="38">
        <v>24</v>
      </c>
      <c r="AI127" s="38">
        <v>240</v>
      </c>
      <c r="AJ127" s="38">
        <v>8</v>
      </c>
      <c r="AK127" s="38">
        <v>8</v>
      </c>
    </row>
    <row r="128" spans="1:37" x14ac:dyDescent="0.25">
      <c r="A128" s="5" t="s">
        <v>144</v>
      </c>
      <c r="B128" s="2" t="s">
        <v>148</v>
      </c>
      <c r="C128" s="8">
        <v>0</v>
      </c>
      <c r="D128" s="11">
        <v>4</v>
      </c>
      <c r="E128" s="10">
        <v>34</v>
      </c>
      <c r="F128" s="38" t="s">
        <v>93</v>
      </c>
      <c r="G128" s="38">
        <v>0</v>
      </c>
      <c r="H128" s="38">
        <v>240</v>
      </c>
      <c r="I128" s="38">
        <v>51879808</v>
      </c>
      <c r="J128" s="38">
        <v>20828996</v>
      </c>
      <c r="K128" s="38">
        <v>0</v>
      </c>
      <c r="L128" s="38">
        <v>0</v>
      </c>
      <c r="M128" s="38">
        <v>0</v>
      </c>
      <c r="N128" s="38">
        <v>0</v>
      </c>
      <c r="O128" s="38">
        <v>0</v>
      </c>
      <c r="P128" s="38">
        <v>0</v>
      </c>
      <c r="Q128" s="38">
        <v>0</v>
      </c>
      <c r="R128" s="38">
        <v>1</v>
      </c>
      <c r="S128" s="38">
        <v>0</v>
      </c>
      <c r="T128" s="38">
        <v>0</v>
      </c>
      <c r="U128" s="38">
        <v>0.99997400000000003</v>
      </c>
      <c r="V128" s="38">
        <v>0.40908800000000001</v>
      </c>
      <c r="W128" s="38">
        <v>0.153618</v>
      </c>
      <c r="X128" s="38">
        <v>0.35519699999999998</v>
      </c>
      <c r="Z128" s="38" t="s">
        <v>249</v>
      </c>
      <c r="AA128" s="38">
        <v>5864.8904000000002</v>
      </c>
      <c r="AB128" s="38">
        <v>38.069499999999998</v>
      </c>
      <c r="AC128" s="38">
        <v>40.645200000000003</v>
      </c>
      <c r="AD128" s="38">
        <v>41.650599999999997</v>
      </c>
      <c r="AE128" s="38">
        <v>1</v>
      </c>
      <c r="AF128" s="38">
        <v>1920</v>
      </c>
      <c r="AG128" s="38">
        <v>1080</v>
      </c>
      <c r="AH128" s="38">
        <v>24</v>
      </c>
      <c r="AI128" s="38">
        <v>240</v>
      </c>
      <c r="AJ128" s="38">
        <v>8</v>
      </c>
      <c r="AK128" s="38">
        <v>8</v>
      </c>
    </row>
    <row r="129" spans="1:37" ht="15.75" thickBot="1" x14ac:dyDescent="0.3">
      <c r="A129" s="5" t="s">
        <v>144</v>
      </c>
      <c r="B129" s="2" t="s">
        <v>148</v>
      </c>
      <c r="C129" s="8">
        <v>0</v>
      </c>
      <c r="D129" s="13">
        <v>4</v>
      </c>
      <c r="E129" s="14">
        <v>38</v>
      </c>
      <c r="F129" s="38" t="s">
        <v>94</v>
      </c>
      <c r="G129" s="38">
        <v>0</v>
      </c>
      <c r="H129" s="38">
        <v>240</v>
      </c>
      <c r="I129" s="38">
        <v>34696760</v>
      </c>
      <c r="J129" s="38">
        <v>12009567</v>
      </c>
      <c r="K129" s="38">
        <v>0</v>
      </c>
      <c r="L129" s="38">
        <v>0</v>
      </c>
      <c r="M129" s="38">
        <v>0</v>
      </c>
      <c r="N129" s="38">
        <v>0</v>
      </c>
      <c r="O129" s="38">
        <v>0</v>
      </c>
      <c r="P129" s="38">
        <v>0</v>
      </c>
      <c r="Q129" s="38">
        <v>0</v>
      </c>
      <c r="R129" s="38">
        <v>1</v>
      </c>
      <c r="S129" s="38">
        <v>0</v>
      </c>
      <c r="T129" s="38">
        <v>0</v>
      </c>
      <c r="U129" s="38">
        <v>0.99999400000000005</v>
      </c>
      <c r="V129" s="38">
        <v>0.41201700000000002</v>
      </c>
      <c r="W129" s="38">
        <v>3.0682000000000001E-2</v>
      </c>
      <c r="X129" s="38">
        <v>0.32778600000000002</v>
      </c>
      <c r="Z129" s="38" t="s">
        <v>250</v>
      </c>
      <c r="AA129" s="38">
        <v>3664.6927999999998</v>
      </c>
      <c r="AB129" s="38">
        <v>36.0747</v>
      </c>
      <c r="AC129" s="38">
        <v>39.954700000000003</v>
      </c>
      <c r="AD129" s="38">
        <v>41.052100000000003</v>
      </c>
      <c r="AE129" s="38">
        <v>1</v>
      </c>
      <c r="AF129" s="38">
        <v>1920</v>
      </c>
      <c r="AG129" s="38">
        <v>1080</v>
      </c>
      <c r="AH129" s="38">
        <v>24</v>
      </c>
      <c r="AI129" s="38">
        <v>240</v>
      </c>
      <c r="AJ129" s="38">
        <v>8</v>
      </c>
      <c r="AK129" s="38">
        <v>8</v>
      </c>
    </row>
    <row r="130" spans="1:37" x14ac:dyDescent="0.25">
      <c r="A130" s="5" t="s">
        <v>144</v>
      </c>
      <c r="B130" s="2" t="s">
        <v>148</v>
      </c>
      <c r="C130" s="8">
        <v>0</v>
      </c>
      <c r="D130" s="11">
        <v>6</v>
      </c>
      <c r="E130" s="10">
        <v>26</v>
      </c>
      <c r="F130" s="38" t="s">
        <v>95</v>
      </c>
      <c r="G130" s="38">
        <v>0</v>
      </c>
      <c r="H130" s="38">
        <v>240</v>
      </c>
      <c r="I130" s="38">
        <v>122523112</v>
      </c>
      <c r="J130" s="38">
        <v>60042279</v>
      </c>
      <c r="K130" s="38">
        <v>0</v>
      </c>
      <c r="L130" s="38">
        <v>0</v>
      </c>
      <c r="M130" s="38">
        <v>0</v>
      </c>
      <c r="N130" s="38">
        <v>0</v>
      </c>
      <c r="O130" s="38">
        <v>0</v>
      </c>
      <c r="P130" s="38">
        <v>0</v>
      </c>
      <c r="Q130" s="38">
        <v>0</v>
      </c>
      <c r="R130" s="38">
        <v>1</v>
      </c>
      <c r="S130" s="38">
        <v>0</v>
      </c>
      <c r="T130" s="38">
        <v>0</v>
      </c>
      <c r="U130" s="38">
        <v>0.99982300000000002</v>
      </c>
      <c r="V130" s="38">
        <v>0.38730700000000001</v>
      </c>
      <c r="W130" s="38">
        <v>0.41302499999999998</v>
      </c>
      <c r="X130" s="38">
        <v>0.39581</v>
      </c>
      <c r="Z130" s="38" t="s">
        <v>251</v>
      </c>
      <c r="AA130" s="38">
        <v>15170.312</v>
      </c>
      <c r="AB130" s="38">
        <v>41.404000000000003</v>
      </c>
      <c r="AC130" s="38">
        <v>43.139400000000002</v>
      </c>
      <c r="AD130" s="38">
        <v>44.306100000000001</v>
      </c>
      <c r="AE130" s="38">
        <v>1</v>
      </c>
      <c r="AF130" s="38">
        <v>1920</v>
      </c>
      <c r="AG130" s="38">
        <v>1080</v>
      </c>
      <c r="AH130" s="38">
        <v>24</v>
      </c>
      <c r="AI130" s="38">
        <v>240</v>
      </c>
      <c r="AJ130" s="38">
        <v>8</v>
      </c>
      <c r="AK130" s="38">
        <v>8</v>
      </c>
    </row>
    <row r="131" spans="1:37" x14ac:dyDescent="0.25">
      <c r="A131" s="5" t="s">
        <v>144</v>
      </c>
      <c r="B131" s="2" t="s">
        <v>148</v>
      </c>
      <c r="C131" s="8">
        <v>0</v>
      </c>
      <c r="D131" s="11">
        <v>6</v>
      </c>
      <c r="E131" s="10">
        <v>30</v>
      </c>
      <c r="F131" s="38" t="s">
        <v>96</v>
      </c>
      <c r="G131" s="38">
        <v>0</v>
      </c>
      <c r="H131" s="38">
        <v>240</v>
      </c>
      <c r="I131" s="38">
        <v>80513093</v>
      </c>
      <c r="J131" s="38">
        <v>36206415</v>
      </c>
      <c r="K131" s="38">
        <v>0</v>
      </c>
      <c r="L131" s="38">
        <v>0</v>
      </c>
      <c r="M131" s="38">
        <v>0</v>
      </c>
      <c r="N131" s="38">
        <v>0</v>
      </c>
      <c r="O131" s="38">
        <v>0</v>
      </c>
      <c r="P131" s="38">
        <v>0</v>
      </c>
      <c r="Q131" s="38">
        <v>0</v>
      </c>
      <c r="R131" s="38">
        <v>1</v>
      </c>
      <c r="S131" s="38">
        <v>0</v>
      </c>
      <c r="T131" s="38">
        <v>0</v>
      </c>
      <c r="U131" s="38">
        <v>0.99992999999999999</v>
      </c>
      <c r="V131" s="38">
        <v>0.399534</v>
      </c>
      <c r="W131" s="38">
        <v>0.34020099999999998</v>
      </c>
      <c r="X131" s="38">
        <v>0.375807</v>
      </c>
      <c r="Z131" s="38" t="s">
        <v>252</v>
      </c>
      <c r="AA131" s="38">
        <v>9635.1535999999996</v>
      </c>
      <c r="AB131" s="38">
        <v>39.881300000000003</v>
      </c>
      <c r="AC131" s="38">
        <v>42.060699999999997</v>
      </c>
      <c r="AD131" s="38">
        <v>43.073</v>
      </c>
      <c r="AE131" s="38">
        <v>1</v>
      </c>
      <c r="AF131" s="38">
        <v>1920</v>
      </c>
      <c r="AG131" s="38">
        <v>1080</v>
      </c>
      <c r="AH131" s="38">
        <v>24</v>
      </c>
      <c r="AI131" s="38">
        <v>240</v>
      </c>
      <c r="AJ131" s="38">
        <v>8</v>
      </c>
      <c r="AK131" s="38">
        <v>8</v>
      </c>
    </row>
    <row r="132" spans="1:37" x14ac:dyDescent="0.25">
      <c r="A132" s="5" t="s">
        <v>144</v>
      </c>
      <c r="B132" s="2" t="s">
        <v>148</v>
      </c>
      <c r="C132" s="8">
        <v>0</v>
      </c>
      <c r="D132" s="11">
        <v>6</v>
      </c>
      <c r="E132" s="10">
        <v>34</v>
      </c>
      <c r="F132" s="38" t="s">
        <v>97</v>
      </c>
      <c r="G132" s="38">
        <v>0</v>
      </c>
      <c r="H132" s="38">
        <v>240</v>
      </c>
      <c r="I132" s="38">
        <v>51879808</v>
      </c>
      <c r="J132" s="38">
        <v>20828996</v>
      </c>
      <c r="K132" s="38">
        <v>0</v>
      </c>
      <c r="L132" s="38">
        <v>0</v>
      </c>
      <c r="M132" s="38">
        <v>0</v>
      </c>
      <c r="N132" s="38">
        <v>0</v>
      </c>
      <c r="O132" s="38">
        <v>0</v>
      </c>
      <c r="P132" s="38">
        <v>0</v>
      </c>
      <c r="Q132" s="38">
        <v>0</v>
      </c>
      <c r="R132" s="38">
        <v>1</v>
      </c>
      <c r="S132" s="38">
        <v>0</v>
      </c>
      <c r="T132" s="38">
        <v>0</v>
      </c>
      <c r="U132" s="38">
        <v>0.99997400000000003</v>
      </c>
      <c r="V132" s="38">
        <v>0.40908800000000001</v>
      </c>
      <c r="W132" s="38">
        <v>0.153618</v>
      </c>
      <c r="X132" s="38">
        <v>0.35519699999999998</v>
      </c>
      <c r="Z132" s="38" t="s">
        <v>253</v>
      </c>
      <c r="AA132" s="38">
        <v>5864.8904000000002</v>
      </c>
      <c r="AB132" s="38">
        <v>38.069499999999998</v>
      </c>
      <c r="AC132" s="38">
        <v>40.645200000000003</v>
      </c>
      <c r="AD132" s="38">
        <v>41.650599999999997</v>
      </c>
      <c r="AE132" s="38">
        <v>1</v>
      </c>
      <c r="AF132" s="38">
        <v>1920</v>
      </c>
      <c r="AG132" s="38">
        <v>1080</v>
      </c>
      <c r="AH132" s="38">
        <v>24</v>
      </c>
      <c r="AI132" s="38">
        <v>240</v>
      </c>
      <c r="AJ132" s="38">
        <v>8</v>
      </c>
      <c r="AK132" s="38">
        <v>8</v>
      </c>
    </row>
    <row r="133" spans="1:37" ht="15.75" thickBot="1" x14ac:dyDescent="0.3">
      <c r="A133" s="5" t="s">
        <v>144</v>
      </c>
      <c r="B133" s="2" t="s">
        <v>148</v>
      </c>
      <c r="C133" s="12">
        <v>0</v>
      </c>
      <c r="D133" s="13">
        <v>6</v>
      </c>
      <c r="E133" s="14">
        <v>38</v>
      </c>
      <c r="F133" s="38" t="s">
        <v>98</v>
      </c>
      <c r="G133" s="38">
        <v>0</v>
      </c>
      <c r="H133" s="38">
        <v>240</v>
      </c>
      <c r="I133" s="38">
        <v>34696760</v>
      </c>
      <c r="J133" s="38">
        <v>12009567</v>
      </c>
      <c r="K133" s="38">
        <v>0</v>
      </c>
      <c r="L133" s="38">
        <v>0</v>
      </c>
      <c r="M133" s="38">
        <v>0</v>
      </c>
      <c r="N133" s="38">
        <v>0</v>
      </c>
      <c r="O133" s="38">
        <v>0</v>
      </c>
      <c r="P133" s="38">
        <v>0</v>
      </c>
      <c r="Q133" s="38">
        <v>0</v>
      </c>
      <c r="R133" s="38">
        <v>1</v>
      </c>
      <c r="S133" s="38">
        <v>0</v>
      </c>
      <c r="T133" s="38">
        <v>0</v>
      </c>
      <c r="U133" s="38">
        <v>0.99999400000000005</v>
      </c>
      <c r="V133" s="38">
        <v>0.41201700000000002</v>
      </c>
      <c r="W133" s="38">
        <v>3.0682000000000001E-2</v>
      </c>
      <c r="X133" s="38">
        <v>0.32778600000000002</v>
      </c>
      <c r="Z133" s="38" t="s">
        <v>254</v>
      </c>
      <c r="AA133" s="38">
        <v>3664.6927999999998</v>
      </c>
      <c r="AB133" s="38">
        <v>36.0747</v>
      </c>
      <c r="AC133" s="38">
        <v>39.954700000000003</v>
      </c>
      <c r="AD133" s="38">
        <v>41.052100000000003</v>
      </c>
      <c r="AE133" s="38">
        <v>1</v>
      </c>
      <c r="AF133" s="38">
        <v>1920</v>
      </c>
      <c r="AG133" s="38">
        <v>1080</v>
      </c>
      <c r="AH133" s="38">
        <v>24</v>
      </c>
      <c r="AI133" s="38">
        <v>240</v>
      </c>
      <c r="AJ133" s="38">
        <v>8</v>
      </c>
      <c r="AK133" s="38">
        <v>8</v>
      </c>
    </row>
    <row r="134" spans="1:37" x14ac:dyDescent="0.25">
      <c r="A134" s="5" t="s">
        <v>144</v>
      </c>
      <c r="B134" s="2" t="s">
        <v>148</v>
      </c>
      <c r="C134" s="8">
        <v>1</v>
      </c>
      <c r="D134" s="9">
        <v>2</v>
      </c>
      <c r="E134" s="10">
        <v>26</v>
      </c>
      <c r="F134" s="38" t="s">
        <v>99</v>
      </c>
      <c r="G134" s="38">
        <v>1</v>
      </c>
      <c r="H134" s="38">
        <v>240</v>
      </c>
      <c r="I134" s="38">
        <v>159938766</v>
      </c>
      <c r="J134" s="38">
        <v>78930431</v>
      </c>
      <c r="K134" s="38">
        <v>0</v>
      </c>
      <c r="L134" s="38">
        <v>0</v>
      </c>
      <c r="M134" s="38">
        <v>0</v>
      </c>
      <c r="N134" s="38">
        <v>0</v>
      </c>
      <c r="O134" s="38">
        <v>0</v>
      </c>
      <c r="P134" s="38">
        <v>0</v>
      </c>
      <c r="Q134" s="38">
        <v>0</v>
      </c>
      <c r="R134" s="38">
        <v>1</v>
      </c>
      <c r="S134" s="38">
        <v>0</v>
      </c>
      <c r="T134" s="38">
        <v>0</v>
      </c>
      <c r="U134" s="38">
        <v>0.99971299999999996</v>
      </c>
      <c r="V134" s="38">
        <v>0.33871899999999999</v>
      </c>
      <c r="W134" s="38">
        <v>0.50635399999999997</v>
      </c>
      <c r="X134" s="38">
        <v>0.39884199999999997</v>
      </c>
      <c r="Z134" s="38" t="s">
        <v>255</v>
      </c>
      <c r="AA134" s="38">
        <v>34961.039199999999</v>
      </c>
      <c r="AB134" s="38">
        <v>42.134399999999999</v>
      </c>
      <c r="AC134" s="38">
        <v>43.878</v>
      </c>
      <c r="AD134" s="38">
        <v>45.197000000000003</v>
      </c>
      <c r="AE134" s="38">
        <v>1</v>
      </c>
      <c r="AF134" s="38">
        <v>1920</v>
      </c>
      <c r="AG134" s="38">
        <v>1080</v>
      </c>
      <c r="AH134" s="38">
        <v>24</v>
      </c>
      <c r="AI134" s="38">
        <v>240</v>
      </c>
      <c r="AJ134" s="38">
        <v>8</v>
      </c>
      <c r="AK134" s="38">
        <v>8</v>
      </c>
    </row>
    <row r="135" spans="1:37" x14ac:dyDescent="0.25">
      <c r="A135" s="5" t="s">
        <v>144</v>
      </c>
      <c r="B135" s="2" t="s">
        <v>148</v>
      </c>
      <c r="C135" s="8">
        <v>1</v>
      </c>
      <c r="D135" s="9">
        <v>2</v>
      </c>
      <c r="E135" s="10">
        <v>30</v>
      </c>
      <c r="F135" s="38" t="s">
        <v>100</v>
      </c>
      <c r="G135" s="38">
        <v>1</v>
      </c>
      <c r="H135" s="38">
        <v>240</v>
      </c>
      <c r="I135" s="38">
        <v>97082192</v>
      </c>
      <c r="J135" s="38">
        <v>46143033</v>
      </c>
      <c r="K135" s="38">
        <v>0</v>
      </c>
      <c r="L135" s="38">
        <v>0</v>
      </c>
      <c r="M135" s="38">
        <v>0</v>
      </c>
      <c r="N135" s="38">
        <v>0</v>
      </c>
      <c r="O135" s="38">
        <v>0</v>
      </c>
      <c r="P135" s="38">
        <v>0</v>
      </c>
      <c r="Q135" s="38">
        <v>0</v>
      </c>
      <c r="R135" s="38">
        <v>1</v>
      </c>
      <c r="S135" s="38">
        <v>0</v>
      </c>
      <c r="T135" s="38">
        <v>0</v>
      </c>
      <c r="U135" s="38">
        <v>0.99989099999999997</v>
      </c>
      <c r="V135" s="38">
        <v>0.38327499999999998</v>
      </c>
      <c r="W135" s="38">
        <v>0.39322299999999999</v>
      </c>
      <c r="X135" s="38">
        <v>0.38848199999999999</v>
      </c>
      <c r="Z135" s="38" t="s">
        <v>256</v>
      </c>
      <c r="AA135" s="38">
        <v>21513.752799999998</v>
      </c>
      <c r="AB135" s="38">
        <v>40.6614</v>
      </c>
      <c r="AC135" s="38">
        <v>42.409700000000001</v>
      </c>
      <c r="AD135" s="38">
        <v>43.464100000000002</v>
      </c>
      <c r="AE135" s="38">
        <v>1</v>
      </c>
      <c r="AF135" s="38">
        <v>1920</v>
      </c>
      <c r="AG135" s="38">
        <v>1080</v>
      </c>
      <c r="AH135" s="38">
        <v>24</v>
      </c>
      <c r="AI135" s="38">
        <v>240</v>
      </c>
      <c r="AJ135" s="38">
        <v>8</v>
      </c>
      <c r="AK135" s="38">
        <v>8</v>
      </c>
    </row>
    <row r="136" spans="1:37" x14ac:dyDescent="0.25">
      <c r="A136" s="5" t="s">
        <v>144</v>
      </c>
      <c r="B136" s="2" t="s">
        <v>148</v>
      </c>
      <c r="C136" s="8">
        <v>1</v>
      </c>
      <c r="D136" s="9">
        <v>2</v>
      </c>
      <c r="E136" s="10">
        <v>34</v>
      </c>
      <c r="F136" s="38" t="s">
        <v>101</v>
      </c>
      <c r="G136" s="38">
        <v>1</v>
      </c>
      <c r="H136" s="38">
        <v>240</v>
      </c>
      <c r="I136" s="38">
        <v>64452585</v>
      </c>
      <c r="J136" s="38">
        <v>27459304</v>
      </c>
      <c r="K136" s="38">
        <v>0</v>
      </c>
      <c r="L136" s="38">
        <v>0</v>
      </c>
      <c r="M136" s="38">
        <v>0</v>
      </c>
      <c r="N136" s="38">
        <v>0</v>
      </c>
      <c r="O136" s="38">
        <v>0</v>
      </c>
      <c r="P136" s="38">
        <v>0</v>
      </c>
      <c r="Q136" s="38">
        <v>0</v>
      </c>
      <c r="R136" s="38">
        <v>1</v>
      </c>
      <c r="S136" s="38">
        <v>0</v>
      </c>
      <c r="T136" s="38">
        <v>0</v>
      </c>
      <c r="U136" s="38">
        <v>0.99995599999999996</v>
      </c>
      <c r="V136" s="38">
        <v>0.40404899999999999</v>
      </c>
      <c r="W136" s="38">
        <v>0.29475699999999999</v>
      </c>
      <c r="X136" s="38">
        <v>0.365259</v>
      </c>
      <c r="Z136" s="38" t="s">
        <v>257</v>
      </c>
      <c r="AA136" s="38">
        <v>13383.488799999999</v>
      </c>
      <c r="AB136" s="38">
        <v>39.002800000000001</v>
      </c>
      <c r="AC136" s="38">
        <v>41.359900000000003</v>
      </c>
      <c r="AD136" s="38">
        <v>42.335700000000003</v>
      </c>
      <c r="AE136" s="38">
        <v>1</v>
      </c>
      <c r="AF136" s="38">
        <v>1920</v>
      </c>
      <c r="AG136" s="38">
        <v>1080</v>
      </c>
      <c r="AH136" s="38">
        <v>24</v>
      </c>
      <c r="AI136" s="38">
        <v>240</v>
      </c>
      <c r="AJ136" s="38">
        <v>8</v>
      </c>
      <c r="AK136" s="38">
        <v>8</v>
      </c>
    </row>
    <row r="137" spans="1:37" ht="15.75" thickBot="1" x14ac:dyDescent="0.3">
      <c r="A137" s="5" t="s">
        <v>144</v>
      </c>
      <c r="B137" s="2" t="s">
        <v>148</v>
      </c>
      <c r="C137" s="8">
        <v>1</v>
      </c>
      <c r="D137" s="13">
        <v>2</v>
      </c>
      <c r="E137" s="14">
        <v>38</v>
      </c>
      <c r="F137" s="38" t="s">
        <v>102</v>
      </c>
      <c r="G137" s="38">
        <v>1</v>
      </c>
      <c r="H137" s="38">
        <v>240</v>
      </c>
      <c r="I137" s="38">
        <v>42856647</v>
      </c>
      <c r="J137" s="38">
        <v>16023593</v>
      </c>
      <c r="K137" s="38">
        <v>0</v>
      </c>
      <c r="L137" s="38">
        <v>0</v>
      </c>
      <c r="M137" s="38">
        <v>0</v>
      </c>
      <c r="N137" s="38">
        <v>0</v>
      </c>
      <c r="O137" s="38">
        <v>0</v>
      </c>
      <c r="P137" s="38">
        <v>0</v>
      </c>
      <c r="Q137" s="38">
        <v>0</v>
      </c>
      <c r="R137" s="38">
        <v>1</v>
      </c>
      <c r="S137" s="38">
        <v>0</v>
      </c>
      <c r="T137" s="38">
        <v>0</v>
      </c>
      <c r="U137" s="38">
        <v>0.99998600000000004</v>
      </c>
      <c r="V137" s="38">
        <v>0.41687600000000002</v>
      </c>
      <c r="W137" s="38">
        <v>6.3689999999999997E-2</v>
      </c>
      <c r="X137" s="38">
        <v>0.34178500000000001</v>
      </c>
      <c r="Z137" s="38" t="s">
        <v>258</v>
      </c>
      <c r="AA137" s="38">
        <v>8353.7240000000002</v>
      </c>
      <c r="AB137" s="38">
        <v>37.1267</v>
      </c>
      <c r="AC137" s="38">
        <v>40.299599999999998</v>
      </c>
      <c r="AD137" s="38">
        <v>41.350299999999997</v>
      </c>
      <c r="AE137" s="38">
        <v>1</v>
      </c>
      <c r="AF137" s="38">
        <v>1920</v>
      </c>
      <c r="AG137" s="38">
        <v>1080</v>
      </c>
      <c r="AH137" s="38">
        <v>24</v>
      </c>
      <c r="AI137" s="38">
        <v>240</v>
      </c>
      <c r="AJ137" s="38">
        <v>8</v>
      </c>
      <c r="AK137" s="38">
        <v>8</v>
      </c>
    </row>
    <row r="138" spans="1:37" x14ac:dyDescent="0.25">
      <c r="A138" s="5" t="s">
        <v>144</v>
      </c>
      <c r="B138" s="2" t="s">
        <v>148</v>
      </c>
      <c r="C138" s="8">
        <v>1</v>
      </c>
      <c r="D138" s="11">
        <v>4</v>
      </c>
      <c r="E138" s="10">
        <v>26</v>
      </c>
      <c r="F138" s="38" t="s">
        <v>103</v>
      </c>
      <c r="G138" s="38">
        <v>1</v>
      </c>
      <c r="H138" s="38">
        <v>240</v>
      </c>
      <c r="I138" s="38">
        <v>222562163</v>
      </c>
      <c r="J138" s="38">
        <v>103207932</v>
      </c>
      <c r="K138" s="38">
        <v>0</v>
      </c>
      <c r="L138" s="38">
        <v>0</v>
      </c>
      <c r="M138" s="38">
        <v>0</v>
      </c>
      <c r="N138" s="38">
        <v>0</v>
      </c>
      <c r="O138" s="38">
        <v>0</v>
      </c>
      <c r="P138" s="38">
        <v>0</v>
      </c>
      <c r="Q138" s="38">
        <v>0</v>
      </c>
      <c r="R138" s="38">
        <v>1</v>
      </c>
      <c r="S138" s="38">
        <v>0</v>
      </c>
      <c r="T138" s="38">
        <v>0</v>
      </c>
      <c r="U138" s="38">
        <v>0.99931499999999995</v>
      </c>
      <c r="V138" s="38">
        <v>0.32914900000000002</v>
      </c>
      <c r="W138" s="38">
        <v>0.37107400000000001</v>
      </c>
      <c r="X138" s="38">
        <v>0.39110299999999998</v>
      </c>
      <c r="Z138" s="38" t="s">
        <v>259</v>
      </c>
      <c r="AA138" s="38">
        <v>41560.047200000001</v>
      </c>
      <c r="AB138" s="38">
        <v>42.8504</v>
      </c>
      <c r="AC138" s="38">
        <v>44.637</v>
      </c>
      <c r="AD138" s="38">
        <v>46.085999999999999</v>
      </c>
      <c r="AE138" s="38">
        <v>1</v>
      </c>
      <c r="AF138" s="38">
        <v>1920</v>
      </c>
      <c r="AG138" s="38">
        <v>1080</v>
      </c>
      <c r="AH138" s="38">
        <v>24</v>
      </c>
      <c r="AI138" s="38">
        <v>240</v>
      </c>
      <c r="AJ138" s="38">
        <v>8</v>
      </c>
      <c r="AK138" s="38">
        <v>8</v>
      </c>
    </row>
    <row r="139" spans="1:37" x14ac:dyDescent="0.25">
      <c r="A139" s="5" t="s">
        <v>144</v>
      </c>
      <c r="B139" s="2" t="s">
        <v>148</v>
      </c>
      <c r="C139" s="8">
        <v>1</v>
      </c>
      <c r="D139" s="11">
        <v>4</v>
      </c>
      <c r="E139" s="10">
        <v>30</v>
      </c>
      <c r="F139" s="38" t="s">
        <v>104</v>
      </c>
      <c r="G139" s="38">
        <v>1</v>
      </c>
      <c r="H139" s="38">
        <v>240</v>
      </c>
      <c r="I139" s="38">
        <v>122523112</v>
      </c>
      <c r="J139" s="38">
        <v>60042279</v>
      </c>
      <c r="K139" s="38">
        <v>0</v>
      </c>
      <c r="L139" s="38">
        <v>0</v>
      </c>
      <c r="M139" s="38">
        <v>0</v>
      </c>
      <c r="N139" s="38">
        <v>0</v>
      </c>
      <c r="O139" s="38">
        <v>0</v>
      </c>
      <c r="P139" s="38">
        <v>0</v>
      </c>
      <c r="Q139" s="38">
        <v>0</v>
      </c>
      <c r="R139" s="38">
        <v>1</v>
      </c>
      <c r="S139" s="38">
        <v>0</v>
      </c>
      <c r="T139" s="38">
        <v>0</v>
      </c>
      <c r="U139" s="38">
        <v>0.99982300000000002</v>
      </c>
      <c r="V139" s="38">
        <v>0.38730700000000001</v>
      </c>
      <c r="W139" s="38">
        <v>0.41302499999999998</v>
      </c>
      <c r="X139" s="38">
        <v>0.39581</v>
      </c>
      <c r="Z139" s="38" t="s">
        <v>260</v>
      </c>
      <c r="AA139" s="38">
        <v>24805.464</v>
      </c>
      <c r="AB139" s="38">
        <v>41.404000000000003</v>
      </c>
      <c r="AC139" s="38">
        <v>43.139400000000002</v>
      </c>
      <c r="AD139" s="38">
        <v>44.306100000000001</v>
      </c>
      <c r="AE139" s="38">
        <v>1</v>
      </c>
      <c r="AF139" s="38">
        <v>1920</v>
      </c>
      <c r="AG139" s="38">
        <v>1080</v>
      </c>
      <c r="AH139" s="38">
        <v>24</v>
      </c>
      <c r="AI139" s="38">
        <v>240</v>
      </c>
      <c r="AJ139" s="38">
        <v>8</v>
      </c>
      <c r="AK139" s="38">
        <v>8</v>
      </c>
    </row>
    <row r="140" spans="1:37" x14ac:dyDescent="0.25">
      <c r="A140" s="5" t="s">
        <v>144</v>
      </c>
      <c r="B140" s="2" t="s">
        <v>148</v>
      </c>
      <c r="C140" s="8">
        <v>1</v>
      </c>
      <c r="D140" s="11">
        <v>4</v>
      </c>
      <c r="E140" s="10">
        <v>34</v>
      </c>
      <c r="F140" s="38" t="s">
        <v>105</v>
      </c>
      <c r="G140" s="38">
        <v>1</v>
      </c>
      <c r="H140" s="38">
        <v>240</v>
      </c>
      <c r="I140" s="38">
        <v>80513093</v>
      </c>
      <c r="J140" s="38">
        <v>36206415</v>
      </c>
      <c r="K140" s="38">
        <v>0</v>
      </c>
      <c r="L140" s="38">
        <v>0</v>
      </c>
      <c r="M140" s="38">
        <v>0</v>
      </c>
      <c r="N140" s="38">
        <v>0</v>
      </c>
      <c r="O140" s="38">
        <v>0</v>
      </c>
      <c r="P140" s="38">
        <v>0</v>
      </c>
      <c r="Q140" s="38">
        <v>0</v>
      </c>
      <c r="R140" s="38">
        <v>1</v>
      </c>
      <c r="S140" s="38">
        <v>0</v>
      </c>
      <c r="T140" s="38">
        <v>0</v>
      </c>
      <c r="U140" s="38">
        <v>0.99992999999999999</v>
      </c>
      <c r="V140" s="38">
        <v>0.399534</v>
      </c>
      <c r="W140" s="38">
        <v>0.34020099999999998</v>
      </c>
      <c r="X140" s="38">
        <v>0.375807</v>
      </c>
      <c r="Z140" s="38" t="s">
        <v>261</v>
      </c>
      <c r="AA140" s="38">
        <v>15500.0424</v>
      </c>
      <c r="AB140" s="38">
        <v>39.881300000000003</v>
      </c>
      <c r="AC140" s="38">
        <v>42.060699999999997</v>
      </c>
      <c r="AD140" s="38">
        <v>43.073</v>
      </c>
      <c r="AE140" s="38">
        <v>1</v>
      </c>
      <c r="AF140" s="38">
        <v>1920</v>
      </c>
      <c r="AG140" s="38">
        <v>1080</v>
      </c>
      <c r="AH140" s="38">
        <v>24</v>
      </c>
      <c r="AI140" s="38">
        <v>240</v>
      </c>
      <c r="AJ140" s="38">
        <v>8</v>
      </c>
      <c r="AK140" s="38">
        <v>8</v>
      </c>
    </row>
    <row r="141" spans="1:37" ht="15.75" thickBot="1" x14ac:dyDescent="0.3">
      <c r="A141" s="5" t="s">
        <v>144</v>
      </c>
      <c r="B141" s="2" t="s">
        <v>148</v>
      </c>
      <c r="C141" s="8">
        <v>1</v>
      </c>
      <c r="D141" s="13">
        <v>4</v>
      </c>
      <c r="E141" s="14">
        <v>38</v>
      </c>
      <c r="F141" s="38" t="s">
        <v>106</v>
      </c>
      <c r="G141" s="38">
        <v>1</v>
      </c>
      <c r="H141" s="38">
        <v>240</v>
      </c>
      <c r="I141" s="38">
        <v>51879808</v>
      </c>
      <c r="J141" s="38">
        <v>20828996</v>
      </c>
      <c r="K141" s="38">
        <v>0</v>
      </c>
      <c r="L141" s="38">
        <v>0</v>
      </c>
      <c r="M141" s="38">
        <v>0</v>
      </c>
      <c r="N141" s="38">
        <v>0</v>
      </c>
      <c r="O141" s="38">
        <v>0</v>
      </c>
      <c r="P141" s="38">
        <v>0</v>
      </c>
      <c r="Q141" s="38">
        <v>0</v>
      </c>
      <c r="R141" s="38">
        <v>1</v>
      </c>
      <c r="S141" s="38">
        <v>0</v>
      </c>
      <c r="T141" s="38">
        <v>0</v>
      </c>
      <c r="U141" s="38">
        <v>0.99997400000000003</v>
      </c>
      <c r="V141" s="38">
        <v>0.40908800000000001</v>
      </c>
      <c r="W141" s="38">
        <v>0.153618</v>
      </c>
      <c r="X141" s="38">
        <v>0.35519699999999998</v>
      </c>
      <c r="Z141" s="38" t="s">
        <v>262</v>
      </c>
      <c r="AA141" s="38">
        <v>9529.5815999999995</v>
      </c>
      <c r="AB141" s="38">
        <v>38.069499999999998</v>
      </c>
      <c r="AC141" s="38">
        <v>40.645200000000003</v>
      </c>
      <c r="AD141" s="38">
        <v>41.650599999999997</v>
      </c>
      <c r="AE141" s="38">
        <v>1</v>
      </c>
      <c r="AF141" s="38">
        <v>1920</v>
      </c>
      <c r="AG141" s="38">
        <v>1080</v>
      </c>
      <c r="AH141" s="38">
        <v>24</v>
      </c>
      <c r="AI141" s="38">
        <v>240</v>
      </c>
      <c r="AJ141" s="38">
        <v>8</v>
      </c>
      <c r="AK141" s="38">
        <v>8</v>
      </c>
    </row>
    <row r="142" spans="1:37" x14ac:dyDescent="0.25">
      <c r="A142" s="5" t="s">
        <v>144</v>
      </c>
      <c r="B142" s="2" t="s">
        <v>148</v>
      </c>
      <c r="C142" s="8">
        <v>1</v>
      </c>
      <c r="D142" s="11">
        <v>6</v>
      </c>
      <c r="E142" s="10">
        <v>26</v>
      </c>
      <c r="F142" s="38" t="s">
        <v>107</v>
      </c>
      <c r="G142" s="38">
        <v>1</v>
      </c>
      <c r="H142" s="38">
        <v>240</v>
      </c>
      <c r="I142" s="38">
        <v>341953569</v>
      </c>
      <c r="J142" s="38">
        <v>141293928</v>
      </c>
      <c r="K142" s="38">
        <v>0</v>
      </c>
      <c r="L142" s="38">
        <v>0</v>
      </c>
      <c r="M142" s="38">
        <v>0</v>
      </c>
      <c r="N142" s="38">
        <v>0</v>
      </c>
      <c r="O142" s="38">
        <v>0</v>
      </c>
      <c r="P142" s="38">
        <v>0</v>
      </c>
      <c r="Q142" s="38">
        <v>0</v>
      </c>
      <c r="R142" s="38">
        <v>1</v>
      </c>
      <c r="S142" s="38">
        <v>0</v>
      </c>
      <c r="T142" s="38">
        <v>0</v>
      </c>
      <c r="U142" s="38">
        <v>0.99675899999999995</v>
      </c>
      <c r="V142" s="38">
        <v>0.25964300000000001</v>
      </c>
      <c r="W142" s="38">
        <v>0.22802900000000001</v>
      </c>
      <c r="X142" s="38">
        <v>0.373811</v>
      </c>
      <c r="Z142" s="38" t="s">
        <v>263</v>
      </c>
      <c r="AA142" s="38">
        <v>52969.321600000003</v>
      </c>
      <c r="AB142" s="38">
        <v>43.834200000000003</v>
      </c>
      <c r="AC142" s="38">
        <v>45.509500000000003</v>
      </c>
      <c r="AD142" s="38">
        <v>47.011600000000001</v>
      </c>
      <c r="AE142" s="38">
        <v>1</v>
      </c>
      <c r="AF142" s="38">
        <v>1920</v>
      </c>
      <c r="AG142" s="38">
        <v>1080</v>
      </c>
      <c r="AH142" s="38">
        <v>24</v>
      </c>
      <c r="AI142" s="38">
        <v>240</v>
      </c>
      <c r="AJ142" s="38">
        <v>8</v>
      </c>
      <c r="AK142" s="38">
        <v>8</v>
      </c>
    </row>
    <row r="143" spans="1:37" x14ac:dyDescent="0.25">
      <c r="A143" s="5" t="s">
        <v>144</v>
      </c>
      <c r="B143" s="2" t="s">
        <v>148</v>
      </c>
      <c r="C143" s="8">
        <v>1</v>
      </c>
      <c r="D143" s="11">
        <v>6</v>
      </c>
      <c r="E143" s="10">
        <v>30</v>
      </c>
      <c r="F143" s="38" t="s">
        <v>108</v>
      </c>
      <c r="G143" s="38">
        <v>1</v>
      </c>
      <c r="H143" s="38">
        <v>240</v>
      </c>
      <c r="I143" s="38">
        <v>159938766</v>
      </c>
      <c r="J143" s="38">
        <v>78930431</v>
      </c>
      <c r="K143" s="38">
        <v>0</v>
      </c>
      <c r="L143" s="38">
        <v>0</v>
      </c>
      <c r="M143" s="38">
        <v>0</v>
      </c>
      <c r="N143" s="38">
        <v>0</v>
      </c>
      <c r="O143" s="38">
        <v>0</v>
      </c>
      <c r="P143" s="38">
        <v>0</v>
      </c>
      <c r="Q143" s="38">
        <v>0</v>
      </c>
      <c r="R143" s="38">
        <v>1</v>
      </c>
      <c r="S143" s="38">
        <v>0</v>
      </c>
      <c r="T143" s="38">
        <v>0</v>
      </c>
      <c r="U143" s="38">
        <v>0.99971299999999996</v>
      </c>
      <c r="V143" s="38">
        <v>0.33871899999999999</v>
      </c>
      <c r="W143" s="38">
        <v>0.50635399999999997</v>
      </c>
      <c r="X143" s="38">
        <v>0.39884199999999997</v>
      </c>
      <c r="Z143" s="38" t="s">
        <v>264</v>
      </c>
      <c r="AA143" s="38">
        <v>29425.880799999999</v>
      </c>
      <c r="AB143" s="38">
        <v>42.134399999999999</v>
      </c>
      <c r="AC143" s="38">
        <v>43.878</v>
      </c>
      <c r="AD143" s="38">
        <v>45.197000000000003</v>
      </c>
      <c r="AE143" s="38">
        <v>1</v>
      </c>
      <c r="AF143" s="38">
        <v>1920</v>
      </c>
      <c r="AG143" s="38">
        <v>1080</v>
      </c>
      <c r="AH143" s="38">
        <v>24</v>
      </c>
      <c r="AI143" s="38">
        <v>240</v>
      </c>
      <c r="AJ143" s="38">
        <v>8</v>
      </c>
      <c r="AK143" s="38">
        <v>8</v>
      </c>
    </row>
    <row r="144" spans="1:37" x14ac:dyDescent="0.25">
      <c r="A144" s="5" t="s">
        <v>144</v>
      </c>
      <c r="B144" s="2" t="s">
        <v>148</v>
      </c>
      <c r="C144" s="8">
        <v>1</v>
      </c>
      <c r="D144" s="11">
        <v>6</v>
      </c>
      <c r="E144" s="10">
        <v>34</v>
      </c>
      <c r="F144" s="38" t="s">
        <v>109</v>
      </c>
      <c r="G144" s="38">
        <v>1</v>
      </c>
      <c r="H144" s="38">
        <v>240</v>
      </c>
      <c r="I144" s="38">
        <v>97082192</v>
      </c>
      <c r="J144" s="38">
        <v>46143033</v>
      </c>
      <c r="K144" s="38">
        <v>0</v>
      </c>
      <c r="L144" s="38">
        <v>0</v>
      </c>
      <c r="M144" s="38">
        <v>0</v>
      </c>
      <c r="N144" s="38">
        <v>0</v>
      </c>
      <c r="O144" s="38">
        <v>0</v>
      </c>
      <c r="P144" s="38">
        <v>0</v>
      </c>
      <c r="Q144" s="38">
        <v>0</v>
      </c>
      <c r="R144" s="38">
        <v>1</v>
      </c>
      <c r="S144" s="38">
        <v>0</v>
      </c>
      <c r="T144" s="38">
        <v>0</v>
      </c>
      <c r="U144" s="38">
        <v>0.99989099999999997</v>
      </c>
      <c r="V144" s="38">
        <v>0.38327499999999998</v>
      </c>
      <c r="W144" s="38">
        <v>0.39322299999999999</v>
      </c>
      <c r="X144" s="38">
        <v>0.38848199999999999</v>
      </c>
      <c r="Z144" s="38" t="s">
        <v>265</v>
      </c>
      <c r="AA144" s="38">
        <v>17743.489600000001</v>
      </c>
      <c r="AB144" s="38">
        <v>40.6614</v>
      </c>
      <c r="AC144" s="38">
        <v>42.409700000000001</v>
      </c>
      <c r="AD144" s="38">
        <v>43.464100000000002</v>
      </c>
      <c r="AE144" s="38">
        <v>1</v>
      </c>
      <c r="AF144" s="38">
        <v>1920</v>
      </c>
      <c r="AG144" s="38">
        <v>1080</v>
      </c>
      <c r="AH144" s="38">
        <v>24</v>
      </c>
      <c r="AI144" s="38">
        <v>240</v>
      </c>
      <c r="AJ144" s="38">
        <v>8</v>
      </c>
      <c r="AK144" s="38">
        <v>8</v>
      </c>
    </row>
    <row r="145" spans="1:37" ht="15.75" thickBot="1" x14ac:dyDescent="0.3">
      <c r="A145" s="5" t="s">
        <v>144</v>
      </c>
      <c r="B145" s="6" t="s">
        <v>148</v>
      </c>
      <c r="C145" s="12">
        <v>1</v>
      </c>
      <c r="D145" s="13">
        <v>6</v>
      </c>
      <c r="E145" s="14">
        <v>38</v>
      </c>
      <c r="F145" s="38" t="s">
        <v>110</v>
      </c>
      <c r="G145" s="38">
        <v>1</v>
      </c>
      <c r="H145" s="38">
        <v>240</v>
      </c>
      <c r="I145" s="38">
        <v>64452585</v>
      </c>
      <c r="J145" s="38">
        <v>27459304</v>
      </c>
      <c r="K145" s="38">
        <v>0</v>
      </c>
      <c r="L145" s="38">
        <v>0</v>
      </c>
      <c r="M145" s="38">
        <v>0</v>
      </c>
      <c r="N145" s="38">
        <v>0</v>
      </c>
      <c r="O145" s="38">
        <v>0</v>
      </c>
      <c r="P145" s="38">
        <v>0</v>
      </c>
      <c r="Q145" s="38">
        <v>0</v>
      </c>
      <c r="R145" s="38">
        <v>1</v>
      </c>
      <c r="S145" s="38">
        <v>0</v>
      </c>
      <c r="T145" s="38">
        <v>0</v>
      </c>
      <c r="U145" s="38">
        <v>0.99995599999999996</v>
      </c>
      <c r="V145" s="38">
        <v>0.40404899999999999</v>
      </c>
      <c r="W145" s="38">
        <v>0.29475699999999999</v>
      </c>
      <c r="X145" s="38">
        <v>0.365259</v>
      </c>
      <c r="Z145" s="38" t="s">
        <v>266</v>
      </c>
      <c r="AA145" s="38">
        <v>11183.2912</v>
      </c>
      <c r="AB145" s="38">
        <v>39.002800000000001</v>
      </c>
      <c r="AC145" s="38">
        <v>41.359900000000003</v>
      </c>
      <c r="AD145" s="38">
        <v>42.335700000000003</v>
      </c>
      <c r="AE145" s="38">
        <v>1</v>
      </c>
      <c r="AF145" s="38">
        <v>1920</v>
      </c>
      <c r="AG145" s="38">
        <v>1080</v>
      </c>
      <c r="AH145" s="38">
        <v>24</v>
      </c>
      <c r="AI145" s="38">
        <v>240</v>
      </c>
      <c r="AJ145" s="38">
        <v>8</v>
      </c>
      <c r="AK145" s="38">
        <v>8</v>
      </c>
    </row>
    <row r="146" spans="1:37" x14ac:dyDescent="0.25">
      <c r="A146" s="5" t="s">
        <v>144</v>
      </c>
      <c r="B146" s="2" t="s">
        <v>149</v>
      </c>
      <c r="C146" s="8">
        <v>0</v>
      </c>
      <c r="D146" s="9">
        <v>2</v>
      </c>
      <c r="E146" s="10">
        <v>26</v>
      </c>
      <c r="F146" s="38" t="s">
        <v>111</v>
      </c>
      <c r="G146" s="38">
        <v>0</v>
      </c>
      <c r="H146" s="38">
        <v>240</v>
      </c>
      <c r="I146" s="38">
        <v>299953170</v>
      </c>
      <c r="J146" s="38">
        <v>126311366</v>
      </c>
      <c r="K146" s="38">
        <v>0</v>
      </c>
      <c r="L146" s="38">
        <v>0</v>
      </c>
      <c r="M146" s="38">
        <v>0</v>
      </c>
      <c r="N146" s="38">
        <v>0</v>
      </c>
      <c r="O146" s="38">
        <v>0</v>
      </c>
      <c r="P146" s="38">
        <v>0</v>
      </c>
      <c r="Q146" s="38">
        <v>0</v>
      </c>
      <c r="R146" s="38">
        <v>1</v>
      </c>
      <c r="S146" s="38">
        <v>0</v>
      </c>
      <c r="T146" s="38">
        <v>0</v>
      </c>
      <c r="U146" s="38">
        <v>0.996699</v>
      </c>
      <c r="V146" s="38">
        <v>0.40977799999999998</v>
      </c>
      <c r="W146" s="38">
        <v>0.86714899999999995</v>
      </c>
      <c r="X146" s="38">
        <v>0.35652600000000001</v>
      </c>
      <c r="Z146" s="38" t="s">
        <v>267</v>
      </c>
      <c r="AA146" s="38">
        <v>35429.224000000002</v>
      </c>
      <c r="AB146" s="38">
        <v>39.315100000000001</v>
      </c>
      <c r="AC146" s="38">
        <v>41.282499999999999</v>
      </c>
      <c r="AD146" s="38">
        <v>42.099200000000003</v>
      </c>
      <c r="AE146" s="38">
        <v>1</v>
      </c>
      <c r="AF146" s="38">
        <v>1920</v>
      </c>
      <c r="AG146" s="38">
        <v>1080</v>
      </c>
      <c r="AH146" s="38">
        <v>24</v>
      </c>
      <c r="AI146" s="38">
        <v>240</v>
      </c>
      <c r="AJ146" s="38">
        <v>8</v>
      </c>
      <c r="AK146" s="38">
        <v>8</v>
      </c>
    </row>
    <row r="147" spans="1:37" x14ac:dyDescent="0.25">
      <c r="A147" s="5" t="s">
        <v>144</v>
      </c>
      <c r="B147" s="2" t="s">
        <v>149</v>
      </c>
      <c r="C147" s="8">
        <v>0</v>
      </c>
      <c r="D147" s="9">
        <v>2</v>
      </c>
      <c r="E147" s="10">
        <v>30</v>
      </c>
      <c r="F147" s="38" t="s">
        <v>112</v>
      </c>
      <c r="G147" s="38">
        <v>0</v>
      </c>
      <c r="H147" s="38">
        <v>240</v>
      </c>
      <c r="I147" s="38">
        <v>196225303</v>
      </c>
      <c r="J147" s="38">
        <v>72123020</v>
      </c>
      <c r="K147" s="38">
        <v>0</v>
      </c>
      <c r="L147" s="38">
        <v>0</v>
      </c>
      <c r="M147" s="38">
        <v>0</v>
      </c>
      <c r="N147" s="38">
        <v>0</v>
      </c>
      <c r="O147" s="38">
        <v>0</v>
      </c>
      <c r="P147" s="38">
        <v>0</v>
      </c>
      <c r="Q147" s="38">
        <v>0</v>
      </c>
      <c r="R147" s="38">
        <v>1</v>
      </c>
      <c r="S147" s="38">
        <v>0</v>
      </c>
      <c r="T147" s="38">
        <v>0</v>
      </c>
      <c r="U147" s="38">
        <v>0.99815699999999996</v>
      </c>
      <c r="V147" s="38">
        <v>0.483906</v>
      </c>
      <c r="W147" s="38">
        <v>0.85674799999999995</v>
      </c>
      <c r="X147" s="38">
        <v>0.33024900000000001</v>
      </c>
      <c r="Z147" s="38" t="s">
        <v>268</v>
      </c>
      <c r="AA147" s="38">
        <v>21839.792799999999</v>
      </c>
      <c r="AB147" s="38">
        <v>36.967799999999997</v>
      </c>
      <c r="AC147" s="38">
        <v>39.813400000000001</v>
      </c>
      <c r="AD147" s="38">
        <v>40.710299999999997</v>
      </c>
      <c r="AE147" s="38">
        <v>1</v>
      </c>
      <c r="AF147" s="38">
        <v>1920</v>
      </c>
      <c r="AG147" s="38">
        <v>1080</v>
      </c>
      <c r="AH147" s="38">
        <v>24</v>
      </c>
      <c r="AI147" s="38">
        <v>240</v>
      </c>
      <c r="AJ147" s="38">
        <v>8</v>
      </c>
      <c r="AK147" s="38">
        <v>8</v>
      </c>
    </row>
    <row r="148" spans="1:37" x14ac:dyDescent="0.25">
      <c r="A148" s="5" t="s">
        <v>144</v>
      </c>
      <c r="B148" s="2" t="s">
        <v>149</v>
      </c>
      <c r="C148" s="8">
        <v>0</v>
      </c>
      <c r="D148" s="9">
        <v>2</v>
      </c>
      <c r="E148" s="10">
        <v>34</v>
      </c>
      <c r="F148" s="38" t="s">
        <v>113</v>
      </c>
      <c r="G148" s="38">
        <v>0</v>
      </c>
      <c r="H148" s="38">
        <v>240</v>
      </c>
      <c r="I148" s="38">
        <v>119348900</v>
      </c>
      <c r="J148" s="38">
        <v>38424277</v>
      </c>
      <c r="K148" s="38">
        <v>0</v>
      </c>
      <c r="L148" s="38">
        <v>0</v>
      </c>
      <c r="M148" s="38">
        <v>0</v>
      </c>
      <c r="N148" s="38">
        <v>0</v>
      </c>
      <c r="O148" s="38">
        <v>0</v>
      </c>
      <c r="P148" s="38">
        <v>0</v>
      </c>
      <c r="Q148" s="38">
        <v>0</v>
      </c>
      <c r="R148" s="38">
        <v>1</v>
      </c>
      <c r="S148" s="38">
        <v>0</v>
      </c>
      <c r="T148" s="38">
        <v>0</v>
      </c>
      <c r="U148" s="38">
        <v>0.99916400000000005</v>
      </c>
      <c r="V148" s="38">
        <v>0.53344000000000003</v>
      </c>
      <c r="W148" s="38">
        <v>0.63483999999999996</v>
      </c>
      <c r="X148" s="38">
        <v>0.30962099999999998</v>
      </c>
      <c r="Z148" s="38" t="s">
        <v>269</v>
      </c>
      <c r="AA148" s="38">
        <v>12410.912</v>
      </c>
      <c r="AB148" s="38">
        <v>34.635399999999997</v>
      </c>
      <c r="AC148" s="38">
        <v>38.025199999999998</v>
      </c>
      <c r="AD148" s="38">
        <v>39.241799999999998</v>
      </c>
      <c r="AE148" s="38">
        <v>1</v>
      </c>
      <c r="AF148" s="38">
        <v>1920</v>
      </c>
      <c r="AG148" s="38">
        <v>1080</v>
      </c>
      <c r="AH148" s="38">
        <v>24</v>
      </c>
      <c r="AI148" s="38">
        <v>240</v>
      </c>
      <c r="AJ148" s="38">
        <v>8</v>
      </c>
      <c r="AK148" s="38">
        <v>8</v>
      </c>
    </row>
    <row r="149" spans="1:37" ht="15.75" thickBot="1" x14ac:dyDescent="0.3">
      <c r="A149" s="5" t="s">
        <v>144</v>
      </c>
      <c r="B149" s="2" t="s">
        <v>149</v>
      </c>
      <c r="C149" s="8">
        <v>0</v>
      </c>
      <c r="D149" s="13">
        <v>2</v>
      </c>
      <c r="E149" s="14">
        <v>38</v>
      </c>
      <c r="F149" s="38" t="s">
        <v>114</v>
      </c>
      <c r="G149" s="38">
        <v>0</v>
      </c>
      <c r="H149" s="38">
        <v>240</v>
      </c>
      <c r="I149" s="38">
        <v>71951556</v>
      </c>
      <c r="J149" s="38">
        <v>20401591</v>
      </c>
      <c r="K149" s="38">
        <v>0</v>
      </c>
      <c r="L149" s="38">
        <v>0</v>
      </c>
      <c r="M149" s="38">
        <v>0</v>
      </c>
      <c r="N149" s="38">
        <v>0</v>
      </c>
      <c r="O149" s="38">
        <v>0</v>
      </c>
      <c r="P149" s="38">
        <v>0</v>
      </c>
      <c r="Q149" s="38">
        <v>0</v>
      </c>
      <c r="R149" s="38">
        <v>1</v>
      </c>
      <c r="S149" s="38">
        <v>0</v>
      </c>
      <c r="T149" s="38">
        <v>0</v>
      </c>
      <c r="U149" s="38">
        <v>0.99973100000000004</v>
      </c>
      <c r="V149" s="38">
        <v>0.53476800000000002</v>
      </c>
      <c r="W149" s="38">
        <v>0.16730500000000001</v>
      </c>
      <c r="X149" s="38">
        <v>0.29060599999999998</v>
      </c>
      <c r="Z149" s="38" t="s">
        <v>270</v>
      </c>
      <c r="AA149" s="38">
        <v>7021.2</v>
      </c>
      <c r="AB149" s="38">
        <v>32.431899999999999</v>
      </c>
      <c r="AC149" s="38">
        <v>37.2624</v>
      </c>
      <c r="AD149" s="38">
        <v>38.722499999999997</v>
      </c>
      <c r="AE149" s="38">
        <v>1</v>
      </c>
      <c r="AF149" s="38">
        <v>1920</v>
      </c>
      <c r="AG149" s="38">
        <v>1080</v>
      </c>
      <c r="AH149" s="38">
        <v>24</v>
      </c>
      <c r="AI149" s="38">
        <v>240</v>
      </c>
      <c r="AJ149" s="38">
        <v>8</v>
      </c>
      <c r="AK149" s="38">
        <v>8</v>
      </c>
    </row>
    <row r="150" spans="1:37" x14ac:dyDescent="0.25">
      <c r="A150" s="5" t="s">
        <v>144</v>
      </c>
      <c r="B150" s="2" t="s">
        <v>149</v>
      </c>
      <c r="C150" s="8">
        <v>0</v>
      </c>
      <c r="D150" s="11">
        <v>4</v>
      </c>
      <c r="E150" s="10">
        <v>26</v>
      </c>
      <c r="F150" s="38" t="s">
        <v>115</v>
      </c>
      <c r="G150" s="38">
        <v>0</v>
      </c>
      <c r="H150" s="38">
        <v>240</v>
      </c>
      <c r="I150" s="38">
        <v>299953170</v>
      </c>
      <c r="J150" s="38">
        <v>126311366</v>
      </c>
      <c r="K150" s="38">
        <v>0</v>
      </c>
      <c r="L150" s="38">
        <v>0</v>
      </c>
      <c r="M150" s="38">
        <v>0</v>
      </c>
      <c r="N150" s="38">
        <v>0</v>
      </c>
      <c r="O150" s="38">
        <v>0</v>
      </c>
      <c r="P150" s="38">
        <v>0</v>
      </c>
      <c r="Q150" s="38">
        <v>0</v>
      </c>
      <c r="R150" s="38">
        <v>1</v>
      </c>
      <c r="S150" s="38">
        <v>0</v>
      </c>
      <c r="T150" s="38">
        <v>0</v>
      </c>
      <c r="U150" s="38">
        <v>0.996699</v>
      </c>
      <c r="V150" s="38">
        <v>0.40977799999999998</v>
      </c>
      <c r="W150" s="38">
        <v>0.86714899999999995</v>
      </c>
      <c r="X150" s="38">
        <v>0.35652600000000001</v>
      </c>
      <c r="Z150" s="38" t="s">
        <v>271</v>
      </c>
      <c r="AA150" s="38">
        <v>35429.224000000002</v>
      </c>
      <c r="AB150" s="38">
        <v>39.315100000000001</v>
      </c>
      <c r="AC150" s="38">
        <v>41.282499999999999</v>
      </c>
      <c r="AD150" s="38">
        <v>42.099200000000003</v>
      </c>
      <c r="AE150" s="38">
        <v>1</v>
      </c>
      <c r="AF150" s="38">
        <v>1920</v>
      </c>
      <c r="AG150" s="38">
        <v>1080</v>
      </c>
      <c r="AH150" s="38">
        <v>24</v>
      </c>
      <c r="AI150" s="38">
        <v>240</v>
      </c>
      <c r="AJ150" s="38">
        <v>8</v>
      </c>
      <c r="AK150" s="38">
        <v>8</v>
      </c>
    </row>
    <row r="151" spans="1:37" x14ac:dyDescent="0.25">
      <c r="A151" s="5" t="s">
        <v>144</v>
      </c>
      <c r="B151" s="2" t="s">
        <v>149</v>
      </c>
      <c r="C151" s="8">
        <v>0</v>
      </c>
      <c r="D151" s="11">
        <v>4</v>
      </c>
      <c r="E151" s="10">
        <v>30</v>
      </c>
      <c r="F151" s="38" t="s">
        <v>116</v>
      </c>
      <c r="G151" s="38">
        <v>0</v>
      </c>
      <c r="H151" s="38">
        <v>240</v>
      </c>
      <c r="I151" s="38">
        <v>196225303</v>
      </c>
      <c r="J151" s="38">
        <v>72123020</v>
      </c>
      <c r="K151" s="38">
        <v>0</v>
      </c>
      <c r="L151" s="38">
        <v>0</v>
      </c>
      <c r="M151" s="38">
        <v>0</v>
      </c>
      <c r="N151" s="38">
        <v>0</v>
      </c>
      <c r="O151" s="38">
        <v>0</v>
      </c>
      <c r="P151" s="38">
        <v>0</v>
      </c>
      <c r="Q151" s="38">
        <v>0</v>
      </c>
      <c r="R151" s="38">
        <v>1</v>
      </c>
      <c r="S151" s="38">
        <v>0</v>
      </c>
      <c r="T151" s="38">
        <v>0</v>
      </c>
      <c r="U151" s="38">
        <v>0.99815699999999996</v>
      </c>
      <c r="V151" s="38">
        <v>0.483906</v>
      </c>
      <c r="W151" s="38">
        <v>0.85674799999999995</v>
      </c>
      <c r="X151" s="38">
        <v>0.33024900000000001</v>
      </c>
      <c r="Z151" s="38" t="s">
        <v>272</v>
      </c>
      <c r="AA151" s="38">
        <v>21839.792799999999</v>
      </c>
      <c r="AB151" s="38">
        <v>36.967799999999997</v>
      </c>
      <c r="AC151" s="38">
        <v>39.813400000000001</v>
      </c>
      <c r="AD151" s="38">
        <v>40.710299999999997</v>
      </c>
      <c r="AE151" s="38">
        <v>1</v>
      </c>
      <c r="AF151" s="38">
        <v>1920</v>
      </c>
      <c r="AG151" s="38">
        <v>1080</v>
      </c>
      <c r="AH151" s="38">
        <v>24</v>
      </c>
      <c r="AI151" s="38">
        <v>240</v>
      </c>
      <c r="AJ151" s="38">
        <v>8</v>
      </c>
      <c r="AK151" s="38">
        <v>8</v>
      </c>
    </row>
    <row r="152" spans="1:37" x14ac:dyDescent="0.25">
      <c r="A152" s="5" t="s">
        <v>144</v>
      </c>
      <c r="B152" s="2" t="s">
        <v>149</v>
      </c>
      <c r="C152" s="8">
        <v>0</v>
      </c>
      <c r="D152" s="11">
        <v>4</v>
      </c>
      <c r="E152" s="10">
        <v>34</v>
      </c>
      <c r="F152" s="38" t="s">
        <v>117</v>
      </c>
      <c r="G152" s="38">
        <v>0</v>
      </c>
      <c r="H152" s="38">
        <v>240</v>
      </c>
      <c r="I152" s="38">
        <v>119348900</v>
      </c>
      <c r="J152" s="38">
        <v>38424277</v>
      </c>
      <c r="K152" s="38">
        <v>0</v>
      </c>
      <c r="L152" s="38">
        <v>0</v>
      </c>
      <c r="M152" s="38">
        <v>0</v>
      </c>
      <c r="N152" s="38">
        <v>0</v>
      </c>
      <c r="O152" s="38">
        <v>0</v>
      </c>
      <c r="P152" s="38">
        <v>0</v>
      </c>
      <c r="Q152" s="38">
        <v>0</v>
      </c>
      <c r="R152" s="38">
        <v>1</v>
      </c>
      <c r="S152" s="38">
        <v>0</v>
      </c>
      <c r="T152" s="38">
        <v>0</v>
      </c>
      <c r="U152" s="38">
        <v>0.99916400000000005</v>
      </c>
      <c r="V152" s="38">
        <v>0.53344000000000003</v>
      </c>
      <c r="W152" s="38">
        <v>0.63483999999999996</v>
      </c>
      <c r="X152" s="38">
        <v>0.30962099999999998</v>
      </c>
      <c r="Z152" s="38" t="s">
        <v>273</v>
      </c>
      <c r="AA152" s="38">
        <v>12410.912</v>
      </c>
      <c r="AB152" s="38">
        <v>34.635399999999997</v>
      </c>
      <c r="AC152" s="38">
        <v>38.025199999999998</v>
      </c>
      <c r="AD152" s="38">
        <v>39.241799999999998</v>
      </c>
      <c r="AE152" s="38">
        <v>1</v>
      </c>
      <c r="AF152" s="38">
        <v>1920</v>
      </c>
      <c r="AG152" s="38">
        <v>1080</v>
      </c>
      <c r="AH152" s="38">
        <v>24</v>
      </c>
      <c r="AI152" s="38">
        <v>240</v>
      </c>
      <c r="AJ152" s="38">
        <v>8</v>
      </c>
      <c r="AK152" s="38">
        <v>8</v>
      </c>
    </row>
    <row r="153" spans="1:37" ht="15.75" thickBot="1" x14ac:dyDescent="0.3">
      <c r="A153" s="5" t="s">
        <v>144</v>
      </c>
      <c r="B153" s="2" t="s">
        <v>149</v>
      </c>
      <c r="C153" s="8">
        <v>0</v>
      </c>
      <c r="D153" s="13">
        <v>4</v>
      </c>
      <c r="E153" s="14">
        <v>38</v>
      </c>
      <c r="F153" s="38" t="s">
        <v>118</v>
      </c>
      <c r="G153" s="38">
        <v>0</v>
      </c>
      <c r="H153" s="38">
        <v>240</v>
      </c>
      <c r="I153" s="38">
        <v>71951556</v>
      </c>
      <c r="J153" s="38">
        <v>20401591</v>
      </c>
      <c r="K153" s="38">
        <v>0</v>
      </c>
      <c r="L153" s="38">
        <v>0</v>
      </c>
      <c r="M153" s="38">
        <v>0</v>
      </c>
      <c r="N153" s="38">
        <v>0</v>
      </c>
      <c r="O153" s="38">
        <v>0</v>
      </c>
      <c r="P153" s="38">
        <v>0</v>
      </c>
      <c r="Q153" s="38">
        <v>0</v>
      </c>
      <c r="R153" s="38">
        <v>1</v>
      </c>
      <c r="S153" s="38">
        <v>0</v>
      </c>
      <c r="T153" s="38">
        <v>0</v>
      </c>
      <c r="U153" s="38">
        <v>0.99973100000000004</v>
      </c>
      <c r="V153" s="38">
        <v>0.53476800000000002</v>
      </c>
      <c r="W153" s="38">
        <v>0.16730500000000001</v>
      </c>
      <c r="X153" s="38">
        <v>0.29060599999999998</v>
      </c>
      <c r="Z153" s="38" t="s">
        <v>274</v>
      </c>
      <c r="AA153" s="38">
        <v>7021.2</v>
      </c>
      <c r="AB153" s="38">
        <v>32.431899999999999</v>
      </c>
      <c r="AC153" s="38">
        <v>37.2624</v>
      </c>
      <c r="AD153" s="38">
        <v>38.722499999999997</v>
      </c>
      <c r="AE153" s="38">
        <v>1</v>
      </c>
      <c r="AF153" s="38">
        <v>1920</v>
      </c>
      <c r="AG153" s="38">
        <v>1080</v>
      </c>
      <c r="AH153" s="38">
        <v>24</v>
      </c>
      <c r="AI153" s="38">
        <v>240</v>
      </c>
      <c r="AJ153" s="38">
        <v>8</v>
      </c>
      <c r="AK153" s="38">
        <v>8</v>
      </c>
    </row>
    <row r="154" spans="1:37" x14ac:dyDescent="0.25">
      <c r="A154" s="5" t="s">
        <v>144</v>
      </c>
      <c r="B154" s="2" t="s">
        <v>149</v>
      </c>
      <c r="C154" s="8">
        <v>0</v>
      </c>
      <c r="D154" s="11">
        <v>6</v>
      </c>
      <c r="E154" s="10">
        <v>26</v>
      </c>
      <c r="F154" s="38" t="s">
        <v>119</v>
      </c>
      <c r="G154" s="38">
        <v>0</v>
      </c>
      <c r="H154" s="38">
        <v>240</v>
      </c>
      <c r="I154" s="38">
        <v>299953170</v>
      </c>
      <c r="J154" s="38">
        <v>126311366</v>
      </c>
      <c r="K154" s="38">
        <v>0</v>
      </c>
      <c r="L154" s="38">
        <v>0</v>
      </c>
      <c r="M154" s="38">
        <v>0</v>
      </c>
      <c r="N154" s="38">
        <v>0</v>
      </c>
      <c r="O154" s="38">
        <v>0</v>
      </c>
      <c r="P154" s="38">
        <v>0</v>
      </c>
      <c r="Q154" s="38">
        <v>0</v>
      </c>
      <c r="R154" s="38">
        <v>1</v>
      </c>
      <c r="S154" s="38">
        <v>0</v>
      </c>
      <c r="T154" s="38">
        <v>0</v>
      </c>
      <c r="U154" s="38">
        <v>0.996699</v>
      </c>
      <c r="V154" s="38">
        <v>0.40977799999999998</v>
      </c>
      <c r="W154" s="38">
        <v>0.86714899999999995</v>
      </c>
      <c r="X154" s="38">
        <v>0.35652600000000001</v>
      </c>
      <c r="Z154" s="38" t="s">
        <v>275</v>
      </c>
      <c r="AA154" s="38">
        <v>35429.224000000002</v>
      </c>
      <c r="AB154" s="38">
        <v>39.315100000000001</v>
      </c>
      <c r="AC154" s="38">
        <v>41.282499999999999</v>
      </c>
      <c r="AD154" s="38">
        <v>42.099200000000003</v>
      </c>
      <c r="AE154" s="38">
        <v>1</v>
      </c>
      <c r="AF154" s="38">
        <v>1920</v>
      </c>
      <c r="AG154" s="38">
        <v>1080</v>
      </c>
      <c r="AH154" s="38">
        <v>24</v>
      </c>
      <c r="AI154" s="38">
        <v>240</v>
      </c>
      <c r="AJ154" s="38">
        <v>8</v>
      </c>
      <c r="AK154" s="38">
        <v>8</v>
      </c>
    </row>
    <row r="155" spans="1:37" x14ac:dyDescent="0.25">
      <c r="A155" s="5" t="s">
        <v>144</v>
      </c>
      <c r="B155" s="2" t="s">
        <v>149</v>
      </c>
      <c r="C155" s="8">
        <v>0</v>
      </c>
      <c r="D155" s="11">
        <v>6</v>
      </c>
      <c r="E155" s="10">
        <v>30</v>
      </c>
      <c r="F155" s="38" t="s">
        <v>120</v>
      </c>
      <c r="G155" s="38">
        <v>0</v>
      </c>
      <c r="H155" s="38">
        <v>240</v>
      </c>
      <c r="I155" s="38">
        <v>196225303</v>
      </c>
      <c r="J155" s="38">
        <v>72123020</v>
      </c>
      <c r="K155" s="38">
        <v>0</v>
      </c>
      <c r="L155" s="38">
        <v>0</v>
      </c>
      <c r="M155" s="38">
        <v>0</v>
      </c>
      <c r="N155" s="38">
        <v>0</v>
      </c>
      <c r="O155" s="38">
        <v>0</v>
      </c>
      <c r="P155" s="38">
        <v>0</v>
      </c>
      <c r="Q155" s="38">
        <v>0</v>
      </c>
      <c r="R155" s="38">
        <v>1</v>
      </c>
      <c r="S155" s="38">
        <v>0</v>
      </c>
      <c r="T155" s="38">
        <v>0</v>
      </c>
      <c r="U155" s="38">
        <v>0.99815699999999996</v>
      </c>
      <c r="V155" s="38">
        <v>0.483906</v>
      </c>
      <c r="W155" s="38">
        <v>0.85674799999999995</v>
      </c>
      <c r="X155" s="38">
        <v>0.33024900000000001</v>
      </c>
      <c r="Z155" s="38" t="s">
        <v>276</v>
      </c>
      <c r="AA155" s="38">
        <v>21839.792799999999</v>
      </c>
      <c r="AB155" s="38">
        <v>36.967799999999997</v>
      </c>
      <c r="AC155" s="38">
        <v>39.813400000000001</v>
      </c>
      <c r="AD155" s="38">
        <v>40.710299999999997</v>
      </c>
      <c r="AE155" s="38">
        <v>1</v>
      </c>
      <c r="AF155" s="38">
        <v>1920</v>
      </c>
      <c r="AG155" s="38">
        <v>1080</v>
      </c>
      <c r="AH155" s="38">
        <v>24</v>
      </c>
      <c r="AI155" s="38">
        <v>240</v>
      </c>
      <c r="AJ155" s="38">
        <v>8</v>
      </c>
      <c r="AK155" s="38">
        <v>8</v>
      </c>
    </row>
    <row r="156" spans="1:37" x14ac:dyDescent="0.25">
      <c r="A156" s="5" t="s">
        <v>144</v>
      </c>
      <c r="B156" s="2" t="s">
        <v>149</v>
      </c>
      <c r="C156" s="8">
        <v>0</v>
      </c>
      <c r="D156" s="11">
        <v>6</v>
      </c>
      <c r="E156" s="10">
        <v>34</v>
      </c>
      <c r="F156" s="38" t="s">
        <v>121</v>
      </c>
      <c r="G156" s="38">
        <v>0</v>
      </c>
      <c r="H156" s="38">
        <v>240</v>
      </c>
      <c r="I156" s="38">
        <v>119348900</v>
      </c>
      <c r="J156" s="38">
        <v>38424277</v>
      </c>
      <c r="K156" s="38">
        <v>0</v>
      </c>
      <c r="L156" s="38">
        <v>0</v>
      </c>
      <c r="M156" s="38">
        <v>0</v>
      </c>
      <c r="N156" s="38">
        <v>0</v>
      </c>
      <c r="O156" s="38">
        <v>0</v>
      </c>
      <c r="P156" s="38">
        <v>0</v>
      </c>
      <c r="Q156" s="38">
        <v>0</v>
      </c>
      <c r="R156" s="38">
        <v>1</v>
      </c>
      <c r="S156" s="38">
        <v>0</v>
      </c>
      <c r="T156" s="38">
        <v>0</v>
      </c>
      <c r="U156" s="38">
        <v>0.99916400000000005</v>
      </c>
      <c r="V156" s="38">
        <v>0.53344000000000003</v>
      </c>
      <c r="W156" s="38">
        <v>0.63483999999999996</v>
      </c>
      <c r="X156" s="38">
        <v>0.30962099999999998</v>
      </c>
      <c r="Z156" s="38" t="s">
        <v>277</v>
      </c>
      <c r="AA156" s="38">
        <v>12410.912</v>
      </c>
      <c r="AB156" s="38">
        <v>34.635399999999997</v>
      </c>
      <c r="AC156" s="38">
        <v>38.025199999999998</v>
      </c>
      <c r="AD156" s="38">
        <v>39.241799999999998</v>
      </c>
      <c r="AE156" s="38">
        <v>1</v>
      </c>
      <c r="AF156" s="38">
        <v>1920</v>
      </c>
      <c r="AG156" s="38">
        <v>1080</v>
      </c>
      <c r="AH156" s="38">
        <v>24</v>
      </c>
      <c r="AI156" s="38">
        <v>240</v>
      </c>
      <c r="AJ156" s="38">
        <v>8</v>
      </c>
      <c r="AK156" s="38">
        <v>8</v>
      </c>
    </row>
    <row r="157" spans="1:37" ht="15.75" thickBot="1" x14ac:dyDescent="0.3">
      <c r="A157" s="5" t="s">
        <v>144</v>
      </c>
      <c r="B157" s="2" t="s">
        <v>149</v>
      </c>
      <c r="C157" s="12">
        <v>0</v>
      </c>
      <c r="D157" s="13">
        <v>6</v>
      </c>
      <c r="E157" s="14">
        <v>38</v>
      </c>
      <c r="F157" s="38" t="s">
        <v>122</v>
      </c>
      <c r="G157" s="38">
        <v>0</v>
      </c>
      <c r="H157" s="38">
        <v>240</v>
      </c>
      <c r="I157" s="38">
        <v>71951556</v>
      </c>
      <c r="J157" s="38">
        <v>20401591</v>
      </c>
      <c r="K157" s="38">
        <v>0</v>
      </c>
      <c r="L157" s="38">
        <v>0</v>
      </c>
      <c r="M157" s="38">
        <v>0</v>
      </c>
      <c r="N157" s="38">
        <v>0</v>
      </c>
      <c r="O157" s="38">
        <v>0</v>
      </c>
      <c r="P157" s="38">
        <v>0</v>
      </c>
      <c r="Q157" s="38">
        <v>0</v>
      </c>
      <c r="R157" s="38">
        <v>1</v>
      </c>
      <c r="S157" s="38">
        <v>0</v>
      </c>
      <c r="T157" s="38">
        <v>0</v>
      </c>
      <c r="U157" s="38">
        <v>0.99973100000000004</v>
      </c>
      <c r="V157" s="38">
        <v>0.53476800000000002</v>
      </c>
      <c r="W157" s="38">
        <v>0.16730500000000001</v>
      </c>
      <c r="X157" s="38">
        <v>0.29060599999999998</v>
      </c>
      <c r="Z157" s="38" t="s">
        <v>278</v>
      </c>
      <c r="AA157" s="38">
        <v>7021.2</v>
      </c>
      <c r="AB157" s="38">
        <v>32.431899999999999</v>
      </c>
      <c r="AC157" s="38">
        <v>37.2624</v>
      </c>
      <c r="AD157" s="38">
        <v>38.722499999999997</v>
      </c>
      <c r="AE157" s="38">
        <v>1</v>
      </c>
      <c r="AF157" s="38">
        <v>1920</v>
      </c>
      <c r="AG157" s="38">
        <v>1080</v>
      </c>
      <c r="AH157" s="38">
        <v>24</v>
      </c>
      <c r="AI157" s="38">
        <v>240</v>
      </c>
      <c r="AJ157" s="38">
        <v>8</v>
      </c>
      <c r="AK157" s="38">
        <v>8</v>
      </c>
    </row>
    <row r="158" spans="1:37" x14ac:dyDescent="0.25">
      <c r="A158" s="5" t="s">
        <v>144</v>
      </c>
      <c r="B158" s="2" t="s">
        <v>149</v>
      </c>
      <c r="C158" s="8">
        <v>1</v>
      </c>
      <c r="D158" s="9">
        <v>2</v>
      </c>
      <c r="E158" s="10">
        <v>26</v>
      </c>
      <c r="F158" s="38" t="s">
        <v>123</v>
      </c>
      <c r="G158" s="38">
        <v>1</v>
      </c>
      <c r="H158" s="38">
        <v>240</v>
      </c>
      <c r="I158" s="38">
        <v>374997148</v>
      </c>
      <c r="J158" s="38">
        <v>168763757</v>
      </c>
      <c r="K158" s="38">
        <v>0</v>
      </c>
      <c r="L158" s="38">
        <v>0</v>
      </c>
      <c r="M158" s="38">
        <v>0</v>
      </c>
      <c r="N158" s="38">
        <v>0</v>
      </c>
      <c r="O158" s="38">
        <v>0</v>
      </c>
      <c r="P158" s="38">
        <v>0</v>
      </c>
      <c r="Q158" s="38">
        <v>0</v>
      </c>
      <c r="R158" s="38">
        <v>1</v>
      </c>
      <c r="S158" s="38">
        <v>0</v>
      </c>
      <c r="T158" s="38">
        <v>0</v>
      </c>
      <c r="U158" s="38">
        <v>0.99585400000000002</v>
      </c>
      <c r="V158" s="38">
        <v>0.32224799999999998</v>
      </c>
      <c r="W158" s="38">
        <v>0.75093200000000004</v>
      </c>
      <c r="X158" s="38">
        <v>0.37032799999999999</v>
      </c>
      <c r="Z158" s="38" t="s">
        <v>279</v>
      </c>
      <c r="AA158" s="38">
        <v>81001.536800000002</v>
      </c>
      <c r="AB158" s="38">
        <v>40.595300000000002</v>
      </c>
      <c r="AC158" s="38">
        <v>42.350099999999998</v>
      </c>
      <c r="AD158" s="38">
        <v>43.1877</v>
      </c>
      <c r="AE158" s="38">
        <v>1</v>
      </c>
      <c r="AF158" s="38">
        <v>1920</v>
      </c>
      <c r="AG158" s="38">
        <v>1080</v>
      </c>
      <c r="AH158" s="38">
        <v>24</v>
      </c>
      <c r="AI158" s="38">
        <v>240</v>
      </c>
      <c r="AJ158" s="38">
        <v>8</v>
      </c>
      <c r="AK158" s="38">
        <v>8</v>
      </c>
    </row>
    <row r="159" spans="1:37" x14ac:dyDescent="0.25">
      <c r="A159" s="5" t="s">
        <v>144</v>
      </c>
      <c r="B159" s="2" t="s">
        <v>149</v>
      </c>
      <c r="C159" s="8">
        <v>1</v>
      </c>
      <c r="D159" s="9">
        <v>2</v>
      </c>
      <c r="E159" s="10">
        <v>30</v>
      </c>
      <c r="F159" s="38" t="s">
        <v>124</v>
      </c>
      <c r="G159" s="38">
        <v>1</v>
      </c>
      <c r="H159" s="38">
        <v>240</v>
      </c>
      <c r="I159" s="38">
        <v>240491902</v>
      </c>
      <c r="J159" s="38">
        <v>94739031</v>
      </c>
      <c r="K159" s="38">
        <v>0</v>
      </c>
      <c r="L159" s="38">
        <v>0</v>
      </c>
      <c r="M159" s="38">
        <v>0</v>
      </c>
      <c r="N159" s="38">
        <v>0</v>
      </c>
      <c r="O159" s="38">
        <v>0</v>
      </c>
      <c r="P159" s="38">
        <v>0</v>
      </c>
      <c r="Q159" s="38">
        <v>0</v>
      </c>
      <c r="R159" s="38">
        <v>1</v>
      </c>
      <c r="S159" s="38">
        <v>0</v>
      </c>
      <c r="T159" s="38">
        <v>0</v>
      </c>
      <c r="U159" s="38">
        <v>0.99747799999999998</v>
      </c>
      <c r="V159" s="38">
        <v>0.43359300000000001</v>
      </c>
      <c r="W159" s="38">
        <v>0.89227000000000001</v>
      </c>
      <c r="X159" s="38">
        <v>0.34354400000000002</v>
      </c>
      <c r="Z159" s="38" t="s">
        <v>280</v>
      </c>
      <c r="AA159" s="38">
        <v>49417.624799999998</v>
      </c>
      <c r="AB159" s="38">
        <v>38.135199999999998</v>
      </c>
      <c r="AC159" s="38">
        <v>40.304699999999997</v>
      </c>
      <c r="AD159" s="38">
        <v>41.1601</v>
      </c>
      <c r="AE159" s="38">
        <v>1</v>
      </c>
      <c r="AF159" s="38">
        <v>1920</v>
      </c>
      <c r="AG159" s="38">
        <v>1080</v>
      </c>
      <c r="AH159" s="38">
        <v>24</v>
      </c>
      <c r="AI159" s="38">
        <v>240</v>
      </c>
      <c r="AJ159" s="38">
        <v>8</v>
      </c>
      <c r="AK159" s="38">
        <v>8</v>
      </c>
    </row>
    <row r="160" spans="1:37" x14ac:dyDescent="0.25">
      <c r="A160" s="5" t="s">
        <v>144</v>
      </c>
      <c r="B160" s="2" t="s">
        <v>149</v>
      </c>
      <c r="C160" s="8">
        <v>1</v>
      </c>
      <c r="D160" s="9">
        <v>2</v>
      </c>
      <c r="E160" s="10">
        <v>34</v>
      </c>
      <c r="F160" s="38" t="s">
        <v>125</v>
      </c>
      <c r="G160" s="38">
        <v>1</v>
      </c>
      <c r="H160" s="38">
        <v>240</v>
      </c>
      <c r="I160" s="38">
        <v>153234653</v>
      </c>
      <c r="J160" s="38">
        <v>52724522</v>
      </c>
      <c r="K160" s="38">
        <v>0</v>
      </c>
      <c r="L160" s="38">
        <v>0</v>
      </c>
      <c r="M160" s="38">
        <v>0</v>
      </c>
      <c r="N160" s="38">
        <v>0</v>
      </c>
      <c r="O160" s="38">
        <v>0</v>
      </c>
      <c r="P160" s="38">
        <v>0</v>
      </c>
      <c r="Q160" s="38">
        <v>0</v>
      </c>
      <c r="R160" s="38">
        <v>1</v>
      </c>
      <c r="S160" s="38">
        <v>0</v>
      </c>
      <c r="T160" s="38">
        <v>0</v>
      </c>
      <c r="U160" s="38">
        <v>0.99869300000000005</v>
      </c>
      <c r="V160" s="38">
        <v>0.50819999999999999</v>
      </c>
      <c r="W160" s="38">
        <v>0.80771000000000004</v>
      </c>
      <c r="X160" s="38">
        <v>0.319355</v>
      </c>
      <c r="Z160" s="38" t="s">
        <v>281</v>
      </c>
      <c r="AA160" s="38">
        <v>28921.416000000001</v>
      </c>
      <c r="AB160" s="38">
        <v>35.789299999999997</v>
      </c>
      <c r="AC160" s="38">
        <v>38.920299999999997</v>
      </c>
      <c r="AD160" s="38">
        <v>39.938600000000001</v>
      </c>
      <c r="AE160" s="38">
        <v>1</v>
      </c>
      <c r="AF160" s="38">
        <v>1920</v>
      </c>
      <c r="AG160" s="38">
        <v>1080</v>
      </c>
      <c r="AH160" s="38">
        <v>24</v>
      </c>
      <c r="AI160" s="38">
        <v>240</v>
      </c>
      <c r="AJ160" s="38">
        <v>8</v>
      </c>
      <c r="AK160" s="38">
        <v>8</v>
      </c>
    </row>
    <row r="161" spans="1:37" ht="15.75" thickBot="1" x14ac:dyDescent="0.3">
      <c r="A161" s="5" t="s">
        <v>144</v>
      </c>
      <c r="B161" s="2" t="s">
        <v>149</v>
      </c>
      <c r="C161" s="8">
        <v>1</v>
      </c>
      <c r="D161" s="13">
        <v>2</v>
      </c>
      <c r="E161" s="14">
        <v>38</v>
      </c>
      <c r="F161" s="38" t="s">
        <v>126</v>
      </c>
      <c r="G161" s="38">
        <v>1</v>
      </c>
      <c r="H161" s="38">
        <v>240</v>
      </c>
      <c r="I161" s="38">
        <v>94000911</v>
      </c>
      <c r="J161" s="38">
        <v>28374309</v>
      </c>
      <c r="K161" s="38">
        <v>0</v>
      </c>
      <c r="L161" s="38">
        <v>0</v>
      </c>
      <c r="M161" s="38">
        <v>0</v>
      </c>
      <c r="N161" s="38">
        <v>0</v>
      </c>
      <c r="O161" s="38">
        <v>0</v>
      </c>
      <c r="P161" s="38">
        <v>0</v>
      </c>
      <c r="Q161" s="38">
        <v>0</v>
      </c>
      <c r="R161" s="38">
        <v>1</v>
      </c>
      <c r="S161" s="38">
        <v>0</v>
      </c>
      <c r="T161" s="38">
        <v>0</v>
      </c>
      <c r="U161" s="38">
        <v>0.99950499999999998</v>
      </c>
      <c r="V161" s="38">
        <v>0.54451499999999997</v>
      </c>
      <c r="W161" s="38">
        <v>0.364373</v>
      </c>
      <c r="X161" s="38">
        <v>0.299595</v>
      </c>
      <c r="Z161" s="38" t="s">
        <v>282</v>
      </c>
      <c r="AA161" s="38">
        <v>16492.916799999999</v>
      </c>
      <c r="AB161" s="38">
        <v>33.552199999999999</v>
      </c>
      <c r="AC161" s="38">
        <v>37.630899999999997</v>
      </c>
      <c r="AD161" s="38">
        <v>38.966900000000003</v>
      </c>
      <c r="AE161" s="38">
        <v>1</v>
      </c>
      <c r="AF161" s="38">
        <v>1920</v>
      </c>
      <c r="AG161" s="38">
        <v>1080</v>
      </c>
      <c r="AH161" s="38">
        <v>24</v>
      </c>
      <c r="AI161" s="38">
        <v>240</v>
      </c>
      <c r="AJ161" s="38">
        <v>8</v>
      </c>
      <c r="AK161" s="38">
        <v>8</v>
      </c>
    </row>
    <row r="162" spans="1:37" x14ac:dyDescent="0.25">
      <c r="A162" s="5" t="s">
        <v>144</v>
      </c>
      <c r="B162" s="2" t="s">
        <v>149</v>
      </c>
      <c r="C162" s="8">
        <v>1</v>
      </c>
      <c r="D162" s="11">
        <v>4</v>
      </c>
      <c r="E162" s="10">
        <v>26</v>
      </c>
      <c r="F162" s="38" t="s">
        <v>127</v>
      </c>
      <c r="G162" s="38">
        <v>1</v>
      </c>
      <c r="H162" s="38">
        <v>240</v>
      </c>
      <c r="I162" s="38">
        <v>468004101</v>
      </c>
      <c r="J162" s="38">
        <v>220397108</v>
      </c>
      <c r="K162" s="38">
        <v>0</v>
      </c>
      <c r="L162" s="38">
        <v>0</v>
      </c>
      <c r="M162" s="38">
        <v>0</v>
      </c>
      <c r="N162" s="38">
        <v>0</v>
      </c>
      <c r="O162" s="38">
        <v>0</v>
      </c>
      <c r="P162" s="38">
        <v>0</v>
      </c>
      <c r="Q162" s="38">
        <v>0</v>
      </c>
      <c r="R162" s="38">
        <v>1</v>
      </c>
      <c r="S162" s="38">
        <v>0</v>
      </c>
      <c r="T162" s="38">
        <v>0</v>
      </c>
      <c r="U162" s="38">
        <v>0.99470400000000003</v>
      </c>
      <c r="V162" s="38">
        <v>0.27790700000000002</v>
      </c>
      <c r="W162" s="38">
        <v>0.46185100000000001</v>
      </c>
      <c r="X162" s="38">
        <v>0.38185799999999998</v>
      </c>
      <c r="Z162" s="38" t="s">
        <v>283</v>
      </c>
      <c r="AA162" s="38">
        <v>93147.112800000003</v>
      </c>
      <c r="AB162" s="38">
        <v>41.818899999999999</v>
      </c>
      <c r="AC162" s="38">
        <v>43.3643</v>
      </c>
      <c r="AD162" s="38">
        <v>44.236199999999997</v>
      </c>
      <c r="AE162" s="38">
        <v>1</v>
      </c>
      <c r="AF162" s="38">
        <v>1920</v>
      </c>
      <c r="AG162" s="38">
        <v>1080</v>
      </c>
      <c r="AH162" s="38">
        <v>24</v>
      </c>
      <c r="AI162" s="38">
        <v>240</v>
      </c>
      <c r="AJ162" s="38">
        <v>8</v>
      </c>
      <c r="AK162" s="38">
        <v>8</v>
      </c>
    </row>
    <row r="163" spans="1:37" x14ac:dyDescent="0.25">
      <c r="A163" s="5" t="s">
        <v>144</v>
      </c>
      <c r="B163" s="2" t="s">
        <v>149</v>
      </c>
      <c r="C163" s="8">
        <v>1</v>
      </c>
      <c r="D163" s="11">
        <v>4</v>
      </c>
      <c r="E163" s="10">
        <v>30</v>
      </c>
      <c r="F163" s="38" t="s">
        <v>128</v>
      </c>
      <c r="G163" s="38">
        <v>1</v>
      </c>
      <c r="H163" s="38">
        <v>240</v>
      </c>
      <c r="I163" s="38">
        <v>299953170</v>
      </c>
      <c r="J163" s="38">
        <v>126311366</v>
      </c>
      <c r="K163" s="38">
        <v>0</v>
      </c>
      <c r="L163" s="38">
        <v>0</v>
      </c>
      <c r="M163" s="38">
        <v>0</v>
      </c>
      <c r="N163" s="38">
        <v>0</v>
      </c>
      <c r="O163" s="38">
        <v>0</v>
      </c>
      <c r="P163" s="38">
        <v>0</v>
      </c>
      <c r="Q163" s="38">
        <v>0</v>
      </c>
      <c r="R163" s="38">
        <v>1</v>
      </c>
      <c r="S163" s="38">
        <v>0</v>
      </c>
      <c r="T163" s="38">
        <v>0</v>
      </c>
      <c r="U163" s="38">
        <v>0.996699</v>
      </c>
      <c r="V163" s="38">
        <v>0.40977799999999998</v>
      </c>
      <c r="W163" s="38">
        <v>0.86714899999999995</v>
      </c>
      <c r="X163" s="38">
        <v>0.35652600000000001</v>
      </c>
      <c r="Z163" s="38" t="s">
        <v>284</v>
      </c>
      <c r="AA163" s="38">
        <v>57269.015200000002</v>
      </c>
      <c r="AB163" s="38">
        <v>39.315100000000001</v>
      </c>
      <c r="AC163" s="38">
        <v>41.282499999999999</v>
      </c>
      <c r="AD163" s="38">
        <v>42.099200000000003</v>
      </c>
      <c r="AE163" s="38">
        <v>1</v>
      </c>
      <c r="AF163" s="38">
        <v>1920</v>
      </c>
      <c r="AG163" s="38">
        <v>1080</v>
      </c>
      <c r="AH163" s="38">
        <v>24</v>
      </c>
      <c r="AI163" s="38">
        <v>240</v>
      </c>
      <c r="AJ163" s="38">
        <v>8</v>
      </c>
      <c r="AK163" s="38">
        <v>8</v>
      </c>
    </row>
    <row r="164" spans="1:37" x14ac:dyDescent="0.25">
      <c r="A164" s="5" t="s">
        <v>144</v>
      </c>
      <c r="B164" s="2" t="s">
        <v>149</v>
      </c>
      <c r="C164" s="8">
        <v>1</v>
      </c>
      <c r="D164" s="11">
        <v>4</v>
      </c>
      <c r="E164" s="10">
        <v>34</v>
      </c>
      <c r="F164" s="38" t="s">
        <v>129</v>
      </c>
      <c r="G164" s="38">
        <v>1</v>
      </c>
      <c r="H164" s="38">
        <v>240</v>
      </c>
      <c r="I164" s="38">
        <v>196225303</v>
      </c>
      <c r="J164" s="38">
        <v>72123020</v>
      </c>
      <c r="K164" s="38">
        <v>0</v>
      </c>
      <c r="L164" s="38">
        <v>0</v>
      </c>
      <c r="M164" s="38">
        <v>0</v>
      </c>
      <c r="N164" s="38">
        <v>0</v>
      </c>
      <c r="O164" s="38">
        <v>0</v>
      </c>
      <c r="P164" s="38">
        <v>0</v>
      </c>
      <c r="Q164" s="38">
        <v>0</v>
      </c>
      <c r="R164" s="38">
        <v>1</v>
      </c>
      <c r="S164" s="38">
        <v>0</v>
      </c>
      <c r="T164" s="38">
        <v>0</v>
      </c>
      <c r="U164" s="38">
        <v>0.99815699999999996</v>
      </c>
      <c r="V164" s="38">
        <v>0.483906</v>
      </c>
      <c r="W164" s="38">
        <v>0.85674799999999995</v>
      </c>
      <c r="X164" s="38">
        <v>0.33024900000000001</v>
      </c>
      <c r="Z164" s="38" t="s">
        <v>285</v>
      </c>
      <c r="AA164" s="38">
        <v>34250.703200000004</v>
      </c>
      <c r="AB164" s="38">
        <v>36.967799999999997</v>
      </c>
      <c r="AC164" s="38">
        <v>39.813400000000001</v>
      </c>
      <c r="AD164" s="38">
        <v>40.710299999999997</v>
      </c>
      <c r="AE164" s="38">
        <v>1</v>
      </c>
      <c r="AF164" s="38">
        <v>1920</v>
      </c>
      <c r="AG164" s="38">
        <v>1080</v>
      </c>
      <c r="AH164" s="38">
        <v>24</v>
      </c>
      <c r="AI164" s="38">
        <v>240</v>
      </c>
      <c r="AJ164" s="38">
        <v>8</v>
      </c>
      <c r="AK164" s="38">
        <v>8</v>
      </c>
    </row>
    <row r="165" spans="1:37" ht="15.75" thickBot="1" x14ac:dyDescent="0.3">
      <c r="A165" s="5" t="s">
        <v>144</v>
      </c>
      <c r="B165" s="2" t="s">
        <v>149</v>
      </c>
      <c r="C165" s="8">
        <v>1</v>
      </c>
      <c r="D165" s="13">
        <v>4</v>
      </c>
      <c r="E165" s="14">
        <v>38</v>
      </c>
      <c r="F165" s="38" t="s">
        <v>130</v>
      </c>
      <c r="G165" s="38">
        <v>1</v>
      </c>
      <c r="H165" s="38">
        <v>240</v>
      </c>
      <c r="I165" s="38">
        <v>119348900</v>
      </c>
      <c r="J165" s="38">
        <v>38424277</v>
      </c>
      <c r="K165" s="38">
        <v>0</v>
      </c>
      <c r="L165" s="38">
        <v>0</v>
      </c>
      <c r="M165" s="38">
        <v>0</v>
      </c>
      <c r="N165" s="38">
        <v>0</v>
      </c>
      <c r="O165" s="38">
        <v>0</v>
      </c>
      <c r="P165" s="38">
        <v>0</v>
      </c>
      <c r="Q165" s="38">
        <v>0</v>
      </c>
      <c r="R165" s="38">
        <v>1</v>
      </c>
      <c r="S165" s="38">
        <v>0</v>
      </c>
      <c r="T165" s="38">
        <v>0</v>
      </c>
      <c r="U165" s="38">
        <v>0.99916400000000005</v>
      </c>
      <c r="V165" s="38">
        <v>0.53344000000000003</v>
      </c>
      <c r="W165" s="38">
        <v>0.63483999999999996</v>
      </c>
      <c r="X165" s="38">
        <v>0.30962099999999998</v>
      </c>
      <c r="Z165" s="38" t="s">
        <v>286</v>
      </c>
      <c r="AA165" s="38">
        <v>19432.110400000001</v>
      </c>
      <c r="AB165" s="38">
        <v>34.635399999999997</v>
      </c>
      <c r="AC165" s="38">
        <v>38.025199999999998</v>
      </c>
      <c r="AD165" s="38">
        <v>39.241799999999998</v>
      </c>
      <c r="AE165" s="38">
        <v>1</v>
      </c>
      <c r="AF165" s="38">
        <v>1920</v>
      </c>
      <c r="AG165" s="38">
        <v>1080</v>
      </c>
      <c r="AH165" s="38">
        <v>24</v>
      </c>
      <c r="AI165" s="38">
        <v>240</v>
      </c>
      <c r="AJ165" s="38">
        <v>8</v>
      </c>
      <c r="AK165" s="38">
        <v>8</v>
      </c>
    </row>
    <row r="166" spans="1:37" x14ac:dyDescent="0.25">
      <c r="A166" s="5" t="s">
        <v>144</v>
      </c>
      <c r="B166" s="2" t="s">
        <v>149</v>
      </c>
      <c r="C166" s="8">
        <v>1</v>
      </c>
      <c r="D166" s="11">
        <v>6</v>
      </c>
      <c r="E166" s="10">
        <v>26</v>
      </c>
      <c r="F166" s="38" t="s">
        <v>131</v>
      </c>
      <c r="G166" s="38">
        <v>1</v>
      </c>
      <c r="H166" s="38">
        <v>240</v>
      </c>
      <c r="I166" s="38">
        <v>596226104</v>
      </c>
      <c r="J166" s="38">
        <v>291743147</v>
      </c>
      <c r="K166" s="38">
        <v>0</v>
      </c>
      <c r="L166" s="38">
        <v>0</v>
      </c>
      <c r="M166" s="38">
        <v>0</v>
      </c>
      <c r="N166" s="38">
        <v>0</v>
      </c>
      <c r="O166" s="38">
        <v>0</v>
      </c>
      <c r="P166" s="38">
        <v>0</v>
      </c>
      <c r="Q166" s="38">
        <v>0</v>
      </c>
      <c r="R166" s="38">
        <v>1</v>
      </c>
      <c r="S166" s="38">
        <v>0</v>
      </c>
      <c r="T166" s="38">
        <v>0</v>
      </c>
      <c r="U166" s="38">
        <v>0.99252899999999999</v>
      </c>
      <c r="V166" s="38">
        <v>0.17111000000000001</v>
      </c>
      <c r="W166" s="38">
        <v>0.20824100000000001</v>
      </c>
      <c r="X166" s="38">
        <v>0.39399000000000001</v>
      </c>
      <c r="Z166" s="38" t="s">
        <v>287</v>
      </c>
      <c r="AA166" s="38">
        <v>109478.32640000001</v>
      </c>
      <c r="AB166" s="38">
        <v>43.227400000000003</v>
      </c>
      <c r="AC166" s="38">
        <v>44.502200000000002</v>
      </c>
      <c r="AD166" s="38">
        <v>45.378300000000003</v>
      </c>
      <c r="AE166" s="38">
        <v>1</v>
      </c>
      <c r="AF166" s="38">
        <v>1920</v>
      </c>
      <c r="AG166" s="38">
        <v>1080</v>
      </c>
      <c r="AH166" s="38">
        <v>24</v>
      </c>
      <c r="AI166" s="38">
        <v>240</v>
      </c>
      <c r="AJ166" s="38">
        <v>8</v>
      </c>
      <c r="AK166" s="38">
        <v>8</v>
      </c>
    </row>
    <row r="167" spans="1:37" x14ac:dyDescent="0.25">
      <c r="A167" s="5" t="s">
        <v>144</v>
      </c>
      <c r="B167" s="2" t="s">
        <v>149</v>
      </c>
      <c r="C167" s="8">
        <v>1</v>
      </c>
      <c r="D167" s="11">
        <v>6</v>
      </c>
      <c r="E167" s="10">
        <v>30</v>
      </c>
      <c r="F167" s="38" t="s">
        <v>132</v>
      </c>
      <c r="G167" s="38">
        <v>1</v>
      </c>
      <c r="H167" s="38">
        <v>240</v>
      </c>
      <c r="I167" s="38">
        <v>374997148</v>
      </c>
      <c r="J167" s="38">
        <v>168763757</v>
      </c>
      <c r="K167" s="38">
        <v>0</v>
      </c>
      <c r="L167" s="38">
        <v>0</v>
      </c>
      <c r="M167" s="38">
        <v>0</v>
      </c>
      <c r="N167" s="38">
        <v>0</v>
      </c>
      <c r="O167" s="38">
        <v>0</v>
      </c>
      <c r="P167" s="38">
        <v>0</v>
      </c>
      <c r="Q167" s="38">
        <v>0</v>
      </c>
      <c r="R167" s="38">
        <v>1</v>
      </c>
      <c r="S167" s="38">
        <v>0</v>
      </c>
      <c r="T167" s="38">
        <v>0</v>
      </c>
      <c r="U167" s="38">
        <v>0.99585400000000002</v>
      </c>
      <c r="V167" s="38">
        <v>0.32224799999999998</v>
      </c>
      <c r="W167" s="38">
        <v>0.75093200000000004</v>
      </c>
      <c r="X167" s="38">
        <v>0.37032799999999999</v>
      </c>
      <c r="Z167" s="38" t="s">
        <v>288</v>
      </c>
      <c r="AA167" s="38">
        <v>67412.105599999995</v>
      </c>
      <c r="AB167" s="38">
        <v>40.595300000000002</v>
      </c>
      <c r="AC167" s="38">
        <v>42.350099999999998</v>
      </c>
      <c r="AD167" s="38">
        <v>43.1877</v>
      </c>
      <c r="AE167" s="38">
        <v>1</v>
      </c>
      <c r="AF167" s="38">
        <v>1920</v>
      </c>
      <c r="AG167" s="38">
        <v>1080</v>
      </c>
      <c r="AH167" s="38">
        <v>24</v>
      </c>
      <c r="AI167" s="38">
        <v>240</v>
      </c>
      <c r="AJ167" s="38">
        <v>8</v>
      </c>
      <c r="AK167" s="38">
        <v>8</v>
      </c>
    </row>
    <row r="168" spans="1:37" x14ac:dyDescent="0.25">
      <c r="A168" s="5" t="s">
        <v>144</v>
      </c>
      <c r="B168" s="2" t="s">
        <v>149</v>
      </c>
      <c r="C168" s="8">
        <v>1</v>
      </c>
      <c r="D168" s="11">
        <v>6</v>
      </c>
      <c r="E168" s="10">
        <v>34</v>
      </c>
      <c r="F168" s="38" t="s">
        <v>133</v>
      </c>
      <c r="G168" s="38">
        <v>1</v>
      </c>
      <c r="H168" s="38">
        <v>240</v>
      </c>
      <c r="I168" s="38">
        <v>240491902</v>
      </c>
      <c r="J168" s="38">
        <v>94739031</v>
      </c>
      <c r="K168" s="38">
        <v>0</v>
      </c>
      <c r="L168" s="38">
        <v>0</v>
      </c>
      <c r="M168" s="38">
        <v>0</v>
      </c>
      <c r="N168" s="38">
        <v>0</v>
      </c>
      <c r="O168" s="38">
        <v>0</v>
      </c>
      <c r="P168" s="38">
        <v>0</v>
      </c>
      <c r="Q168" s="38">
        <v>0</v>
      </c>
      <c r="R168" s="38">
        <v>1</v>
      </c>
      <c r="S168" s="38">
        <v>0</v>
      </c>
      <c r="T168" s="38">
        <v>0</v>
      </c>
      <c r="U168" s="38">
        <v>0.99747799999999998</v>
      </c>
      <c r="V168" s="38">
        <v>0.43359300000000001</v>
      </c>
      <c r="W168" s="38">
        <v>0.89227000000000001</v>
      </c>
      <c r="X168" s="38">
        <v>0.34354400000000002</v>
      </c>
      <c r="Z168" s="38" t="s">
        <v>289</v>
      </c>
      <c r="AA168" s="38">
        <v>39988.743999999999</v>
      </c>
      <c r="AB168" s="38">
        <v>38.135199999999998</v>
      </c>
      <c r="AC168" s="38">
        <v>40.304699999999997</v>
      </c>
      <c r="AD168" s="38">
        <v>41.1601</v>
      </c>
      <c r="AE168" s="38">
        <v>1</v>
      </c>
      <c r="AF168" s="38">
        <v>1920</v>
      </c>
      <c r="AG168" s="38">
        <v>1080</v>
      </c>
      <c r="AH168" s="38">
        <v>24</v>
      </c>
      <c r="AI168" s="38">
        <v>240</v>
      </c>
      <c r="AJ168" s="38">
        <v>8</v>
      </c>
      <c r="AK168" s="38">
        <v>8</v>
      </c>
    </row>
    <row r="169" spans="1:37" ht="15.75" thickBot="1" x14ac:dyDescent="0.3">
      <c r="A169" s="4" t="s">
        <v>144</v>
      </c>
      <c r="B169" s="6" t="s">
        <v>149</v>
      </c>
      <c r="C169" s="12">
        <v>1</v>
      </c>
      <c r="D169" s="13">
        <v>6</v>
      </c>
      <c r="E169" s="14">
        <v>38</v>
      </c>
      <c r="F169" s="38" t="s">
        <v>134</v>
      </c>
      <c r="G169" s="38">
        <v>1</v>
      </c>
      <c r="H169" s="38">
        <v>240</v>
      </c>
      <c r="I169" s="38">
        <v>153234653</v>
      </c>
      <c r="J169" s="38">
        <v>52724522</v>
      </c>
      <c r="K169" s="38">
        <v>0</v>
      </c>
      <c r="L169" s="38">
        <v>0</v>
      </c>
      <c r="M169" s="38">
        <v>0</v>
      </c>
      <c r="N169" s="38">
        <v>0</v>
      </c>
      <c r="O169" s="38">
        <v>0</v>
      </c>
      <c r="P169" s="38">
        <v>0</v>
      </c>
      <c r="Q169" s="38">
        <v>0</v>
      </c>
      <c r="R169" s="38">
        <v>1</v>
      </c>
      <c r="S169" s="38">
        <v>0</v>
      </c>
      <c r="T169" s="38">
        <v>0</v>
      </c>
      <c r="U169" s="38">
        <v>0.99869300000000005</v>
      </c>
      <c r="V169" s="38">
        <v>0.50819999999999999</v>
      </c>
      <c r="W169" s="38">
        <v>0.80771000000000004</v>
      </c>
      <c r="X169" s="38">
        <v>0.319355</v>
      </c>
      <c r="Z169" s="38" t="s">
        <v>290</v>
      </c>
      <c r="AA169" s="38">
        <v>23531.704000000002</v>
      </c>
      <c r="AB169" s="38">
        <v>35.789299999999997</v>
      </c>
      <c r="AC169" s="38">
        <v>38.920299999999997</v>
      </c>
      <c r="AD169" s="38">
        <v>39.938600000000001</v>
      </c>
      <c r="AE169" s="38">
        <v>1</v>
      </c>
      <c r="AF169" s="38">
        <v>1920</v>
      </c>
      <c r="AG169" s="38">
        <v>1080</v>
      </c>
      <c r="AH169" s="38">
        <v>24</v>
      </c>
      <c r="AI169" s="38">
        <v>240</v>
      </c>
      <c r="AJ169" s="38">
        <v>8</v>
      </c>
      <c r="AK169" s="38">
        <v>8</v>
      </c>
    </row>
    <row r="171" spans="1:37" ht="15.75" thickBot="1" x14ac:dyDescent="0.3">
      <c r="A171" s="42"/>
      <c r="B171" s="42"/>
      <c r="C171" s="42"/>
      <c r="D171" s="42"/>
      <c r="E171" s="42"/>
      <c r="X171" s="42"/>
    </row>
    <row r="172" spans="1:37" x14ac:dyDescent="0.25">
      <c r="B172" t="s">
        <v>150</v>
      </c>
      <c r="C172" s="46">
        <v>0</v>
      </c>
      <c r="D172" s="47">
        <v>2</v>
      </c>
      <c r="E172" s="48">
        <v>26</v>
      </c>
      <c r="I172" s="19">
        <f>AVERAGE(I2,I26,I50,I74,I98,I122,I146)</f>
        <v>482871437.80000001</v>
      </c>
      <c r="J172" s="57">
        <f t="shared" ref="J172:X172" si="0">AVERAGE(J2,J26,J50,J74,J98,J122,J146)</f>
        <v>182708773.59999999</v>
      </c>
      <c r="K172" s="57">
        <f t="shared" si="0"/>
        <v>0</v>
      </c>
      <c r="L172" s="57">
        <f t="shared" si="0"/>
        <v>0</v>
      </c>
      <c r="M172" s="57">
        <f t="shared" si="0"/>
        <v>0</v>
      </c>
      <c r="N172" s="57">
        <f t="shared" si="0"/>
        <v>0</v>
      </c>
      <c r="O172" s="57">
        <f t="shared" si="0"/>
        <v>0</v>
      </c>
      <c r="P172" s="57">
        <f t="shared" si="0"/>
        <v>0</v>
      </c>
      <c r="Q172" s="57">
        <f t="shared" si="0"/>
        <v>0</v>
      </c>
      <c r="R172" s="57">
        <f t="shared" si="0"/>
        <v>1</v>
      </c>
      <c r="S172" s="57">
        <f t="shared" si="0"/>
        <v>0</v>
      </c>
      <c r="T172" s="57">
        <f t="shared" si="0"/>
        <v>0</v>
      </c>
      <c r="U172" s="57">
        <f t="shared" si="0"/>
        <v>0.99594179999999999</v>
      </c>
      <c r="V172" s="57">
        <f t="shared" si="0"/>
        <v>0.37888900000000003</v>
      </c>
      <c r="W172" s="57">
        <f t="shared" si="0"/>
        <v>0.73504159999999996</v>
      </c>
      <c r="X172" s="58">
        <f t="shared" si="0"/>
        <v>0.3509486</v>
      </c>
    </row>
    <row r="173" spans="1:37" x14ac:dyDescent="0.25">
      <c r="B173" s="38" t="s">
        <v>150</v>
      </c>
      <c r="C173" s="46">
        <v>0</v>
      </c>
      <c r="D173" s="47">
        <v>2</v>
      </c>
      <c r="E173" s="48">
        <v>30</v>
      </c>
      <c r="I173" s="59">
        <f t="shared" ref="I173:W195" si="1">AVERAGE(I3,I27,I51,I75,I99,I123,I147)</f>
        <v>275869793.60000002</v>
      </c>
      <c r="J173" s="60">
        <f t="shared" si="1"/>
        <v>100711309.40000001</v>
      </c>
      <c r="K173" s="60">
        <f t="shared" si="1"/>
        <v>0</v>
      </c>
      <c r="L173" s="60">
        <f t="shared" si="1"/>
        <v>0</v>
      </c>
      <c r="M173" s="60">
        <f t="shared" si="1"/>
        <v>0</v>
      </c>
      <c r="N173" s="60">
        <f t="shared" si="1"/>
        <v>0</v>
      </c>
      <c r="O173" s="60">
        <f t="shared" si="1"/>
        <v>0</v>
      </c>
      <c r="P173" s="60">
        <f t="shared" si="1"/>
        <v>0</v>
      </c>
      <c r="Q173" s="60">
        <f t="shared" si="1"/>
        <v>0</v>
      </c>
      <c r="R173" s="60">
        <f t="shared" si="1"/>
        <v>1</v>
      </c>
      <c r="S173" s="60">
        <f t="shared" si="1"/>
        <v>0</v>
      </c>
      <c r="T173" s="60">
        <f t="shared" si="1"/>
        <v>0</v>
      </c>
      <c r="U173" s="60">
        <f t="shared" si="1"/>
        <v>0.99849719999999986</v>
      </c>
      <c r="V173" s="60">
        <f t="shared" si="1"/>
        <v>0.45587340000000004</v>
      </c>
      <c r="W173" s="60">
        <f t="shared" si="1"/>
        <v>0.70331379999999999</v>
      </c>
      <c r="X173" s="61">
        <f t="shared" ref="X173" si="2">AVERAGE(X3,X27,X51,X75,X99,X123,X147)</f>
        <v>0.3375418</v>
      </c>
    </row>
    <row r="174" spans="1:37" x14ac:dyDescent="0.25">
      <c r="B174" s="38" t="s">
        <v>150</v>
      </c>
      <c r="C174" s="46">
        <v>0</v>
      </c>
      <c r="D174" s="47">
        <v>2</v>
      </c>
      <c r="E174" s="48">
        <v>34</v>
      </c>
      <c r="I174" s="59">
        <f t="shared" si="1"/>
        <v>170126716.19999999</v>
      </c>
      <c r="J174" s="60">
        <f t="shared" si="1"/>
        <v>56812374.600000001</v>
      </c>
      <c r="K174" s="60">
        <f t="shared" si="1"/>
        <v>0</v>
      </c>
      <c r="L174" s="60">
        <f t="shared" si="1"/>
        <v>0</v>
      </c>
      <c r="M174" s="60">
        <f t="shared" si="1"/>
        <v>0</v>
      </c>
      <c r="N174" s="60">
        <f t="shared" si="1"/>
        <v>0</v>
      </c>
      <c r="O174" s="60">
        <f t="shared" si="1"/>
        <v>0</v>
      </c>
      <c r="P174" s="60">
        <f t="shared" si="1"/>
        <v>0</v>
      </c>
      <c r="Q174" s="60">
        <f t="shared" si="1"/>
        <v>0</v>
      </c>
      <c r="R174" s="60">
        <f t="shared" si="1"/>
        <v>1</v>
      </c>
      <c r="S174" s="60">
        <f t="shared" si="1"/>
        <v>0</v>
      </c>
      <c r="T174" s="60">
        <f t="shared" si="1"/>
        <v>0</v>
      </c>
      <c r="U174" s="60">
        <f t="shared" si="1"/>
        <v>0.99943080000000006</v>
      </c>
      <c r="V174" s="60">
        <f t="shared" si="1"/>
        <v>0.49564799999999998</v>
      </c>
      <c r="W174" s="60">
        <f t="shared" si="1"/>
        <v>0.55548339999999996</v>
      </c>
      <c r="X174" s="61">
        <f t="shared" ref="X174" si="3">AVERAGE(X4,X28,X52,X76,X100,X124,X148)</f>
        <v>0.32372299999999993</v>
      </c>
    </row>
    <row r="175" spans="1:37" ht="15.75" thickBot="1" x14ac:dyDescent="0.3">
      <c r="B175" s="38" t="s">
        <v>150</v>
      </c>
      <c r="C175" s="46">
        <v>0</v>
      </c>
      <c r="D175" s="51">
        <v>2</v>
      </c>
      <c r="E175" s="52">
        <v>38</v>
      </c>
      <c r="I175" s="59">
        <f t="shared" si="1"/>
        <v>109369351.2</v>
      </c>
      <c r="J175" s="60">
        <f t="shared" si="1"/>
        <v>33083524.800000001</v>
      </c>
      <c r="K175" s="60">
        <f t="shared" si="1"/>
        <v>0</v>
      </c>
      <c r="L175" s="60">
        <f t="shared" si="1"/>
        <v>0</v>
      </c>
      <c r="M175" s="60">
        <f t="shared" si="1"/>
        <v>0</v>
      </c>
      <c r="N175" s="60">
        <f t="shared" si="1"/>
        <v>0</v>
      </c>
      <c r="O175" s="60">
        <f t="shared" si="1"/>
        <v>0</v>
      </c>
      <c r="P175" s="60">
        <f t="shared" si="1"/>
        <v>0</v>
      </c>
      <c r="Q175" s="60">
        <f t="shared" si="1"/>
        <v>0</v>
      </c>
      <c r="R175" s="60">
        <f t="shared" si="1"/>
        <v>1</v>
      </c>
      <c r="S175" s="60">
        <f t="shared" si="1"/>
        <v>0</v>
      </c>
      <c r="T175" s="60">
        <f t="shared" si="1"/>
        <v>0</v>
      </c>
      <c r="U175" s="60">
        <f t="shared" si="1"/>
        <v>0.9998184</v>
      </c>
      <c r="V175" s="60">
        <f t="shared" si="1"/>
        <v>0.50064660000000005</v>
      </c>
      <c r="W175" s="60">
        <f t="shared" si="1"/>
        <v>0.32521720000000004</v>
      </c>
      <c r="X175" s="61">
        <f t="shared" ref="X175" si="4">AVERAGE(X5,X29,X53,X77,X101,X125,X149)</f>
        <v>0.30820219999999998</v>
      </c>
    </row>
    <row r="176" spans="1:37" x14ac:dyDescent="0.25">
      <c r="B176" s="38" t="s">
        <v>150</v>
      </c>
      <c r="C176" s="46">
        <v>0</v>
      </c>
      <c r="D176" s="49">
        <v>4</v>
      </c>
      <c r="E176" s="48">
        <v>26</v>
      </c>
      <c r="I176" s="59">
        <f t="shared" si="1"/>
        <v>482871437.80000001</v>
      </c>
      <c r="J176" s="60">
        <f t="shared" si="1"/>
        <v>182708773.59999999</v>
      </c>
      <c r="K176" s="60">
        <f t="shared" si="1"/>
        <v>0</v>
      </c>
      <c r="L176" s="60">
        <f t="shared" si="1"/>
        <v>0</v>
      </c>
      <c r="M176" s="60">
        <f t="shared" si="1"/>
        <v>0</v>
      </c>
      <c r="N176" s="60">
        <f t="shared" si="1"/>
        <v>0</v>
      </c>
      <c r="O176" s="60">
        <f t="shared" si="1"/>
        <v>0</v>
      </c>
      <c r="P176" s="60">
        <f t="shared" si="1"/>
        <v>0</v>
      </c>
      <c r="Q176" s="60">
        <f t="shared" si="1"/>
        <v>0</v>
      </c>
      <c r="R176" s="60">
        <f t="shared" si="1"/>
        <v>1</v>
      </c>
      <c r="S176" s="60">
        <f t="shared" si="1"/>
        <v>0</v>
      </c>
      <c r="T176" s="60">
        <f t="shared" si="1"/>
        <v>0</v>
      </c>
      <c r="U176" s="60">
        <f t="shared" si="1"/>
        <v>0.99594179999999999</v>
      </c>
      <c r="V176" s="60">
        <f t="shared" si="1"/>
        <v>0.37888900000000003</v>
      </c>
      <c r="W176" s="60">
        <f t="shared" si="1"/>
        <v>0.73504159999999996</v>
      </c>
      <c r="X176" s="61">
        <f t="shared" ref="X176" si="5">AVERAGE(X6,X30,X54,X78,X102,X126,X150)</f>
        <v>0.3509486</v>
      </c>
    </row>
    <row r="177" spans="2:24" x14ac:dyDescent="0.25">
      <c r="B177" s="38" t="s">
        <v>150</v>
      </c>
      <c r="C177" s="46">
        <v>0</v>
      </c>
      <c r="D177" s="49">
        <v>4</v>
      </c>
      <c r="E177" s="48">
        <v>30</v>
      </c>
      <c r="I177" s="59">
        <f t="shared" si="1"/>
        <v>275869793.60000002</v>
      </c>
      <c r="J177" s="60">
        <f t="shared" si="1"/>
        <v>100711309.40000001</v>
      </c>
      <c r="K177" s="60">
        <f t="shared" si="1"/>
        <v>0</v>
      </c>
      <c r="L177" s="60">
        <f t="shared" si="1"/>
        <v>0</v>
      </c>
      <c r="M177" s="60">
        <f t="shared" si="1"/>
        <v>0</v>
      </c>
      <c r="N177" s="60">
        <f t="shared" si="1"/>
        <v>0</v>
      </c>
      <c r="O177" s="60">
        <f t="shared" si="1"/>
        <v>0</v>
      </c>
      <c r="P177" s="60">
        <f t="shared" si="1"/>
        <v>0</v>
      </c>
      <c r="Q177" s="60">
        <f t="shared" si="1"/>
        <v>0</v>
      </c>
      <c r="R177" s="60">
        <f t="shared" si="1"/>
        <v>1</v>
      </c>
      <c r="S177" s="60">
        <f t="shared" si="1"/>
        <v>0</v>
      </c>
      <c r="T177" s="60">
        <f t="shared" si="1"/>
        <v>0</v>
      </c>
      <c r="U177" s="60">
        <f t="shared" si="1"/>
        <v>0.99849719999999986</v>
      </c>
      <c r="V177" s="60">
        <f t="shared" si="1"/>
        <v>0.45587340000000004</v>
      </c>
      <c r="W177" s="60">
        <f t="shared" si="1"/>
        <v>0.70331379999999999</v>
      </c>
      <c r="X177" s="61">
        <f t="shared" ref="X177" si="6">AVERAGE(X7,X31,X55,X79,X103,X127,X151)</f>
        <v>0.3375418</v>
      </c>
    </row>
    <row r="178" spans="2:24" x14ac:dyDescent="0.25">
      <c r="B178" s="38" t="s">
        <v>150</v>
      </c>
      <c r="C178" s="46">
        <v>0</v>
      </c>
      <c r="D178" s="49">
        <v>4</v>
      </c>
      <c r="E178" s="48">
        <v>34</v>
      </c>
      <c r="I178" s="59">
        <f t="shared" si="1"/>
        <v>170126716.19999999</v>
      </c>
      <c r="J178" s="60">
        <f t="shared" si="1"/>
        <v>56812374.600000001</v>
      </c>
      <c r="K178" s="60">
        <f t="shared" si="1"/>
        <v>0</v>
      </c>
      <c r="L178" s="60">
        <f t="shared" si="1"/>
        <v>0</v>
      </c>
      <c r="M178" s="60">
        <f t="shared" si="1"/>
        <v>0</v>
      </c>
      <c r="N178" s="60">
        <f t="shared" si="1"/>
        <v>0</v>
      </c>
      <c r="O178" s="60">
        <f t="shared" si="1"/>
        <v>0</v>
      </c>
      <c r="P178" s="60">
        <f t="shared" si="1"/>
        <v>0</v>
      </c>
      <c r="Q178" s="60">
        <f t="shared" si="1"/>
        <v>0</v>
      </c>
      <c r="R178" s="60">
        <f t="shared" si="1"/>
        <v>1</v>
      </c>
      <c r="S178" s="60">
        <f t="shared" si="1"/>
        <v>0</v>
      </c>
      <c r="T178" s="60">
        <f t="shared" si="1"/>
        <v>0</v>
      </c>
      <c r="U178" s="60">
        <f t="shared" si="1"/>
        <v>0.99943080000000006</v>
      </c>
      <c r="V178" s="60">
        <f t="shared" si="1"/>
        <v>0.49564799999999998</v>
      </c>
      <c r="W178" s="60">
        <f t="shared" si="1"/>
        <v>0.55548339999999996</v>
      </c>
      <c r="X178" s="61">
        <f t="shared" ref="X178" si="7">AVERAGE(X8,X32,X56,X80,X104,X128,X152)</f>
        <v>0.32372299999999993</v>
      </c>
    </row>
    <row r="179" spans="2:24" ht="15.75" thickBot="1" x14ac:dyDescent="0.3">
      <c r="B179" s="38" t="s">
        <v>150</v>
      </c>
      <c r="C179" s="46">
        <v>0</v>
      </c>
      <c r="D179" s="51">
        <v>4</v>
      </c>
      <c r="E179" s="52">
        <v>38</v>
      </c>
      <c r="I179" s="59">
        <f t="shared" si="1"/>
        <v>109369351.2</v>
      </c>
      <c r="J179" s="60">
        <f t="shared" si="1"/>
        <v>33083524.800000001</v>
      </c>
      <c r="K179" s="60">
        <f t="shared" si="1"/>
        <v>0</v>
      </c>
      <c r="L179" s="60">
        <f t="shared" si="1"/>
        <v>0</v>
      </c>
      <c r="M179" s="60">
        <f t="shared" si="1"/>
        <v>0</v>
      </c>
      <c r="N179" s="60">
        <f t="shared" si="1"/>
        <v>0</v>
      </c>
      <c r="O179" s="60">
        <f t="shared" si="1"/>
        <v>0</v>
      </c>
      <c r="P179" s="60">
        <f t="shared" si="1"/>
        <v>0</v>
      </c>
      <c r="Q179" s="60">
        <f t="shared" si="1"/>
        <v>0</v>
      </c>
      <c r="R179" s="60">
        <f t="shared" si="1"/>
        <v>1</v>
      </c>
      <c r="S179" s="60">
        <f t="shared" si="1"/>
        <v>0</v>
      </c>
      <c r="T179" s="60">
        <f t="shared" si="1"/>
        <v>0</v>
      </c>
      <c r="U179" s="60">
        <f t="shared" si="1"/>
        <v>0.9998184</v>
      </c>
      <c r="V179" s="60">
        <f t="shared" si="1"/>
        <v>0.50064660000000005</v>
      </c>
      <c r="W179" s="60">
        <f t="shared" si="1"/>
        <v>0.32521720000000004</v>
      </c>
      <c r="X179" s="61">
        <f t="shared" ref="X179" si="8">AVERAGE(X9,X33,X57,X81,X105,X129,X153)</f>
        <v>0.30820219999999998</v>
      </c>
    </row>
    <row r="180" spans="2:24" x14ac:dyDescent="0.25">
      <c r="B180" s="38" t="s">
        <v>150</v>
      </c>
      <c r="C180" s="46">
        <v>0</v>
      </c>
      <c r="D180" s="49">
        <v>6</v>
      </c>
      <c r="E180" s="48">
        <v>26</v>
      </c>
      <c r="I180" s="59">
        <f t="shared" si="1"/>
        <v>482871437.80000001</v>
      </c>
      <c r="J180" s="60">
        <f t="shared" si="1"/>
        <v>182708773.59999999</v>
      </c>
      <c r="K180" s="60">
        <f t="shared" si="1"/>
        <v>0</v>
      </c>
      <c r="L180" s="60">
        <f t="shared" si="1"/>
        <v>0</v>
      </c>
      <c r="M180" s="60">
        <f t="shared" si="1"/>
        <v>0</v>
      </c>
      <c r="N180" s="60">
        <f t="shared" si="1"/>
        <v>0</v>
      </c>
      <c r="O180" s="60">
        <f t="shared" si="1"/>
        <v>0</v>
      </c>
      <c r="P180" s="60">
        <f t="shared" si="1"/>
        <v>0</v>
      </c>
      <c r="Q180" s="60">
        <f t="shared" si="1"/>
        <v>0</v>
      </c>
      <c r="R180" s="60">
        <f t="shared" si="1"/>
        <v>1</v>
      </c>
      <c r="S180" s="60">
        <f t="shared" si="1"/>
        <v>0</v>
      </c>
      <c r="T180" s="60">
        <f t="shared" si="1"/>
        <v>0</v>
      </c>
      <c r="U180" s="60">
        <f t="shared" si="1"/>
        <v>0.99594179999999999</v>
      </c>
      <c r="V180" s="60">
        <f t="shared" si="1"/>
        <v>0.37888900000000003</v>
      </c>
      <c r="W180" s="60">
        <f t="shared" si="1"/>
        <v>0.73504159999999996</v>
      </c>
      <c r="X180" s="61">
        <f t="shared" ref="X180" si="9">AVERAGE(X10,X34,X58,X82,X106,X130,X154)</f>
        <v>0.3509486</v>
      </c>
    </row>
    <row r="181" spans="2:24" x14ac:dyDescent="0.25">
      <c r="B181" s="38" t="s">
        <v>150</v>
      </c>
      <c r="C181" s="46">
        <v>0</v>
      </c>
      <c r="D181" s="49">
        <v>6</v>
      </c>
      <c r="E181" s="48">
        <v>30</v>
      </c>
      <c r="I181" s="59">
        <f t="shared" si="1"/>
        <v>275869793.60000002</v>
      </c>
      <c r="J181" s="60">
        <f t="shared" si="1"/>
        <v>100711309.40000001</v>
      </c>
      <c r="K181" s="60">
        <f t="shared" si="1"/>
        <v>0</v>
      </c>
      <c r="L181" s="60">
        <f t="shared" si="1"/>
        <v>0</v>
      </c>
      <c r="M181" s="60">
        <f t="shared" si="1"/>
        <v>0</v>
      </c>
      <c r="N181" s="60">
        <f t="shared" si="1"/>
        <v>0</v>
      </c>
      <c r="O181" s="60">
        <f t="shared" si="1"/>
        <v>0</v>
      </c>
      <c r="P181" s="60">
        <f t="shared" si="1"/>
        <v>0</v>
      </c>
      <c r="Q181" s="60">
        <f t="shared" si="1"/>
        <v>0</v>
      </c>
      <c r="R181" s="60">
        <f t="shared" si="1"/>
        <v>1</v>
      </c>
      <c r="S181" s="60">
        <f t="shared" si="1"/>
        <v>0</v>
      </c>
      <c r="T181" s="60">
        <f t="shared" si="1"/>
        <v>0</v>
      </c>
      <c r="U181" s="60">
        <f t="shared" si="1"/>
        <v>0.99849719999999986</v>
      </c>
      <c r="V181" s="60">
        <f t="shared" si="1"/>
        <v>0.45587340000000004</v>
      </c>
      <c r="W181" s="60">
        <f t="shared" si="1"/>
        <v>0.70331379999999999</v>
      </c>
      <c r="X181" s="61">
        <f t="shared" ref="X181" si="10">AVERAGE(X11,X35,X59,X83,X107,X131,X155)</f>
        <v>0.3375418</v>
      </c>
    </row>
    <row r="182" spans="2:24" x14ac:dyDescent="0.25">
      <c r="B182" s="38" t="s">
        <v>150</v>
      </c>
      <c r="C182" s="46">
        <v>0</v>
      </c>
      <c r="D182" s="49">
        <v>6</v>
      </c>
      <c r="E182" s="48">
        <v>34</v>
      </c>
      <c r="I182" s="59">
        <f t="shared" si="1"/>
        <v>170126716.19999999</v>
      </c>
      <c r="J182" s="60">
        <f t="shared" si="1"/>
        <v>56812374.600000001</v>
      </c>
      <c r="K182" s="60">
        <f t="shared" si="1"/>
        <v>0</v>
      </c>
      <c r="L182" s="60">
        <f t="shared" si="1"/>
        <v>0</v>
      </c>
      <c r="M182" s="60">
        <f t="shared" si="1"/>
        <v>0</v>
      </c>
      <c r="N182" s="60">
        <f t="shared" si="1"/>
        <v>0</v>
      </c>
      <c r="O182" s="60">
        <f t="shared" si="1"/>
        <v>0</v>
      </c>
      <c r="P182" s="60">
        <f t="shared" si="1"/>
        <v>0</v>
      </c>
      <c r="Q182" s="60">
        <f t="shared" si="1"/>
        <v>0</v>
      </c>
      <c r="R182" s="60">
        <f t="shared" si="1"/>
        <v>1</v>
      </c>
      <c r="S182" s="60">
        <f t="shared" si="1"/>
        <v>0</v>
      </c>
      <c r="T182" s="60">
        <f t="shared" si="1"/>
        <v>0</v>
      </c>
      <c r="U182" s="60">
        <f t="shared" si="1"/>
        <v>0.99943080000000006</v>
      </c>
      <c r="V182" s="60">
        <f t="shared" si="1"/>
        <v>0.49564799999999998</v>
      </c>
      <c r="W182" s="60">
        <f t="shared" si="1"/>
        <v>0.55548339999999996</v>
      </c>
      <c r="X182" s="61">
        <f t="shared" ref="X182" si="11">AVERAGE(X12,X36,X60,X84,X108,X132,X156)</f>
        <v>0.32372299999999993</v>
      </c>
    </row>
    <row r="183" spans="2:24" ht="15.75" thickBot="1" x14ac:dyDescent="0.3">
      <c r="B183" s="38" t="s">
        <v>150</v>
      </c>
      <c r="C183" s="50">
        <v>0</v>
      </c>
      <c r="D183" s="51">
        <v>6</v>
      </c>
      <c r="E183" s="52">
        <v>38</v>
      </c>
      <c r="I183" s="59">
        <f t="shared" si="1"/>
        <v>109369351.2</v>
      </c>
      <c r="J183" s="60">
        <f t="shared" si="1"/>
        <v>33083524.800000001</v>
      </c>
      <c r="K183" s="60">
        <f t="shared" si="1"/>
        <v>0</v>
      </c>
      <c r="L183" s="60">
        <f t="shared" si="1"/>
        <v>0</v>
      </c>
      <c r="M183" s="60">
        <f t="shared" si="1"/>
        <v>0</v>
      </c>
      <c r="N183" s="60">
        <f t="shared" si="1"/>
        <v>0</v>
      </c>
      <c r="O183" s="60">
        <f t="shared" si="1"/>
        <v>0</v>
      </c>
      <c r="P183" s="60">
        <f t="shared" si="1"/>
        <v>0</v>
      </c>
      <c r="Q183" s="60">
        <f t="shared" si="1"/>
        <v>0</v>
      </c>
      <c r="R183" s="60">
        <f t="shared" si="1"/>
        <v>1</v>
      </c>
      <c r="S183" s="60">
        <f t="shared" si="1"/>
        <v>0</v>
      </c>
      <c r="T183" s="60">
        <f t="shared" si="1"/>
        <v>0</v>
      </c>
      <c r="U183" s="60">
        <f t="shared" si="1"/>
        <v>0.9998184</v>
      </c>
      <c r="V183" s="60">
        <f t="shared" si="1"/>
        <v>0.50064660000000005</v>
      </c>
      <c r="W183" s="60">
        <f t="shared" si="1"/>
        <v>0.32521720000000004</v>
      </c>
      <c r="X183" s="61">
        <f t="shared" ref="X183" si="12">AVERAGE(X13,X37,X61,X85,X109,X133,X157)</f>
        <v>0.30820219999999998</v>
      </c>
    </row>
    <row r="184" spans="2:24" x14ac:dyDescent="0.25">
      <c r="B184" s="38" t="s">
        <v>150</v>
      </c>
      <c r="C184" s="46">
        <v>1</v>
      </c>
      <c r="D184" s="47">
        <v>2</v>
      </c>
      <c r="E184" s="48">
        <v>26</v>
      </c>
      <c r="I184" s="59">
        <f t="shared" si="1"/>
        <v>669063977.60000002</v>
      </c>
      <c r="J184" s="60">
        <f t="shared" si="1"/>
        <v>255372343.19999999</v>
      </c>
      <c r="K184" s="60">
        <f t="shared" si="1"/>
        <v>0</v>
      </c>
      <c r="L184" s="60">
        <f t="shared" si="1"/>
        <v>0</v>
      </c>
      <c r="M184" s="60">
        <f t="shared" si="1"/>
        <v>0</v>
      </c>
      <c r="N184" s="60">
        <f t="shared" si="1"/>
        <v>0</v>
      </c>
      <c r="O184" s="60">
        <f t="shared" si="1"/>
        <v>0</v>
      </c>
      <c r="P184" s="60">
        <f t="shared" si="1"/>
        <v>0</v>
      </c>
      <c r="Q184" s="60">
        <f t="shared" si="1"/>
        <v>0</v>
      </c>
      <c r="R184" s="60">
        <f t="shared" si="1"/>
        <v>1</v>
      </c>
      <c r="S184" s="60">
        <f t="shared" si="1"/>
        <v>0</v>
      </c>
      <c r="T184" s="60">
        <f t="shared" si="1"/>
        <v>0</v>
      </c>
      <c r="U184" s="60">
        <f t="shared" si="1"/>
        <v>0.99387879999999984</v>
      </c>
      <c r="V184" s="60">
        <f t="shared" si="1"/>
        <v>0.26920099999999997</v>
      </c>
      <c r="W184" s="60">
        <f t="shared" si="1"/>
        <v>0.62924060000000004</v>
      </c>
      <c r="X184" s="61">
        <f t="shared" ref="X184" si="13">AVERAGE(X14,X38,X62,X86,X110,X134,X158)</f>
        <v>0.35565859999999999</v>
      </c>
    </row>
    <row r="185" spans="2:24" x14ac:dyDescent="0.25">
      <c r="B185" s="38" t="s">
        <v>150</v>
      </c>
      <c r="C185" s="46">
        <v>1</v>
      </c>
      <c r="D185" s="47">
        <v>2</v>
      </c>
      <c r="E185" s="48">
        <v>30</v>
      </c>
      <c r="I185" s="59">
        <f t="shared" si="1"/>
        <v>355922175.39999998</v>
      </c>
      <c r="J185" s="60">
        <f t="shared" si="1"/>
        <v>133193840.2</v>
      </c>
      <c r="K185" s="60">
        <f t="shared" si="1"/>
        <v>0</v>
      </c>
      <c r="L185" s="60">
        <f t="shared" si="1"/>
        <v>0</v>
      </c>
      <c r="M185" s="60">
        <f t="shared" si="1"/>
        <v>0</v>
      </c>
      <c r="N185" s="60">
        <f t="shared" si="1"/>
        <v>0</v>
      </c>
      <c r="O185" s="60">
        <f t="shared" si="1"/>
        <v>0</v>
      </c>
      <c r="P185" s="60">
        <f t="shared" si="1"/>
        <v>0</v>
      </c>
      <c r="Q185" s="60">
        <f t="shared" si="1"/>
        <v>0</v>
      </c>
      <c r="R185" s="60">
        <f t="shared" si="1"/>
        <v>1</v>
      </c>
      <c r="S185" s="60">
        <f t="shared" si="1"/>
        <v>0</v>
      </c>
      <c r="T185" s="60">
        <f t="shared" si="1"/>
        <v>0</v>
      </c>
      <c r="U185" s="60">
        <f t="shared" si="1"/>
        <v>0.99754880000000001</v>
      </c>
      <c r="V185" s="60">
        <f t="shared" si="1"/>
        <v>0.40915679999999999</v>
      </c>
      <c r="W185" s="60">
        <f t="shared" si="1"/>
        <v>0.74293579999999992</v>
      </c>
      <c r="X185" s="61">
        <f t="shared" ref="X185" si="14">AVERAGE(X15,X39,X63,X87,X111,X135,X159)</f>
        <v>0.34538180000000002</v>
      </c>
    </row>
    <row r="186" spans="2:24" x14ac:dyDescent="0.25">
      <c r="B186" s="38" t="s">
        <v>150</v>
      </c>
      <c r="C186" s="46">
        <v>1</v>
      </c>
      <c r="D186" s="47">
        <v>2</v>
      </c>
      <c r="E186" s="48">
        <v>34</v>
      </c>
      <c r="I186" s="59">
        <f t="shared" si="1"/>
        <v>214217576.80000001</v>
      </c>
      <c r="J186" s="60">
        <f t="shared" si="1"/>
        <v>75147980.200000003</v>
      </c>
      <c r="K186" s="60">
        <f t="shared" si="1"/>
        <v>0</v>
      </c>
      <c r="L186" s="60">
        <f t="shared" si="1"/>
        <v>0</v>
      </c>
      <c r="M186" s="60">
        <f t="shared" si="1"/>
        <v>0</v>
      </c>
      <c r="N186" s="60">
        <f t="shared" si="1"/>
        <v>0</v>
      </c>
      <c r="O186" s="60">
        <f t="shared" si="1"/>
        <v>0</v>
      </c>
      <c r="P186" s="60">
        <f t="shared" si="1"/>
        <v>0</v>
      </c>
      <c r="Q186" s="60">
        <f t="shared" si="1"/>
        <v>0</v>
      </c>
      <c r="R186" s="60">
        <f t="shared" si="1"/>
        <v>1</v>
      </c>
      <c r="S186" s="60">
        <f t="shared" si="1"/>
        <v>0</v>
      </c>
      <c r="T186" s="60">
        <f t="shared" si="1"/>
        <v>0</v>
      </c>
      <c r="U186" s="60">
        <f t="shared" si="1"/>
        <v>0.99905860000000002</v>
      </c>
      <c r="V186" s="60">
        <f t="shared" si="1"/>
        <v>0.47947259999999997</v>
      </c>
      <c r="W186" s="60">
        <f t="shared" si="1"/>
        <v>0.66285040000000006</v>
      </c>
      <c r="X186" s="61">
        <f t="shared" ref="X186" si="15">AVERAGE(X16,X40,X64,X88,X112,X136,X160)</f>
        <v>0.33065820000000001</v>
      </c>
    </row>
    <row r="187" spans="2:24" ht="15.75" thickBot="1" x14ac:dyDescent="0.3">
      <c r="B187" s="38" t="s">
        <v>150</v>
      </c>
      <c r="C187" s="46">
        <v>1</v>
      </c>
      <c r="D187" s="51">
        <v>2</v>
      </c>
      <c r="E187" s="52">
        <v>38</v>
      </c>
      <c r="I187" s="59">
        <f t="shared" si="1"/>
        <v>137555565.59999999</v>
      </c>
      <c r="J187" s="60">
        <f t="shared" si="1"/>
        <v>43660002.200000003</v>
      </c>
      <c r="K187" s="60">
        <f t="shared" si="1"/>
        <v>0</v>
      </c>
      <c r="L187" s="60">
        <f t="shared" si="1"/>
        <v>0</v>
      </c>
      <c r="M187" s="60">
        <f t="shared" si="1"/>
        <v>0</v>
      </c>
      <c r="N187" s="60">
        <f t="shared" si="1"/>
        <v>0</v>
      </c>
      <c r="O187" s="60">
        <f t="shared" si="1"/>
        <v>0</v>
      </c>
      <c r="P187" s="60">
        <f t="shared" si="1"/>
        <v>0</v>
      </c>
      <c r="Q187" s="60">
        <f t="shared" si="1"/>
        <v>0</v>
      </c>
      <c r="R187" s="60">
        <f t="shared" si="1"/>
        <v>1</v>
      </c>
      <c r="S187" s="60">
        <f t="shared" si="1"/>
        <v>0</v>
      </c>
      <c r="T187" s="60">
        <f t="shared" si="1"/>
        <v>0</v>
      </c>
      <c r="U187" s="60">
        <f t="shared" si="1"/>
        <v>0.99967039999999996</v>
      </c>
      <c r="V187" s="60">
        <f t="shared" si="1"/>
        <v>0.50683900000000004</v>
      </c>
      <c r="W187" s="60">
        <f t="shared" si="1"/>
        <v>0.42455080000000001</v>
      </c>
      <c r="X187" s="61">
        <f t="shared" ref="X187" si="16">AVERAGE(X17,X41,X65,X89,X113,X137,X161)</f>
        <v>0.31547160000000002</v>
      </c>
    </row>
    <row r="188" spans="2:24" x14ac:dyDescent="0.25">
      <c r="B188" s="38" t="s">
        <v>150</v>
      </c>
      <c r="C188" s="46">
        <v>1</v>
      </c>
      <c r="D188" s="49">
        <v>4</v>
      </c>
      <c r="E188" s="48">
        <v>26</v>
      </c>
      <c r="I188" s="59">
        <f t="shared" si="1"/>
        <v>888600483.60000002</v>
      </c>
      <c r="J188" s="60">
        <f t="shared" si="1"/>
        <v>345622743.80000001</v>
      </c>
      <c r="K188" s="60">
        <f t="shared" si="1"/>
        <v>0</v>
      </c>
      <c r="L188" s="60">
        <f t="shared" si="1"/>
        <v>0</v>
      </c>
      <c r="M188" s="60">
        <f t="shared" si="1"/>
        <v>0</v>
      </c>
      <c r="N188" s="60">
        <f t="shared" si="1"/>
        <v>0</v>
      </c>
      <c r="O188" s="60">
        <f t="shared" si="1"/>
        <v>0</v>
      </c>
      <c r="P188" s="60">
        <f t="shared" si="1"/>
        <v>0</v>
      </c>
      <c r="Q188" s="60">
        <f t="shared" si="1"/>
        <v>0</v>
      </c>
      <c r="R188" s="60">
        <f t="shared" si="1"/>
        <v>1</v>
      </c>
      <c r="S188" s="60">
        <f t="shared" si="1"/>
        <v>0</v>
      </c>
      <c r="T188" s="60">
        <f t="shared" si="1"/>
        <v>0</v>
      </c>
      <c r="U188" s="60">
        <f t="shared" si="1"/>
        <v>0.99182839999999994</v>
      </c>
      <c r="V188" s="60">
        <f t="shared" si="1"/>
        <v>0.2095224</v>
      </c>
      <c r="W188" s="60">
        <f t="shared" si="1"/>
        <v>0.36096260000000002</v>
      </c>
      <c r="X188" s="61">
        <f t="shared" ref="X188" si="17">AVERAGE(X18,X42,X66,X90,X114,X138,X162)</f>
        <v>0.35940420000000001</v>
      </c>
    </row>
    <row r="189" spans="2:24" x14ac:dyDescent="0.25">
      <c r="B189" s="38" t="s">
        <v>150</v>
      </c>
      <c r="C189" s="46">
        <v>1</v>
      </c>
      <c r="D189" s="49">
        <v>4</v>
      </c>
      <c r="E189" s="48">
        <v>30</v>
      </c>
      <c r="I189" s="59">
        <f t="shared" si="1"/>
        <v>482871437.80000001</v>
      </c>
      <c r="J189" s="60">
        <f t="shared" si="1"/>
        <v>182708773.59999999</v>
      </c>
      <c r="K189" s="60">
        <f t="shared" si="1"/>
        <v>0</v>
      </c>
      <c r="L189" s="60">
        <f t="shared" si="1"/>
        <v>0</v>
      </c>
      <c r="M189" s="60">
        <f t="shared" si="1"/>
        <v>0</v>
      </c>
      <c r="N189" s="60">
        <f t="shared" si="1"/>
        <v>0</v>
      </c>
      <c r="O189" s="60">
        <f t="shared" si="1"/>
        <v>0</v>
      </c>
      <c r="P189" s="60">
        <f t="shared" si="1"/>
        <v>0</v>
      </c>
      <c r="Q189" s="60">
        <f t="shared" si="1"/>
        <v>0</v>
      </c>
      <c r="R189" s="60">
        <f t="shared" ref="J189:X195" si="18">AVERAGE(R19,R43,R67,R91,R115,R139,R163)</f>
        <v>1</v>
      </c>
      <c r="S189" s="60">
        <f t="shared" si="18"/>
        <v>0</v>
      </c>
      <c r="T189" s="60">
        <f t="shared" si="18"/>
        <v>0</v>
      </c>
      <c r="U189" s="60">
        <f t="shared" si="18"/>
        <v>0.99594179999999999</v>
      </c>
      <c r="V189" s="60">
        <f t="shared" si="18"/>
        <v>0.37888900000000003</v>
      </c>
      <c r="W189" s="60">
        <f t="shared" si="18"/>
        <v>0.73504159999999996</v>
      </c>
      <c r="X189" s="61">
        <f t="shared" si="18"/>
        <v>0.3509486</v>
      </c>
    </row>
    <row r="190" spans="2:24" x14ac:dyDescent="0.25">
      <c r="B190" s="38" t="s">
        <v>150</v>
      </c>
      <c r="C190" s="46">
        <v>1</v>
      </c>
      <c r="D190" s="49">
        <v>4</v>
      </c>
      <c r="E190" s="48">
        <v>34</v>
      </c>
      <c r="I190" s="59">
        <f t="shared" si="1"/>
        <v>275869793.60000002</v>
      </c>
      <c r="J190" s="60">
        <f t="shared" si="18"/>
        <v>100711309.40000001</v>
      </c>
      <c r="K190" s="60">
        <f t="shared" si="18"/>
        <v>0</v>
      </c>
      <c r="L190" s="60">
        <f t="shared" si="18"/>
        <v>0</v>
      </c>
      <c r="M190" s="60">
        <f t="shared" si="18"/>
        <v>0</v>
      </c>
      <c r="N190" s="60">
        <f t="shared" si="18"/>
        <v>0</v>
      </c>
      <c r="O190" s="60">
        <f t="shared" si="18"/>
        <v>0</v>
      </c>
      <c r="P190" s="60">
        <f t="shared" si="18"/>
        <v>0</v>
      </c>
      <c r="Q190" s="60">
        <f t="shared" si="18"/>
        <v>0</v>
      </c>
      <c r="R190" s="60">
        <f t="shared" si="18"/>
        <v>1</v>
      </c>
      <c r="S190" s="60">
        <f t="shared" si="18"/>
        <v>0</v>
      </c>
      <c r="T190" s="60">
        <f t="shared" si="18"/>
        <v>0</v>
      </c>
      <c r="U190" s="60">
        <f t="shared" si="18"/>
        <v>0.99849719999999986</v>
      </c>
      <c r="V190" s="60">
        <f t="shared" si="18"/>
        <v>0.45587340000000004</v>
      </c>
      <c r="W190" s="60">
        <f t="shared" si="18"/>
        <v>0.70331379999999999</v>
      </c>
      <c r="X190" s="61">
        <f t="shared" si="18"/>
        <v>0.3375418</v>
      </c>
    </row>
    <row r="191" spans="2:24" ht="15.75" thickBot="1" x14ac:dyDescent="0.3">
      <c r="B191" s="38" t="s">
        <v>150</v>
      </c>
      <c r="C191" s="46">
        <v>1</v>
      </c>
      <c r="D191" s="51">
        <v>4</v>
      </c>
      <c r="E191" s="52">
        <v>38</v>
      </c>
      <c r="I191" s="59">
        <f t="shared" si="1"/>
        <v>170126716.19999999</v>
      </c>
      <c r="J191" s="60">
        <f t="shared" si="18"/>
        <v>56812374.600000001</v>
      </c>
      <c r="K191" s="60">
        <f t="shared" si="18"/>
        <v>0</v>
      </c>
      <c r="L191" s="60">
        <f t="shared" si="18"/>
        <v>0</v>
      </c>
      <c r="M191" s="60">
        <f t="shared" si="18"/>
        <v>0</v>
      </c>
      <c r="N191" s="60">
        <f t="shared" si="18"/>
        <v>0</v>
      </c>
      <c r="O191" s="60">
        <f t="shared" si="18"/>
        <v>0</v>
      </c>
      <c r="P191" s="60">
        <f t="shared" si="18"/>
        <v>0</v>
      </c>
      <c r="Q191" s="60">
        <f t="shared" si="18"/>
        <v>0</v>
      </c>
      <c r="R191" s="60">
        <f t="shared" si="18"/>
        <v>1</v>
      </c>
      <c r="S191" s="60">
        <f t="shared" si="18"/>
        <v>0</v>
      </c>
      <c r="T191" s="60">
        <f t="shared" si="18"/>
        <v>0</v>
      </c>
      <c r="U191" s="60">
        <f t="shared" si="18"/>
        <v>0.99943080000000006</v>
      </c>
      <c r="V191" s="60">
        <f t="shared" si="18"/>
        <v>0.49564799999999998</v>
      </c>
      <c r="W191" s="60">
        <f t="shared" si="18"/>
        <v>0.55548339999999996</v>
      </c>
      <c r="X191" s="61">
        <f t="shared" si="18"/>
        <v>0.32372299999999993</v>
      </c>
    </row>
    <row r="192" spans="2:24" x14ac:dyDescent="0.25">
      <c r="B192" s="38" t="s">
        <v>150</v>
      </c>
      <c r="C192" s="46">
        <v>1</v>
      </c>
      <c r="D192" s="49">
        <v>6</v>
      </c>
      <c r="E192" s="48">
        <v>26</v>
      </c>
      <c r="I192" s="59">
        <f t="shared" si="1"/>
        <v>1136165383.5999999</v>
      </c>
      <c r="J192" s="60">
        <f t="shared" si="18"/>
        <v>466706130.39999998</v>
      </c>
      <c r="K192" s="60">
        <f t="shared" si="18"/>
        <v>0</v>
      </c>
      <c r="L192" s="60">
        <f t="shared" si="18"/>
        <v>0</v>
      </c>
      <c r="M192" s="60">
        <f t="shared" si="18"/>
        <v>0</v>
      </c>
      <c r="N192" s="60">
        <f t="shared" si="18"/>
        <v>0</v>
      </c>
      <c r="O192" s="60">
        <f t="shared" si="18"/>
        <v>0</v>
      </c>
      <c r="P192" s="60">
        <f t="shared" si="18"/>
        <v>0</v>
      </c>
      <c r="Q192" s="60">
        <f t="shared" si="18"/>
        <v>0</v>
      </c>
      <c r="R192" s="60">
        <f t="shared" si="18"/>
        <v>1</v>
      </c>
      <c r="S192" s="60">
        <f t="shared" si="18"/>
        <v>0</v>
      </c>
      <c r="T192" s="60">
        <f t="shared" si="18"/>
        <v>0</v>
      </c>
      <c r="U192" s="60">
        <f t="shared" si="18"/>
        <v>0.98711740000000003</v>
      </c>
      <c r="V192" s="60">
        <f t="shared" si="18"/>
        <v>0.12691959999999999</v>
      </c>
      <c r="W192" s="60">
        <f t="shared" si="18"/>
        <v>0.16999000000000003</v>
      </c>
      <c r="X192" s="61">
        <f t="shared" si="18"/>
        <v>0.36593140000000002</v>
      </c>
    </row>
    <row r="193" spans="1:24" x14ac:dyDescent="0.25">
      <c r="B193" s="38" t="s">
        <v>150</v>
      </c>
      <c r="C193" s="46">
        <v>1</v>
      </c>
      <c r="D193" s="49">
        <v>6</v>
      </c>
      <c r="E193" s="48">
        <v>30</v>
      </c>
      <c r="I193" s="59">
        <f t="shared" si="1"/>
        <v>669063977.60000002</v>
      </c>
      <c r="J193" s="60">
        <f t="shared" si="18"/>
        <v>255372343.19999999</v>
      </c>
      <c r="K193" s="60">
        <f t="shared" si="18"/>
        <v>0</v>
      </c>
      <c r="L193" s="60">
        <f t="shared" si="18"/>
        <v>0</v>
      </c>
      <c r="M193" s="60">
        <f t="shared" si="18"/>
        <v>0</v>
      </c>
      <c r="N193" s="60">
        <f t="shared" si="18"/>
        <v>0</v>
      </c>
      <c r="O193" s="60">
        <f t="shared" si="18"/>
        <v>0</v>
      </c>
      <c r="P193" s="60">
        <f t="shared" si="18"/>
        <v>0</v>
      </c>
      <c r="Q193" s="60">
        <f t="shared" si="18"/>
        <v>0</v>
      </c>
      <c r="R193" s="60">
        <f t="shared" si="18"/>
        <v>1</v>
      </c>
      <c r="S193" s="60">
        <f t="shared" si="18"/>
        <v>0</v>
      </c>
      <c r="T193" s="60">
        <f t="shared" si="18"/>
        <v>0</v>
      </c>
      <c r="U193" s="60">
        <f t="shared" si="18"/>
        <v>0.99387879999999984</v>
      </c>
      <c r="V193" s="60">
        <f t="shared" si="18"/>
        <v>0.26920099999999997</v>
      </c>
      <c r="W193" s="60">
        <f t="shared" si="18"/>
        <v>0.62924060000000004</v>
      </c>
      <c r="X193" s="61">
        <f t="shared" si="18"/>
        <v>0.35565859999999999</v>
      </c>
    </row>
    <row r="194" spans="1:24" x14ac:dyDescent="0.25">
      <c r="B194" s="38" t="s">
        <v>150</v>
      </c>
      <c r="C194" s="46">
        <v>1</v>
      </c>
      <c r="D194" s="49">
        <v>6</v>
      </c>
      <c r="E194" s="48">
        <v>34</v>
      </c>
      <c r="I194" s="59">
        <f t="shared" si="1"/>
        <v>355922175.39999998</v>
      </c>
      <c r="J194" s="60">
        <f t="shared" si="18"/>
        <v>133193840.2</v>
      </c>
      <c r="K194" s="60">
        <f t="shared" si="18"/>
        <v>0</v>
      </c>
      <c r="L194" s="60">
        <f t="shared" si="18"/>
        <v>0</v>
      </c>
      <c r="M194" s="60">
        <f t="shared" si="18"/>
        <v>0</v>
      </c>
      <c r="N194" s="60">
        <f t="shared" si="18"/>
        <v>0</v>
      </c>
      <c r="O194" s="60">
        <f t="shared" si="18"/>
        <v>0</v>
      </c>
      <c r="P194" s="60">
        <f t="shared" si="18"/>
        <v>0</v>
      </c>
      <c r="Q194" s="60">
        <f t="shared" si="18"/>
        <v>0</v>
      </c>
      <c r="R194" s="60">
        <f t="shared" si="18"/>
        <v>1</v>
      </c>
      <c r="S194" s="60">
        <f t="shared" si="18"/>
        <v>0</v>
      </c>
      <c r="T194" s="60">
        <f t="shared" si="18"/>
        <v>0</v>
      </c>
      <c r="U194" s="60">
        <f t="shared" si="18"/>
        <v>0.99754880000000001</v>
      </c>
      <c r="V194" s="60">
        <f t="shared" si="18"/>
        <v>0.40915679999999999</v>
      </c>
      <c r="W194" s="60">
        <f t="shared" si="18"/>
        <v>0.74293579999999992</v>
      </c>
      <c r="X194" s="61">
        <f t="shared" si="18"/>
        <v>0.34538180000000002</v>
      </c>
    </row>
    <row r="195" spans="1:24" ht="15.75" thickBot="1" x14ac:dyDescent="0.3">
      <c r="A195" s="42"/>
      <c r="B195" s="42" t="s">
        <v>150</v>
      </c>
      <c r="C195" s="50">
        <v>1</v>
      </c>
      <c r="D195" s="51">
        <v>6</v>
      </c>
      <c r="E195" s="52">
        <v>38</v>
      </c>
      <c r="I195" s="62">
        <f t="shared" si="1"/>
        <v>214217576.80000001</v>
      </c>
      <c r="J195" s="63">
        <f t="shared" si="18"/>
        <v>75147980.200000003</v>
      </c>
      <c r="K195" s="63">
        <f t="shared" si="18"/>
        <v>0</v>
      </c>
      <c r="L195" s="63">
        <f t="shared" si="18"/>
        <v>0</v>
      </c>
      <c r="M195" s="63">
        <f t="shared" si="18"/>
        <v>0</v>
      </c>
      <c r="N195" s="63">
        <f t="shared" si="18"/>
        <v>0</v>
      </c>
      <c r="O195" s="63">
        <f t="shared" si="18"/>
        <v>0</v>
      </c>
      <c r="P195" s="63">
        <f t="shared" si="18"/>
        <v>0</v>
      </c>
      <c r="Q195" s="63">
        <f t="shared" si="18"/>
        <v>0</v>
      </c>
      <c r="R195" s="63">
        <f t="shared" si="18"/>
        <v>1</v>
      </c>
      <c r="S195" s="63">
        <f t="shared" si="18"/>
        <v>0</v>
      </c>
      <c r="T195" s="63">
        <f t="shared" si="18"/>
        <v>0</v>
      </c>
      <c r="U195" s="63">
        <f t="shared" si="18"/>
        <v>0.99905860000000002</v>
      </c>
      <c r="V195" s="63">
        <f t="shared" si="18"/>
        <v>0.47947259999999997</v>
      </c>
      <c r="W195" s="63">
        <f t="shared" si="18"/>
        <v>0.66285040000000006</v>
      </c>
      <c r="X195" s="64">
        <f t="shared" si="18"/>
        <v>0.33065820000000001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96"/>
  <sheetViews>
    <sheetView workbookViewId="0">
      <pane xSplit="5" ySplit="1" topLeftCell="G155" activePane="bottomRight" state="frozen"/>
      <selection pane="topRight" activeCell="F1" sqref="F1"/>
      <selection pane="bottomLeft" activeCell="A2" sqref="A2"/>
      <selection pane="bottomRight" activeCell="I172" sqref="I172"/>
    </sheetView>
  </sheetViews>
  <sheetFormatPr baseColWidth="10" defaultRowHeight="15" x14ac:dyDescent="0.25"/>
  <cols>
    <col min="1" max="1" width="3.28515625" bestFit="1" customWidth="1"/>
    <col min="2" max="2" width="15.28515625" bestFit="1" customWidth="1"/>
    <col min="3" max="3" width="5.7109375" bestFit="1" customWidth="1"/>
    <col min="4" max="4" width="4.85546875" bestFit="1" customWidth="1"/>
    <col min="5" max="5" width="4.7109375" bestFit="1" customWidth="1"/>
    <col min="6" max="6" width="84" bestFit="1" customWidth="1"/>
    <col min="9" max="10" width="14.5703125" bestFit="1" customWidth="1"/>
    <col min="25" max="25" width="5.28515625" customWidth="1"/>
    <col min="26" max="26" width="84.42578125" bestFit="1" customWidth="1"/>
  </cols>
  <sheetData>
    <row r="1" spans="1:37" ht="15.75" thickBot="1" x14ac:dyDescent="0.3">
      <c r="A1" s="23"/>
      <c r="B1" s="25" t="s">
        <v>135</v>
      </c>
      <c r="C1" s="31" t="s">
        <v>138</v>
      </c>
      <c r="D1" s="34" t="s">
        <v>139</v>
      </c>
      <c r="E1" s="35" t="s">
        <v>140</v>
      </c>
      <c r="F1" t="s">
        <v>135</v>
      </c>
      <c r="G1" t="s">
        <v>136</v>
      </c>
      <c r="H1" t="s">
        <v>137</v>
      </c>
      <c r="I1" t="s">
        <v>0</v>
      </c>
      <c r="J1" t="s">
        <v>1</v>
      </c>
      <c r="K1" t="s">
        <v>2</v>
      </c>
      <c r="L1" t="s">
        <v>3</v>
      </c>
      <c r="M1" t="s">
        <v>4</v>
      </c>
      <c r="N1" t="s">
        <v>5</v>
      </c>
      <c r="O1" t="s">
        <v>6</v>
      </c>
      <c r="P1" t="s">
        <v>7</v>
      </c>
      <c r="Q1" t="s">
        <v>8</v>
      </c>
      <c r="R1" t="s">
        <v>9</v>
      </c>
      <c r="S1" t="s">
        <v>10</v>
      </c>
      <c r="T1" t="s">
        <v>11</v>
      </c>
      <c r="U1" t="s">
        <v>12</v>
      </c>
      <c r="V1" t="s">
        <v>13</v>
      </c>
      <c r="W1" t="s">
        <v>14</v>
      </c>
      <c r="Z1" s="38" t="s">
        <v>159</v>
      </c>
      <c r="AA1" s="38" t="s">
        <v>160</v>
      </c>
      <c r="AB1" s="38" t="s">
        <v>161</v>
      </c>
      <c r="AC1" s="38" t="s">
        <v>162</v>
      </c>
      <c r="AD1" s="38" t="s">
        <v>163</v>
      </c>
      <c r="AE1" s="38" t="s">
        <v>164</v>
      </c>
      <c r="AF1" s="38" t="s">
        <v>165</v>
      </c>
      <c r="AG1" s="38" t="s">
        <v>166</v>
      </c>
      <c r="AH1" s="38" t="s">
        <v>167</v>
      </c>
      <c r="AI1" s="38" t="s">
        <v>168</v>
      </c>
      <c r="AJ1" s="38" t="s">
        <v>169</v>
      </c>
      <c r="AK1" s="38" t="s">
        <v>170</v>
      </c>
    </row>
    <row r="2" spans="1:37" x14ac:dyDescent="0.25">
      <c r="A2" s="20" t="s">
        <v>141</v>
      </c>
      <c r="B2" s="21" t="s">
        <v>142</v>
      </c>
      <c r="C2" s="27">
        <v>0</v>
      </c>
      <c r="D2" s="28">
        <v>2</v>
      </c>
      <c r="E2" s="29">
        <v>26</v>
      </c>
    </row>
    <row r="3" spans="1:37" x14ac:dyDescent="0.25">
      <c r="A3" s="20" t="s">
        <v>141</v>
      </c>
      <c r="B3" s="21" t="s">
        <v>142</v>
      </c>
      <c r="C3" s="27">
        <v>0</v>
      </c>
      <c r="D3" s="28">
        <v>2</v>
      </c>
      <c r="E3" s="29">
        <v>30</v>
      </c>
    </row>
    <row r="4" spans="1:37" x14ac:dyDescent="0.25">
      <c r="A4" s="20" t="s">
        <v>141</v>
      </c>
      <c r="B4" s="21" t="s">
        <v>142</v>
      </c>
      <c r="C4" s="27">
        <v>0</v>
      </c>
      <c r="D4" s="28">
        <v>2</v>
      </c>
      <c r="E4" s="29">
        <v>34</v>
      </c>
    </row>
    <row r="5" spans="1:37" ht="15.75" thickBot="1" x14ac:dyDescent="0.3">
      <c r="A5" s="20" t="s">
        <v>141</v>
      </c>
      <c r="B5" s="21" t="s">
        <v>142</v>
      </c>
      <c r="C5" s="27">
        <v>0</v>
      </c>
      <c r="D5" s="32">
        <v>2</v>
      </c>
      <c r="E5" s="33">
        <v>38</v>
      </c>
    </row>
    <row r="6" spans="1:37" x14ac:dyDescent="0.25">
      <c r="A6" s="20" t="s">
        <v>141</v>
      </c>
      <c r="B6" s="21" t="s">
        <v>142</v>
      </c>
      <c r="C6" s="27">
        <v>0</v>
      </c>
      <c r="D6" s="30">
        <v>4</v>
      </c>
      <c r="E6" s="29">
        <v>26</v>
      </c>
    </row>
    <row r="7" spans="1:37" x14ac:dyDescent="0.25">
      <c r="A7" s="20" t="s">
        <v>141</v>
      </c>
      <c r="B7" s="21" t="s">
        <v>142</v>
      </c>
      <c r="C7" s="27">
        <v>0</v>
      </c>
      <c r="D7" s="30">
        <v>4</v>
      </c>
      <c r="E7" s="29">
        <v>30</v>
      </c>
    </row>
    <row r="8" spans="1:37" x14ac:dyDescent="0.25">
      <c r="A8" s="20" t="s">
        <v>141</v>
      </c>
      <c r="B8" s="21" t="s">
        <v>142</v>
      </c>
      <c r="C8" s="27">
        <v>0</v>
      </c>
      <c r="D8" s="30">
        <v>4</v>
      </c>
      <c r="E8" s="29">
        <v>34</v>
      </c>
    </row>
    <row r="9" spans="1:37" ht="15.75" thickBot="1" x14ac:dyDescent="0.3">
      <c r="A9" s="20" t="s">
        <v>141</v>
      </c>
      <c r="B9" s="21" t="s">
        <v>142</v>
      </c>
      <c r="C9" s="27">
        <v>0</v>
      </c>
      <c r="D9" s="32">
        <v>4</v>
      </c>
      <c r="E9" s="33">
        <v>38</v>
      </c>
    </row>
    <row r="10" spans="1:37" x14ac:dyDescent="0.25">
      <c r="A10" s="20" t="s">
        <v>141</v>
      </c>
      <c r="B10" s="21" t="s">
        <v>142</v>
      </c>
      <c r="C10" s="27">
        <v>0</v>
      </c>
      <c r="D10" s="30">
        <v>6</v>
      </c>
      <c r="E10" s="29">
        <v>26</v>
      </c>
    </row>
    <row r="11" spans="1:37" x14ac:dyDescent="0.25">
      <c r="A11" s="20" t="s">
        <v>141</v>
      </c>
      <c r="B11" s="21" t="s">
        <v>142</v>
      </c>
      <c r="C11" s="27">
        <v>0</v>
      </c>
      <c r="D11" s="30">
        <v>6</v>
      </c>
      <c r="E11" s="29">
        <v>30</v>
      </c>
    </row>
    <row r="12" spans="1:37" x14ac:dyDescent="0.25">
      <c r="A12" s="20" t="s">
        <v>141</v>
      </c>
      <c r="B12" s="21" t="s">
        <v>142</v>
      </c>
      <c r="C12" s="27">
        <v>0</v>
      </c>
      <c r="D12" s="30">
        <v>6</v>
      </c>
      <c r="E12" s="29">
        <v>34</v>
      </c>
    </row>
    <row r="13" spans="1:37" ht="15.75" thickBot="1" x14ac:dyDescent="0.3">
      <c r="A13" s="20" t="s">
        <v>141</v>
      </c>
      <c r="B13" s="21" t="s">
        <v>142</v>
      </c>
      <c r="C13" s="31">
        <v>0</v>
      </c>
      <c r="D13" s="32">
        <v>6</v>
      </c>
      <c r="E13" s="33">
        <v>38</v>
      </c>
    </row>
    <row r="14" spans="1:37" x14ac:dyDescent="0.25">
      <c r="A14" s="20" t="s">
        <v>141</v>
      </c>
      <c r="B14" s="21" t="s">
        <v>142</v>
      </c>
      <c r="C14" s="27">
        <v>1</v>
      </c>
      <c r="D14" s="28">
        <v>2</v>
      </c>
      <c r="E14" s="29">
        <v>26</v>
      </c>
    </row>
    <row r="15" spans="1:37" x14ac:dyDescent="0.25">
      <c r="A15" s="20" t="s">
        <v>141</v>
      </c>
      <c r="B15" s="21" t="s">
        <v>142</v>
      </c>
      <c r="C15" s="27">
        <v>1</v>
      </c>
      <c r="D15" s="28">
        <v>2</v>
      </c>
      <c r="E15" s="29">
        <v>30</v>
      </c>
    </row>
    <row r="16" spans="1:37" x14ac:dyDescent="0.25">
      <c r="A16" s="20" t="s">
        <v>141</v>
      </c>
      <c r="B16" s="21" t="s">
        <v>142</v>
      </c>
      <c r="C16" s="27">
        <v>1</v>
      </c>
      <c r="D16" s="28">
        <v>2</v>
      </c>
      <c r="E16" s="29">
        <v>34</v>
      </c>
    </row>
    <row r="17" spans="1:5" ht="15.75" thickBot="1" x14ac:dyDescent="0.3">
      <c r="A17" s="20" t="s">
        <v>141</v>
      </c>
      <c r="B17" s="21" t="s">
        <v>142</v>
      </c>
      <c r="C17" s="27">
        <v>1</v>
      </c>
      <c r="D17" s="32">
        <v>2</v>
      </c>
      <c r="E17" s="33">
        <v>38</v>
      </c>
    </row>
    <row r="18" spans="1:5" x14ac:dyDescent="0.25">
      <c r="A18" s="20" t="s">
        <v>141</v>
      </c>
      <c r="B18" s="21" t="s">
        <v>142</v>
      </c>
      <c r="C18" s="27">
        <v>1</v>
      </c>
      <c r="D18" s="30">
        <v>4</v>
      </c>
      <c r="E18" s="29">
        <v>26</v>
      </c>
    </row>
    <row r="19" spans="1:5" x14ac:dyDescent="0.25">
      <c r="A19" s="20" t="s">
        <v>141</v>
      </c>
      <c r="B19" s="21" t="s">
        <v>142</v>
      </c>
      <c r="C19" s="27">
        <v>1</v>
      </c>
      <c r="D19" s="30">
        <v>4</v>
      </c>
      <c r="E19" s="29">
        <v>30</v>
      </c>
    </row>
    <row r="20" spans="1:5" x14ac:dyDescent="0.25">
      <c r="A20" s="20" t="s">
        <v>141</v>
      </c>
      <c r="B20" s="21" t="s">
        <v>142</v>
      </c>
      <c r="C20" s="27">
        <v>1</v>
      </c>
      <c r="D20" s="30">
        <v>4</v>
      </c>
      <c r="E20" s="29">
        <v>34</v>
      </c>
    </row>
    <row r="21" spans="1:5" ht="15.75" thickBot="1" x14ac:dyDescent="0.3">
      <c r="A21" s="20" t="s">
        <v>141</v>
      </c>
      <c r="B21" s="21" t="s">
        <v>142</v>
      </c>
      <c r="C21" s="27">
        <v>1</v>
      </c>
      <c r="D21" s="32">
        <v>4</v>
      </c>
      <c r="E21" s="33">
        <v>38</v>
      </c>
    </row>
    <row r="22" spans="1:5" x14ac:dyDescent="0.25">
      <c r="A22" s="20" t="s">
        <v>141</v>
      </c>
      <c r="B22" s="21" t="s">
        <v>142</v>
      </c>
      <c r="C22" s="27">
        <v>1</v>
      </c>
      <c r="D22" s="30">
        <v>6</v>
      </c>
      <c r="E22" s="29">
        <v>26</v>
      </c>
    </row>
    <row r="23" spans="1:5" x14ac:dyDescent="0.25">
      <c r="A23" s="20" t="s">
        <v>141</v>
      </c>
      <c r="B23" s="21" t="s">
        <v>142</v>
      </c>
      <c r="C23" s="27">
        <v>1</v>
      </c>
      <c r="D23" s="30">
        <v>6</v>
      </c>
      <c r="E23" s="29">
        <v>30</v>
      </c>
    </row>
    <row r="24" spans="1:5" x14ac:dyDescent="0.25">
      <c r="A24" s="20" t="s">
        <v>141</v>
      </c>
      <c r="B24" s="21" t="s">
        <v>142</v>
      </c>
      <c r="C24" s="27">
        <v>1</v>
      </c>
      <c r="D24" s="30">
        <v>6</v>
      </c>
      <c r="E24" s="29">
        <v>34</v>
      </c>
    </row>
    <row r="25" spans="1:5" ht="15.75" thickBot="1" x14ac:dyDescent="0.3">
      <c r="A25" s="20" t="s">
        <v>141</v>
      </c>
      <c r="B25" s="25" t="s">
        <v>142</v>
      </c>
      <c r="C25" s="31">
        <v>1</v>
      </c>
      <c r="D25" s="32">
        <v>6</v>
      </c>
      <c r="E25" s="33">
        <v>38</v>
      </c>
    </row>
    <row r="26" spans="1:5" x14ac:dyDescent="0.25">
      <c r="A26" s="20" t="s">
        <v>141</v>
      </c>
      <c r="B26" s="21" t="s">
        <v>143</v>
      </c>
      <c r="C26" s="27">
        <v>0</v>
      </c>
      <c r="D26" s="28">
        <v>2</v>
      </c>
      <c r="E26" s="29">
        <v>26</v>
      </c>
    </row>
    <row r="27" spans="1:5" x14ac:dyDescent="0.25">
      <c r="A27" s="20" t="s">
        <v>141</v>
      </c>
      <c r="B27" s="21" t="s">
        <v>143</v>
      </c>
      <c r="C27" s="27">
        <v>0</v>
      </c>
      <c r="D27" s="28">
        <v>2</v>
      </c>
      <c r="E27" s="29">
        <v>30</v>
      </c>
    </row>
    <row r="28" spans="1:5" x14ac:dyDescent="0.25">
      <c r="A28" s="20" t="s">
        <v>141</v>
      </c>
      <c r="B28" s="21" t="s">
        <v>143</v>
      </c>
      <c r="C28" s="27">
        <v>0</v>
      </c>
      <c r="D28" s="28">
        <v>2</v>
      </c>
      <c r="E28" s="29">
        <v>34</v>
      </c>
    </row>
    <row r="29" spans="1:5" ht="15.75" thickBot="1" x14ac:dyDescent="0.3">
      <c r="A29" s="20" t="s">
        <v>141</v>
      </c>
      <c r="B29" s="21" t="s">
        <v>143</v>
      </c>
      <c r="C29" s="27">
        <v>0</v>
      </c>
      <c r="D29" s="32">
        <v>2</v>
      </c>
      <c r="E29" s="33">
        <v>38</v>
      </c>
    </row>
    <row r="30" spans="1:5" x14ac:dyDescent="0.25">
      <c r="A30" s="20" t="s">
        <v>141</v>
      </c>
      <c r="B30" s="21" t="s">
        <v>143</v>
      </c>
      <c r="C30" s="27">
        <v>0</v>
      </c>
      <c r="D30" s="30">
        <v>4</v>
      </c>
      <c r="E30" s="29">
        <v>26</v>
      </c>
    </row>
    <row r="31" spans="1:5" x14ac:dyDescent="0.25">
      <c r="A31" s="20" t="s">
        <v>141</v>
      </c>
      <c r="B31" s="21" t="s">
        <v>143</v>
      </c>
      <c r="C31" s="27">
        <v>0</v>
      </c>
      <c r="D31" s="30">
        <v>4</v>
      </c>
      <c r="E31" s="29">
        <v>30</v>
      </c>
    </row>
    <row r="32" spans="1:5" x14ac:dyDescent="0.25">
      <c r="A32" s="20" t="s">
        <v>141</v>
      </c>
      <c r="B32" s="21" t="s">
        <v>143</v>
      </c>
      <c r="C32" s="27">
        <v>0</v>
      </c>
      <c r="D32" s="30">
        <v>4</v>
      </c>
      <c r="E32" s="29">
        <v>34</v>
      </c>
    </row>
    <row r="33" spans="1:5" ht="15.75" thickBot="1" x14ac:dyDescent="0.3">
      <c r="A33" s="20" t="s">
        <v>141</v>
      </c>
      <c r="B33" s="21" t="s">
        <v>143</v>
      </c>
      <c r="C33" s="27">
        <v>0</v>
      </c>
      <c r="D33" s="32">
        <v>4</v>
      </c>
      <c r="E33" s="33">
        <v>38</v>
      </c>
    </row>
    <row r="34" spans="1:5" x14ac:dyDescent="0.25">
      <c r="A34" s="20" t="s">
        <v>141</v>
      </c>
      <c r="B34" s="21" t="s">
        <v>143</v>
      </c>
      <c r="C34" s="27">
        <v>0</v>
      </c>
      <c r="D34" s="30">
        <v>6</v>
      </c>
      <c r="E34" s="29">
        <v>26</v>
      </c>
    </row>
    <row r="35" spans="1:5" x14ac:dyDescent="0.25">
      <c r="A35" s="20" t="s">
        <v>141</v>
      </c>
      <c r="B35" s="21" t="s">
        <v>143</v>
      </c>
      <c r="C35" s="27">
        <v>0</v>
      </c>
      <c r="D35" s="30">
        <v>6</v>
      </c>
      <c r="E35" s="29">
        <v>30</v>
      </c>
    </row>
    <row r="36" spans="1:5" x14ac:dyDescent="0.25">
      <c r="A36" s="20" t="s">
        <v>141</v>
      </c>
      <c r="B36" s="21" t="s">
        <v>143</v>
      </c>
      <c r="C36" s="27">
        <v>0</v>
      </c>
      <c r="D36" s="30">
        <v>6</v>
      </c>
      <c r="E36" s="29">
        <v>34</v>
      </c>
    </row>
    <row r="37" spans="1:5" ht="15.75" thickBot="1" x14ac:dyDescent="0.3">
      <c r="A37" s="20" t="s">
        <v>141</v>
      </c>
      <c r="B37" s="21" t="s">
        <v>143</v>
      </c>
      <c r="C37" s="31">
        <v>0</v>
      </c>
      <c r="D37" s="32">
        <v>6</v>
      </c>
      <c r="E37" s="33">
        <v>38</v>
      </c>
    </row>
    <row r="38" spans="1:5" x14ac:dyDescent="0.25">
      <c r="A38" s="20" t="s">
        <v>141</v>
      </c>
      <c r="B38" s="21" t="s">
        <v>143</v>
      </c>
      <c r="C38" s="27">
        <v>1</v>
      </c>
      <c r="D38" s="28">
        <v>2</v>
      </c>
      <c r="E38" s="29">
        <v>26</v>
      </c>
    </row>
    <row r="39" spans="1:5" x14ac:dyDescent="0.25">
      <c r="A39" s="20" t="s">
        <v>141</v>
      </c>
      <c r="B39" s="21" t="s">
        <v>143</v>
      </c>
      <c r="C39" s="27">
        <v>1</v>
      </c>
      <c r="D39" s="28">
        <v>2</v>
      </c>
      <c r="E39" s="29">
        <v>30</v>
      </c>
    </row>
    <row r="40" spans="1:5" x14ac:dyDescent="0.25">
      <c r="A40" s="20" t="s">
        <v>141</v>
      </c>
      <c r="B40" s="21" t="s">
        <v>143</v>
      </c>
      <c r="C40" s="27">
        <v>1</v>
      </c>
      <c r="D40" s="28">
        <v>2</v>
      </c>
      <c r="E40" s="29">
        <v>34</v>
      </c>
    </row>
    <row r="41" spans="1:5" ht="15.75" thickBot="1" x14ac:dyDescent="0.3">
      <c r="A41" s="20" t="s">
        <v>141</v>
      </c>
      <c r="B41" s="21" t="s">
        <v>143</v>
      </c>
      <c r="C41" s="27">
        <v>1</v>
      </c>
      <c r="D41" s="32">
        <v>2</v>
      </c>
      <c r="E41" s="33">
        <v>38</v>
      </c>
    </row>
    <row r="42" spans="1:5" x14ac:dyDescent="0.25">
      <c r="A42" s="20" t="s">
        <v>141</v>
      </c>
      <c r="B42" s="21" t="s">
        <v>143</v>
      </c>
      <c r="C42" s="27">
        <v>1</v>
      </c>
      <c r="D42" s="30">
        <v>4</v>
      </c>
      <c r="E42" s="29">
        <v>26</v>
      </c>
    </row>
    <row r="43" spans="1:5" x14ac:dyDescent="0.25">
      <c r="A43" s="20" t="s">
        <v>141</v>
      </c>
      <c r="B43" s="21" t="s">
        <v>143</v>
      </c>
      <c r="C43" s="27">
        <v>1</v>
      </c>
      <c r="D43" s="30">
        <v>4</v>
      </c>
      <c r="E43" s="29">
        <v>30</v>
      </c>
    </row>
    <row r="44" spans="1:5" x14ac:dyDescent="0.25">
      <c r="A44" s="20" t="s">
        <v>141</v>
      </c>
      <c r="B44" s="21" t="s">
        <v>143</v>
      </c>
      <c r="C44" s="27">
        <v>1</v>
      </c>
      <c r="D44" s="30">
        <v>4</v>
      </c>
      <c r="E44" s="29">
        <v>34</v>
      </c>
    </row>
    <row r="45" spans="1:5" ht="15.75" thickBot="1" x14ac:dyDescent="0.3">
      <c r="A45" s="20" t="s">
        <v>141</v>
      </c>
      <c r="B45" s="21" t="s">
        <v>143</v>
      </c>
      <c r="C45" s="27">
        <v>1</v>
      </c>
      <c r="D45" s="32">
        <v>4</v>
      </c>
      <c r="E45" s="33">
        <v>38</v>
      </c>
    </row>
    <row r="46" spans="1:5" x14ac:dyDescent="0.25">
      <c r="A46" s="20" t="s">
        <v>141</v>
      </c>
      <c r="B46" s="21" t="s">
        <v>143</v>
      </c>
      <c r="C46" s="27">
        <v>1</v>
      </c>
      <c r="D46" s="30">
        <v>6</v>
      </c>
      <c r="E46" s="29">
        <v>26</v>
      </c>
    </row>
    <row r="47" spans="1:5" x14ac:dyDescent="0.25">
      <c r="A47" s="20" t="s">
        <v>141</v>
      </c>
      <c r="B47" s="21" t="s">
        <v>143</v>
      </c>
      <c r="C47" s="27">
        <v>1</v>
      </c>
      <c r="D47" s="30">
        <v>6</v>
      </c>
      <c r="E47" s="29">
        <v>30</v>
      </c>
    </row>
    <row r="48" spans="1:5" x14ac:dyDescent="0.25">
      <c r="A48" s="20" t="s">
        <v>141</v>
      </c>
      <c r="B48" s="21" t="s">
        <v>143</v>
      </c>
      <c r="C48" s="27">
        <v>1</v>
      </c>
      <c r="D48" s="30">
        <v>6</v>
      </c>
      <c r="E48" s="29">
        <v>34</v>
      </c>
    </row>
    <row r="49" spans="1:37" ht="15.75" thickBot="1" x14ac:dyDescent="0.3">
      <c r="A49" s="20" t="s">
        <v>141</v>
      </c>
      <c r="B49" s="21" t="s">
        <v>143</v>
      </c>
      <c r="C49" s="27">
        <v>1</v>
      </c>
      <c r="D49" s="30">
        <v>6</v>
      </c>
      <c r="E49" s="33">
        <v>38</v>
      </c>
    </row>
    <row r="50" spans="1:37" x14ac:dyDescent="0.25">
      <c r="A50" s="26" t="s">
        <v>144</v>
      </c>
      <c r="B50" s="26" t="s">
        <v>146</v>
      </c>
      <c r="C50" s="36">
        <v>0</v>
      </c>
      <c r="D50" s="37">
        <v>2</v>
      </c>
      <c r="E50" s="29">
        <v>26</v>
      </c>
      <c r="F50" s="38" t="s">
        <v>15</v>
      </c>
      <c r="G50" s="38">
        <v>0</v>
      </c>
      <c r="H50" s="38">
        <v>600</v>
      </c>
      <c r="I50" s="38">
        <v>1020025950</v>
      </c>
      <c r="J50" s="38">
        <v>379551557</v>
      </c>
      <c r="K50" s="38">
        <v>0</v>
      </c>
      <c r="L50" s="38">
        <v>0</v>
      </c>
      <c r="M50" s="38">
        <v>0</v>
      </c>
      <c r="N50" s="38">
        <v>0</v>
      </c>
      <c r="O50" s="38">
        <v>0</v>
      </c>
      <c r="P50" s="38">
        <v>0</v>
      </c>
      <c r="Q50" s="38">
        <v>0</v>
      </c>
      <c r="R50" s="38">
        <v>1</v>
      </c>
      <c r="S50" s="38">
        <v>0</v>
      </c>
      <c r="T50" s="38">
        <v>0</v>
      </c>
      <c r="U50" s="38">
        <v>0.99026599999999998</v>
      </c>
      <c r="V50" s="38">
        <v>0.234317</v>
      </c>
      <c r="W50" s="38">
        <v>0.85413700000000004</v>
      </c>
      <c r="X50" s="38">
        <v>0.34758</v>
      </c>
      <c r="Z50" s="38" t="s">
        <v>171</v>
      </c>
      <c r="AA50" s="38">
        <v>109200.4328</v>
      </c>
      <c r="AB50" s="38">
        <v>38.205199999999998</v>
      </c>
      <c r="AC50" s="38">
        <v>41.402500000000003</v>
      </c>
      <c r="AD50" s="38">
        <v>43.388500000000001</v>
      </c>
      <c r="AE50" s="38">
        <v>1</v>
      </c>
      <c r="AF50" s="38">
        <v>1920</v>
      </c>
      <c r="AG50" s="38">
        <v>1080</v>
      </c>
      <c r="AH50" s="38">
        <v>60</v>
      </c>
      <c r="AI50" s="38">
        <v>600</v>
      </c>
      <c r="AJ50" s="38">
        <v>8</v>
      </c>
      <c r="AK50" s="38">
        <v>8</v>
      </c>
    </row>
    <row r="51" spans="1:37" x14ac:dyDescent="0.25">
      <c r="A51" s="21" t="s">
        <v>144</v>
      </c>
      <c r="B51" s="21" t="s">
        <v>146</v>
      </c>
      <c r="C51" s="27">
        <v>0</v>
      </c>
      <c r="D51" s="28">
        <v>2</v>
      </c>
      <c r="E51" s="29">
        <v>30</v>
      </c>
      <c r="F51" s="38" t="s">
        <v>16</v>
      </c>
      <c r="G51" s="38">
        <v>0</v>
      </c>
      <c r="H51" s="38">
        <v>600</v>
      </c>
      <c r="I51" s="38">
        <v>543684983</v>
      </c>
      <c r="J51" s="38">
        <v>197237880</v>
      </c>
      <c r="K51" s="38">
        <v>0</v>
      </c>
      <c r="L51" s="38">
        <v>0</v>
      </c>
      <c r="M51" s="38">
        <v>0</v>
      </c>
      <c r="N51" s="38">
        <v>0</v>
      </c>
      <c r="O51" s="38">
        <v>0</v>
      </c>
      <c r="P51" s="38">
        <v>0</v>
      </c>
      <c r="Q51" s="38">
        <v>0</v>
      </c>
      <c r="R51" s="38">
        <v>1</v>
      </c>
      <c r="S51" s="38">
        <v>0</v>
      </c>
      <c r="T51" s="38">
        <v>0</v>
      </c>
      <c r="U51" s="38">
        <v>0.99644100000000002</v>
      </c>
      <c r="V51" s="38">
        <v>0.43477100000000002</v>
      </c>
      <c r="W51" s="38">
        <v>0.87079700000000004</v>
      </c>
      <c r="X51" s="38">
        <v>0.33062900000000001</v>
      </c>
      <c r="Z51" s="38" t="s">
        <v>172</v>
      </c>
      <c r="AA51" s="38">
        <v>59657.457600000002</v>
      </c>
      <c r="AB51" s="38">
        <v>35.652099999999997</v>
      </c>
      <c r="AC51" s="38">
        <v>40.2971</v>
      </c>
      <c r="AD51" s="38">
        <v>42.459400000000002</v>
      </c>
      <c r="AE51" s="38">
        <v>1</v>
      </c>
      <c r="AF51" s="38">
        <v>1920</v>
      </c>
      <c r="AG51" s="38">
        <v>1080</v>
      </c>
      <c r="AH51" s="38">
        <v>60</v>
      </c>
      <c r="AI51" s="38">
        <v>600</v>
      </c>
      <c r="AJ51" s="38">
        <v>8</v>
      </c>
      <c r="AK51" s="38">
        <v>8</v>
      </c>
    </row>
    <row r="52" spans="1:37" x14ac:dyDescent="0.25">
      <c r="A52" s="21" t="s">
        <v>144</v>
      </c>
      <c r="B52" s="21" t="s">
        <v>146</v>
      </c>
      <c r="C52" s="27">
        <v>0</v>
      </c>
      <c r="D52" s="28">
        <v>2</v>
      </c>
      <c r="E52" s="29">
        <v>34</v>
      </c>
      <c r="F52" s="38" t="s">
        <v>17</v>
      </c>
      <c r="G52" s="38">
        <v>0</v>
      </c>
      <c r="H52" s="38">
        <v>600</v>
      </c>
      <c r="I52" s="38">
        <v>332813687</v>
      </c>
      <c r="J52" s="38">
        <v>110537425</v>
      </c>
      <c r="K52" s="38">
        <v>0</v>
      </c>
      <c r="L52" s="38">
        <v>0</v>
      </c>
      <c r="M52" s="38">
        <v>0</v>
      </c>
      <c r="N52" s="38">
        <v>0</v>
      </c>
      <c r="O52" s="38">
        <v>0</v>
      </c>
      <c r="P52" s="38">
        <v>0</v>
      </c>
      <c r="Q52" s="38">
        <v>0</v>
      </c>
      <c r="R52" s="38">
        <v>1</v>
      </c>
      <c r="S52" s="38">
        <v>0</v>
      </c>
      <c r="T52" s="38">
        <v>0</v>
      </c>
      <c r="U52" s="38">
        <v>0.99873000000000001</v>
      </c>
      <c r="V52" s="38">
        <v>0.51705299999999998</v>
      </c>
      <c r="W52" s="38">
        <v>0.83266700000000005</v>
      </c>
      <c r="X52" s="38">
        <v>0.31733699999999998</v>
      </c>
      <c r="Z52" s="38" t="s">
        <v>173</v>
      </c>
      <c r="AA52" s="38">
        <v>34835.443200000002</v>
      </c>
      <c r="AB52" s="38">
        <v>33.704500000000003</v>
      </c>
      <c r="AC52" s="38">
        <v>38.8354</v>
      </c>
      <c r="AD52" s="38">
        <v>41.13</v>
      </c>
      <c r="AE52" s="38">
        <v>1</v>
      </c>
      <c r="AF52" s="38">
        <v>1920</v>
      </c>
      <c r="AG52" s="38">
        <v>1080</v>
      </c>
      <c r="AH52" s="38">
        <v>60</v>
      </c>
      <c r="AI52" s="38">
        <v>600</v>
      </c>
      <c r="AJ52" s="38">
        <v>8</v>
      </c>
      <c r="AK52" s="38">
        <v>8</v>
      </c>
    </row>
    <row r="53" spans="1:37" ht="15.75" thickBot="1" x14ac:dyDescent="0.3">
      <c r="A53" s="21" t="s">
        <v>144</v>
      </c>
      <c r="B53" s="21" t="s">
        <v>146</v>
      </c>
      <c r="C53" s="27">
        <v>0</v>
      </c>
      <c r="D53" s="32">
        <v>2</v>
      </c>
      <c r="E53" s="33">
        <v>38</v>
      </c>
      <c r="F53" s="38" t="s">
        <v>18</v>
      </c>
      <c r="G53" s="38">
        <v>0</v>
      </c>
      <c r="H53" s="38">
        <v>600</v>
      </c>
      <c r="I53" s="38">
        <v>215116609</v>
      </c>
      <c r="J53" s="38">
        <v>64214036</v>
      </c>
      <c r="K53" s="38">
        <v>0</v>
      </c>
      <c r="L53" s="38">
        <v>0</v>
      </c>
      <c r="M53" s="38">
        <v>0</v>
      </c>
      <c r="N53" s="38">
        <v>0</v>
      </c>
      <c r="O53" s="38">
        <v>0</v>
      </c>
      <c r="P53" s="38">
        <v>0</v>
      </c>
      <c r="Q53" s="38">
        <v>0</v>
      </c>
      <c r="R53" s="38">
        <v>1</v>
      </c>
      <c r="S53" s="38">
        <v>0</v>
      </c>
      <c r="T53" s="38">
        <v>0</v>
      </c>
      <c r="U53" s="38">
        <v>0.99958000000000002</v>
      </c>
      <c r="V53" s="38">
        <v>0.53457500000000002</v>
      </c>
      <c r="W53" s="38">
        <v>0.76811799999999997</v>
      </c>
      <c r="X53" s="38">
        <v>0.30362</v>
      </c>
      <c r="Z53" s="38" t="s">
        <v>174</v>
      </c>
      <c r="AA53" s="38">
        <v>21152.502400000001</v>
      </c>
      <c r="AB53" s="38">
        <v>31.7194</v>
      </c>
      <c r="AC53" s="38">
        <v>38.180799999999998</v>
      </c>
      <c r="AD53" s="38">
        <v>40.530799999999999</v>
      </c>
      <c r="AE53" s="38">
        <v>1</v>
      </c>
      <c r="AF53" s="38">
        <v>1920</v>
      </c>
      <c r="AG53" s="38">
        <v>1080</v>
      </c>
      <c r="AH53" s="38">
        <v>60</v>
      </c>
      <c r="AI53" s="38">
        <v>600</v>
      </c>
      <c r="AJ53" s="38">
        <v>8</v>
      </c>
      <c r="AK53" s="38">
        <v>8</v>
      </c>
    </row>
    <row r="54" spans="1:37" x14ac:dyDescent="0.25">
      <c r="A54" s="21" t="s">
        <v>144</v>
      </c>
      <c r="B54" s="21" t="s">
        <v>146</v>
      </c>
      <c r="C54" s="27">
        <v>0</v>
      </c>
      <c r="D54" s="30">
        <v>4</v>
      </c>
      <c r="E54" s="29">
        <v>26</v>
      </c>
      <c r="F54" s="38" t="s">
        <v>19</v>
      </c>
      <c r="G54" s="38">
        <v>0</v>
      </c>
      <c r="H54" s="38">
        <v>600</v>
      </c>
      <c r="I54" s="38">
        <v>1020025950</v>
      </c>
      <c r="J54" s="38">
        <v>379551557</v>
      </c>
      <c r="K54" s="38">
        <v>0</v>
      </c>
      <c r="L54" s="38">
        <v>0</v>
      </c>
      <c r="M54" s="38">
        <v>0</v>
      </c>
      <c r="N54" s="38">
        <v>0</v>
      </c>
      <c r="O54" s="38">
        <v>0</v>
      </c>
      <c r="P54" s="38">
        <v>0</v>
      </c>
      <c r="Q54" s="38">
        <v>0</v>
      </c>
      <c r="R54" s="38">
        <v>1</v>
      </c>
      <c r="S54" s="38">
        <v>0</v>
      </c>
      <c r="T54" s="38">
        <v>0</v>
      </c>
      <c r="U54" s="38">
        <v>0.99026599999999998</v>
      </c>
      <c r="V54" s="38">
        <v>0.234317</v>
      </c>
      <c r="W54" s="38">
        <v>0.85413700000000004</v>
      </c>
      <c r="X54" s="38">
        <v>0.34758</v>
      </c>
      <c r="Z54" s="38" t="s">
        <v>175</v>
      </c>
      <c r="AA54" s="38">
        <v>109200.4328</v>
      </c>
      <c r="AB54" s="38">
        <v>38.205199999999998</v>
      </c>
      <c r="AC54" s="38">
        <v>41.402500000000003</v>
      </c>
      <c r="AD54" s="38">
        <v>43.388500000000001</v>
      </c>
      <c r="AE54" s="38">
        <v>1</v>
      </c>
      <c r="AF54" s="38">
        <v>1920</v>
      </c>
      <c r="AG54" s="38">
        <v>1080</v>
      </c>
      <c r="AH54" s="38">
        <v>60</v>
      </c>
      <c r="AI54" s="38">
        <v>600</v>
      </c>
      <c r="AJ54" s="38">
        <v>8</v>
      </c>
      <c r="AK54" s="38">
        <v>8</v>
      </c>
    </row>
    <row r="55" spans="1:37" x14ac:dyDescent="0.25">
      <c r="A55" s="21" t="s">
        <v>144</v>
      </c>
      <c r="B55" s="21" t="s">
        <v>146</v>
      </c>
      <c r="C55" s="27">
        <v>0</v>
      </c>
      <c r="D55" s="30">
        <v>4</v>
      </c>
      <c r="E55" s="29">
        <v>30</v>
      </c>
      <c r="F55" s="38" t="s">
        <v>20</v>
      </c>
      <c r="G55" s="38">
        <v>0</v>
      </c>
      <c r="H55" s="38">
        <v>600</v>
      </c>
      <c r="I55" s="38">
        <v>543684983</v>
      </c>
      <c r="J55" s="38">
        <v>197237880</v>
      </c>
      <c r="K55" s="38">
        <v>0</v>
      </c>
      <c r="L55" s="38">
        <v>0</v>
      </c>
      <c r="M55" s="38">
        <v>0</v>
      </c>
      <c r="N55" s="38">
        <v>0</v>
      </c>
      <c r="O55" s="38">
        <v>0</v>
      </c>
      <c r="P55" s="38">
        <v>0</v>
      </c>
      <c r="Q55" s="38">
        <v>0</v>
      </c>
      <c r="R55" s="38">
        <v>1</v>
      </c>
      <c r="S55" s="38">
        <v>0</v>
      </c>
      <c r="T55" s="38">
        <v>0</v>
      </c>
      <c r="U55" s="38">
        <v>0.99644100000000002</v>
      </c>
      <c r="V55" s="38">
        <v>0.43477100000000002</v>
      </c>
      <c r="W55" s="38">
        <v>0.87079700000000004</v>
      </c>
      <c r="X55" s="38">
        <v>0.33062900000000001</v>
      </c>
      <c r="Z55" s="38" t="s">
        <v>176</v>
      </c>
      <c r="AA55" s="38">
        <v>59657.457600000002</v>
      </c>
      <c r="AB55" s="38">
        <v>35.652099999999997</v>
      </c>
      <c r="AC55" s="38">
        <v>40.2971</v>
      </c>
      <c r="AD55" s="38">
        <v>42.459400000000002</v>
      </c>
      <c r="AE55" s="38">
        <v>1</v>
      </c>
      <c r="AF55" s="38">
        <v>1920</v>
      </c>
      <c r="AG55" s="38">
        <v>1080</v>
      </c>
      <c r="AH55" s="38">
        <v>60</v>
      </c>
      <c r="AI55" s="38">
        <v>600</v>
      </c>
      <c r="AJ55" s="38">
        <v>8</v>
      </c>
      <c r="AK55" s="38">
        <v>8</v>
      </c>
    </row>
    <row r="56" spans="1:37" x14ac:dyDescent="0.25">
      <c r="A56" s="21" t="s">
        <v>144</v>
      </c>
      <c r="B56" s="21" t="s">
        <v>146</v>
      </c>
      <c r="C56" s="27">
        <v>0</v>
      </c>
      <c r="D56" s="30">
        <v>4</v>
      </c>
      <c r="E56" s="29">
        <v>34</v>
      </c>
      <c r="F56" s="38" t="s">
        <v>21</v>
      </c>
      <c r="G56" s="38">
        <v>0</v>
      </c>
      <c r="H56" s="38">
        <v>600</v>
      </c>
      <c r="I56" s="38">
        <v>332813687</v>
      </c>
      <c r="J56" s="38">
        <v>110537425</v>
      </c>
      <c r="K56" s="38">
        <v>0</v>
      </c>
      <c r="L56" s="38">
        <v>0</v>
      </c>
      <c r="M56" s="38">
        <v>0</v>
      </c>
      <c r="N56" s="38">
        <v>0</v>
      </c>
      <c r="O56" s="38">
        <v>0</v>
      </c>
      <c r="P56" s="38">
        <v>0</v>
      </c>
      <c r="Q56" s="38">
        <v>0</v>
      </c>
      <c r="R56" s="38">
        <v>1</v>
      </c>
      <c r="S56" s="38">
        <v>0</v>
      </c>
      <c r="T56" s="38">
        <v>0</v>
      </c>
      <c r="U56" s="38">
        <v>0.99873000000000001</v>
      </c>
      <c r="V56" s="38">
        <v>0.51705299999999998</v>
      </c>
      <c r="W56" s="38">
        <v>0.83266700000000005</v>
      </c>
      <c r="X56" s="38">
        <v>0.31733699999999998</v>
      </c>
      <c r="Z56" s="38" t="s">
        <v>177</v>
      </c>
      <c r="AA56" s="38">
        <v>34835.443200000002</v>
      </c>
      <c r="AB56" s="38">
        <v>33.704500000000003</v>
      </c>
      <c r="AC56" s="38">
        <v>38.8354</v>
      </c>
      <c r="AD56" s="38">
        <v>41.13</v>
      </c>
      <c r="AE56" s="38">
        <v>1</v>
      </c>
      <c r="AF56" s="38">
        <v>1920</v>
      </c>
      <c r="AG56" s="38">
        <v>1080</v>
      </c>
      <c r="AH56" s="38">
        <v>60</v>
      </c>
      <c r="AI56" s="38">
        <v>600</v>
      </c>
      <c r="AJ56" s="38">
        <v>8</v>
      </c>
      <c r="AK56" s="38">
        <v>8</v>
      </c>
    </row>
    <row r="57" spans="1:37" ht="15.75" thickBot="1" x14ac:dyDescent="0.3">
      <c r="A57" s="21" t="s">
        <v>144</v>
      </c>
      <c r="B57" s="21" t="s">
        <v>146</v>
      </c>
      <c r="C57" s="27">
        <v>0</v>
      </c>
      <c r="D57" s="32">
        <v>4</v>
      </c>
      <c r="E57" s="33">
        <v>38</v>
      </c>
      <c r="F57" s="38" t="s">
        <v>22</v>
      </c>
      <c r="G57" s="38">
        <v>0</v>
      </c>
      <c r="H57" s="38">
        <v>600</v>
      </c>
      <c r="I57" s="38">
        <v>215116609</v>
      </c>
      <c r="J57" s="38">
        <v>64214036</v>
      </c>
      <c r="K57" s="38">
        <v>0</v>
      </c>
      <c r="L57" s="38">
        <v>0</v>
      </c>
      <c r="M57" s="38">
        <v>0</v>
      </c>
      <c r="N57" s="38">
        <v>0</v>
      </c>
      <c r="O57" s="38">
        <v>0</v>
      </c>
      <c r="P57" s="38">
        <v>0</v>
      </c>
      <c r="Q57" s="38">
        <v>0</v>
      </c>
      <c r="R57" s="38">
        <v>1</v>
      </c>
      <c r="S57" s="38">
        <v>0</v>
      </c>
      <c r="T57" s="38">
        <v>0</v>
      </c>
      <c r="U57" s="38">
        <v>0.99958000000000002</v>
      </c>
      <c r="V57" s="38">
        <v>0.53457500000000002</v>
      </c>
      <c r="W57" s="38">
        <v>0.76811799999999997</v>
      </c>
      <c r="X57" s="38">
        <v>0.30362</v>
      </c>
      <c r="Z57" s="38" t="s">
        <v>178</v>
      </c>
      <c r="AA57" s="38">
        <v>21152.502400000001</v>
      </c>
      <c r="AB57" s="38">
        <v>31.7194</v>
      </c>
      <c r="AC57" s="38">
        <v>38.180799999999998</v>
      </c>
      <c r="AD57" s="38">
        <v>40.530799999999999</v>
      </c>
      <c r="AE57" s="38">
        <v>1</v>
      </c>
      <c r="AF57" s="38">
        <v>1920</v>
      </c>
      <c r="AG57" s="38">
        <v>1080</v>
      </c>
      <c r="AH57" s="38">
        <v>60</v>
      </c>
      <c r="AI57" s="38">
        <v>600</v>
      </c>
      <c r="AJ57" s="38">
        <v>8</v>
      </c>
      <c r="AK57" s="38">
        <v>8</v>
      </c>
    </row>
    <row r="58" spans="1:37" x14ac:dyDescent="0.25">
      <c r="A58" s="21" t="s">
        <v>144</v>
      </c>
      <c r="B58" s="21" t="s">
        <v>146</v>
      </c>
      <c r="C58" s="27">
        <v>0</v>
      </c>
      <c r="D58" s="30">
        <v>6</v>
      </c>
      <c r="E58" s="29">
        <v>26</v>
      </c>
      <c r="F58" s="38" t="s">
        <v>23</v>
      </c>
      <c r="G58" s="38">
        <v>0</v>
      </c>
      <c r="H58" s="38">
        <v>600</v>
      </c>
      <c r="I58" s="38">
        <v>1020025950</v>
      </c>
      <c r="J58" s="38">
        <v>379551557</v>
      </c>
      <c r="K58" s="38">
        <v>0</v>
      </c>
      <c r="L58" s="38">
        <v>0</v>
      </c>
      <c r="M58" s="38">
        <v>0</v>
      </c>
      <c r="N58" s="38">
        <v>0</v>
      </c>
      <c r="O58" s="38">
        <v>0</v>
      </c>
      <c r="P58" s="38">
        <v>0</v>
      </c>
      <c r="Q58" s="38">
        <v>0</v>
      </c>
      <c r="R58" s="38">
        <v>1</v>
      </c>
      <c r="S58" s="38">
        <v>0</v>
      </c>
      <c r="T58" s="38">
        <v>0</v>
      </c>
      <c r="U58" s="38">
        <v>0.99026599999999998</v>
      </c>
      <c r="V58" s="38">
        <v>0.234317</v>
      </c>
      <c r="W58" s="38">
        <v>0.85413700000000004</v>
      </c>
      <c r="X58" s="38">
        <v>0.34758</v>
      </c>
      <c r="Z58" s="38" t="s">
        <v>179</v>
      </c>
      <c r="AA58" s="38">
        <v>109200.4328</v>
      </c>
      <c r="AB58" s="38">
        <v>38.205199999999998</v>
      </c>
      <c r="AC58" s="38">
        <v>41.402500000000003</v>
      </c>
      <c r="AD58" s="38">
        <v>43.388500000000001</v>
      </c>
      <c r="AE58" s="38">
        <v>1</v>
      </c>
      <c r="AF58" s="38">
        <v>1920</v>
      </c>
      <c r="AG58" s="38">
        <v>1080</v>
      </c>
      <c r="AH58" s="38">
        <v>60</v>
      </c>
      <c r="AI58" s="38">
        <v>600</v>
      </c>
      <c r="AJ58" s="38">
        <v>8</v>
      </c>
      <c r="AK58" s="38">
        <v>8</v>
      </c>
    </row>
    <row r="59" spans="1:37" x14ac:dyDescent="0.25">
      <c r="A59" s="21" t="s">
        <v>144</v>
      </c>
      <c r="B59" s="21" t="s">
        <v>146</v>
      </c>
      <c r="C59" s="27">
        <v>0</v>
      </c>
      <c r="D59" s="30">
        <v>6</v>
      </c>
      <c r="E59" s="29">
        <v>30</v>
      </c>
      <c r="F59" s="38" t="s">
        <v>24</v>
      </c>
      <c r="G59" s="38">
        <v>0</v>
      </c>
      <c r="H59" s="38">
        <v>600</v>
      </c>
      <c r="I59" s="38">
        <v>543684983</v>
      </c>
      <c r="J59" s="38">
        <v>197237880</v>
      </c>
      <c r="K59" s="38">
        <v>0</v>
      </c>
      <c r="L59" s="38">
        <v>0</v>
      </c>
      <c r="M59" s="38">
        <v>0</v>
      </c>
      <c r="N59" s="38">
        <v>0</v>
      </c>
      <c r="O59" s="38">
        <v>0</v>
      </c>
      <c r="P59" s="38">
        <v>0</v>
      </c>
      <c r="Q59" s="38">
        <v>0</v>
      </c>
      <c r="R59" s="38">
        <v>1</v>
      </c>
      <c r="S59" s="38">
        <v>0</v>
      </c>
      <c r="T59" s="38">
        <v>0</v>
      </c>
      <c r="U59" s="38">
        <v>0.99644100000000002</v>
      </c>
      <c r="V59" s="38">
        <v>0.43477100000000002</v>
      </c>
      <c r="W59" s="38">
        <v>0.87079700000000004</v>
      </c>
      <c r="X59" s="38">
        <v>0.33062900000000001</v>
      </c>
      <c r="Z59" s="38" t="s">
        <v>180</v>
      </c>
      <c r="AA59" s="38">
        <v>59657.457600000002</v>
      </c>
      <c r="AB59" s="38">
        <v>35.652099999999997</v>
      </c>
      <c r="AC59" s="38">
        <v>40.2971</v>
      </c>
      <c r="AD59" s="38">
        <v>42.459400000000002</v>
      </c>
      <c r="AE59" s="38">
        <v>1</v>
      </c>
      <c r="AF59" s="38">
        <v>1920</v>
      </c>
      <c r="AG59" s="38">
        <v>1080</v>
      </c>
      <c r="AH59" s="38">
        <v>60</v>
      </c>
      <c r="AI59" s="38">
        <v>600</v>
      </c>
      <c r="AJ59" s="38">
        <v>8</v>
      </c>
      <c r="AK59" s="38">
        <v>8</v>
      </c>
    </row>
    <row r="60" spans="1:37" x14ac:dyDescent="0.25">
      <c r="A60" s="21" t="s">
        <v>144</v>
      </c>
      <c r="B60" s="21" t="s">
        <v>146</v>
      </c>
      <c r="C60" s="27">
        <v>0</v>
      </c>
      <c r="D60" s="30">
        <v>6</v>
      </c>
      <c r="E60" s="29">
        <v>34</v>
      </c>
      <c r="F60" s="38" t="s">
        <v>25</v>
      </c>
      <c r="G60" s="38">
        <v>0</v>
      </c>
      <c r="H60" s="38">
        <v>600</v>
      </c>
      <c r="I60" s="38">
        <v>332813687</v>
      </c>
      <c r="J60" s="38">
        <v>110537425</v>
      </c>
      <c r="K60" s="38">
        <v>0</v>
      </c>
      <c r="L60" s="38">
        <v>0</v>
      </c>
      <c r="M60" s="38">
        <v>0</v>
      </c>
      <c r="N60" s="38">
        <v>0</v>
      </c>
      <c r="O60" s="38">
        <v>0</v>
      </c>
      <c r="P60" s="38">
        <v>0</v>
      </c>
      <c r="Q60" s="38">
        <v>0</v>
      </c>
      <c r="R60" s="38">
        <v>1</v>
      </c>
      <c r="S60" s="38">
        <v>0</v>
      </c>
      <c r="T60" s="38">
        <v>0</v>
      </c>
      <c r="U60" s="38">
        <v>0.99873000000000001</v>
      </c>
      <c r="V60" s="38">
        <v>0.51705299999999998</v>
      </c>
      <c r="W60" s="38">
        <v>0.83266700000000005</v>
      </c>
      <c r="X60" s="38">
        <v>0.31733699999999998</v>
      </c>
      <c r="Z60" s="38" t="s">
        <v>181</v>
      </c>
      <c r="AA60" s="38">
        <v>34835.443200000002</v>
      </c>
      <c r="AB60" s="38">
        <v>33.704500000000003</v>
      </c>
      <c r="AC60" s="38">
        <v>38.8354</v>
      </c>
      <c r="AD60" s="38">
        <v>41.13</v>
      </c>
      <c r="AE60" s="38">
        <v>1</v>
      </c>
      <c r="AF60" s="38">
        <v>1920</v>
      </c>
      <c r="AG60" s="38">
        <v>1080</v>
      </c>
      <c r="AH60" s="38">
        <v>60</v>
      </c>
      <c r="AI60" s="38">
        <v>600</v>
      </c>
      <c r="AJ60" s="38">
        <v>8</v>
      </c>
      <c r="AK60" s="38">
        <v>8</v>
      </c>
    </row>
    <row r="61" spans="1:37" ht="15.75" thickBot="1" x14ac:dyDescent="0.3">
      <c r="A61" s="21" t="s">
        <v>144</v>
      </c>
      <c r="B61" s="21" t="s">
        <v>146</v>
      </c>
      <c r="C61" s="31">
        <v>0</v>
      </c>
      <c r="D61" s="32">
        <v>6</v>
      </c>
      <c r="E61" s="33">
        <v>38</v>
      </c>
      <c r="F61" s="38" t="s">
        <v>26</v>
      </c>
      <c r="G61" s="38">
        <v>0</v>
      </c>
      <c r="H61" s="38">
        <v>600</v>
      </c>
      <c r="I61" s="38">
        <v>215116609</v>
      </c>
      <c r="J61" s="38">
        <v>64214036</v>
      </c>
      <c r="K61" s="38">
        <v>0</v>
      </c>
      <c r="L61" s="38">
        <v>0</v>
      </c>
      <c r="M61" s="38">
        <v>0</v>
      </c>
      <c r="N61" s="38">
        <v>0</v>
      </c>
      <c r="O61" s="38">
        <v>0</v>
      </c>
      <c r="P61" s="38">
        <v>0</v>
      </c>
      <c r="Q61" s="38">
        <v>0</v>
      </c>
      <c r="R61" s="38">
        <v>1</v>
      </c>
      <c r="S61" s="38">
        <v>0</v>
      </c>
      <c r="T61" s="38">
        <v>0</v>
      </c>
      <c r="U61" s="38">
        <v>0.99958000000000002</v>
      </c>
      <c r="V61" s="38">
        <v>0.53457500000000002</v>
      </c>
      <c r="W61" s="38">
        <v>0.76811799999999997</v>
      </c>
      <c r="X61" s="38">
        <v>0.30362</v>
      </c>
      <c r="Z61" s="38" t="s">
        <v>182</v>
      </c>
      <c r="AA61" s="38">
        <v>21152.502400000001</v>
      </c>
      <c r="AB61" s="38">
        <v>31.7194</v>
      </c>
      <c r="AC61" s="38">
        <v>38.180799999999998</v>
      </c>
      <c r="AD61" s="38">
        <v>40.530799999999999</v>
      </c>
      <c r="AE61" s="38">
        <v>1</v>
      </c>
      <c r="AF61" s="38">
        <v>1920</v>
      </c>
      <c r="AG61" s="38">
        <v>1080</v>
      </c>
      <c r="AH61" s="38">
        <v>60</v>
      </c>
      <c r="AI61" s="38">
        <v>600</v>
      </c>
      <c r="AJ61" s="38">
        <v>8</v>
      </c>
      <c r="AK61" s="38">
        <v>8</v>
      </c>
    </row>
    <row r="62" spans="1:37" x14ac:dyDescent="0.25">
      <c r="A62" s="21" t="s">
        <v>144</v>
      </c>
      <c r="B62" s="21" t="s">
        <v>146</v>
      </c>
      <c r="C62" s="27">
        <v>1</v>
      </c>
      <c r="D62" s="28">
        <v>2</v>
      </c>
      <c r="E62" s="29">
        <v>26</v>
      </c>
      <c r="F62" s="38" t="s">
        <v>27</v>
      </c>
      <c r="G62" s="38">
        <v>1</v>
      </c>
      <c r="H62" s="38">
        <v>600</v>
      </c>
      <c r="I62" s="38">
        <v>470568150</v>
      </c>
      <c r="J62" s="38">
        <v>49922903</v>
      </c>
      <c r="K62" s="38">
        <v>0</v>
      </c>
      <c r="L62" s="38">
        <v>0</v>
      </c>
      <c r="M62" s="38">
        <v>0</v>
      </c>
      <c r="N62" s="38">
        <v>0</v>
      </c>
      <c r="O62" s="38">
        <v>0</v>
      </c>
      <c r="P62" s="38">
        <v>0</v>
      </c>
      <c r="Q62" s="38">
        <v>0</v>
      </c>
      <c r="R62" s="38">
        <v>2.336E-3</v>
      </c>
      <c r="S62" s="38">
        <v>0</v>
      </c>
      <c r="T62" s="38">
        <v>0.997664</v>
      </c>
      <c r="U62" s="38">
        <v>0.33099800000000001</v>
      </c>
      <c r="V62" s="38">
        <v>0.13544999999999999</v>
      </c>
      <c r="W62" s="38">
        <v>0.53497799999999995</v>
      </c>
      <c r="X62" s="38">
        <v>0.169569</v>
      </c>
      <c r="Z62" s="38" t="s">
        <v>183</v>
      </c>
      <c r="AA62" s="38">
        <v>138643.44560000001</v>
      </c>
      <c r="AB62" s="38">
        <v>39.360100000000003</v>
      </c>
      <c r="AC62" s="38">
        <v>41.659399999999998</v>
      </c>
      <c r="AD62" s="38">
        <v>43.653399999999998</v>
      </c>
      <c r="AE62" s="38">
        <v>1</v>
      </c>
      <c r="AF62" s="38">
        <v>1920</v>
      </c>
      <c r="AG62" s="38">
        <v>1080</v>
      </c>
      <c r="AH62" s="38">
        <v>60</v>
      </c>
      <c r="AI62" s="38">
        <v>600</v>
      </c>
      <c r="AJ62" s="38">
        <v>8</v>
      </c>
      <c r="AK62" s="38">
        <v>8</v>
      </c>
    </row>
    <row r="63" spans="1:37" x14ac:dyDescent="0.25">
      <c r="A63" s="21" t="s">
        <v>144</v>
      </c>
      <c r="B63" s="21" t="s">
        <v>146</v>
      </c>
      <c r="C63" s="27">
        <v>1</v>
      </c>
      <c r="D63" s="28">
        <v>2</v>
      </c>
      <c r="E63" s="29">
        <v>30</v>
      </c>
      <c r="F63" s="38" t="s">
        <v>28</v>
      </c>
      <c r="G63" s="38">
        <v>1</v>
      </c>
      <c r="H63" s="38">
        <v>600</v>
      </c>
      <c r="I63" s="38">
        <v>136187589</v>
      </c>
      <c r="J63" s="38">
        <v>15410396</v>
      </c>
      <c r="K63" s="38">
        <v>0</v>
      </c>
      <c r="L63" s="38">
        <v>0</v>
      </c>
      <c r="M63" s="38">
        <v>0</v>
      </c>
      <c r="N63" s="38">
        <v>0</v>
      </c>
      <c r="O63" s="38">
        <v>0</v>
      </c>
      <c r="P63" s="38">
        <v>0</v>
      </c>
      <c r="Q63" s="38">
        <v>0</v>
      </c>
      <c r="R63" s="38">
        <v>1.1820000000000001E-3</v>
      </c>
      <c r="S63" s="38">
        <v>0</v>
      </c>
      <c r="T63" s="38">
        <v>0.99881799999999998</v>
      </c>
      <c r="U63" s="38">
        <v>0.110524</v>
      </c>
      <c r="V63" s="38">
        <v>0.196271</v>
      </c>
      <c r="W63" s="38">
        <v>0.77599499999999999</v>
      </c>
      <c r="X63" s="38">
        <v>0.17297100000000001</v>
      </c>
      <c r="Z63" s="38" t="s">
        <v>184</v>
      </c>
      <c r="AA63" s="38">
        <v>68568.7</v>
      </c>
      <c r="AB63" s="38">
        <v>36.089700000000001</v>
      </c>
      <c r="AC63" s="38">
        <v>40.385300000000001</v>
      </c>
      <c r="AD63" s="38">
        <v>42.6325</v>
      </c>
      <c r="AE63" s="38">
        <v>1</v>
      </c>
      <c r="AF63" s="38">
        <v>1920</v>
      </c>
      <c r="AG63" s="38">
        <v>1080</v>
      </c>
      <c r="AH63" s="38">
        <v>60</v>
      </c>
      <c r="AI63" s="38">
        <v>600</v>
      </c>
      <c r="AJ63" s="38">
        <v>8</v>
      </c>
      <c r="AK63" s="38">
        <v>8</v>
      </c>
    </row>
    <row r="64" spans="1:37" x14ac:dyDescent="0.25">
      <c r="A64" s="21" t="s">
        <v>144</v>
      </c>
      <c r="B64" s="21" t="s">
        <v>146</v>
      </c>
      <c r="C64" s="27">
        <v>1</v>
      </c>
      <c r="D64" s="28">
        <v>2</v>
      </c>
      <c r="E64" s="29">
        <v>34</v>
      </c>
      <c r="F64" s="38" t="s">
        <v>29</v>
      </c>
      <c r="G64" s="38">
        <v>1</v>
      </c>
      <c r="H64" s="38">
        <v>600</v>
      </c>
      <c r="I64" s="38">
        <v>54973821</v>
      </c>
      <c r="J64" s="38">
        <v>7698152</v>
      </c>
      <c r="K64" s="38">
        <v>0</v>
      </c>
      <c r="L64" s="38">
        <v>0</v>
      </c>
      <c r="M64" s="38">
        <v>0</v>
      </c>
      <c r="N64" s="38">
        <v>0</v>
      </c>
      <c r="O64" s="38">
        <v>0</v>
      </c>
      <c r="P64" s="38">
        <v>0</v>
      </c>
      <c r="Q64" s="38">
        <v>0</v>
      </c>
      <c r="R64" s="38">
        <v>3.5860000000000002E-3</v>
      </c>
      <c r="S64" s="38">
        <v>0</v>
      </c>
      <c r="T64" s="38">
        <v>0.99641400000000002</v>
      </c>
      <c r="U64" s="38">
        <v>9.3205999999999997E-2</v>
      </c>
      <c r="V64" s="38">
        <v>0.22604399999999999</v>
      </c>
      <c r="W64" s="38">
        <v>0.81107399999999996</v>
      </c>
      <c r="X64" s="38">
        <v>0.197017</v>
      </c>
      <c r="Z64" s="38" t="s">
        <v>185</v>
      </c>
      <c r="AA64" s="38">
        <v>38744.774400000002</v>
      </c>
      <c r="AB64" s="38">
        <v>33.976399999999998</v>
      </c>
      <c r="AC64" s="38">
        <v>39.234999999999999</v>
      </c>
      <c r="AD64" s="38">
        <v>41.706899999999997</v>
      </c>
      <c r="AE64" s="38">
        <v>1</v>
      </c>
      <c r="AF64" s="38">
        <v>1920</v>
      </c>
      <c r="AG64" s="38">
        <v>1080</v>
      </c>
      <c r="AH64" s="38">
        <v>60</v>
      </c>
      <c r="AI64" s="38">
        <v>600</v>
      </c>
      <c r="AJ64" s="38">
        <v>8</v>
      </c>
      <c r="AK64" s="38">
        <v>8</v>
      </c>
    </row>
    <row r="65" spans="1:37" ht="15.75" thickBot="1" x14ac:dyDescent="0.3">
      <c r="A65" s="21" t="s">
        <v>144</v>
      </c>
      <c r="B65" s="21" t="s">
        <v>146</v>
      </c>
      <c r="C65" s="27">
        <v>1</v>
      </c>
      <c r="D65" s="32">
        <v>2</v>
      </c>
      <c r="E65" s="33">
        <v>38</v>
      </c>
      <c r="F65" s="38" t="s">
        <v>30</v>
      </c>
      <c r="G65" s="38">
        <v>1</v>
      </c>
      <c r="H65" s="38">
        <v>600</v>
      </c>
      <c r="I65" s="38">
        <v>30711554</v>
      </c>
      <c r="J65" s="38">
        <v>4448692</v>
      </c>
      <c r="K65" s="38">
        <v>0</v>
      </c>
      <c r="L65" s="38">
        <v>0</v>
      </c>
      <c r="M65" s="38">
        <v>0</v>
      </c>
      <c r="N65" s="38">
        <v>0</v>
      </c>
      <c r="O65" s="38">
        <v>0</v>
      </c>
      <c r="P65" s="38">
        <v>0</v>
      </c>
      <c r="Q65" s="38">
        <v>0</v>
      </c>
      <c r="R65" s="38">
        <v>5.5250000000000004E-3</v>
      </c>
      <c r="S65" s="38">
        <v>0</v>
      </c>
      <c r="T65" s="38">
        <v>0.994475</v>
      </c>
      <c r="U65" s="38">
        <v>8.1159999999999996E-2</v>
      </c>
      <c r="V65" s="38">
        <v>0.23153099999999999</v>
      </c>
      <c r="W65" s="38">
        <v>0.77746700000000002</v>
      </c>
      <c r="X65" s="38">
        <v>0.20128499999999999</v>
      </c>
      <c r="Z65" s="38" t="s">
        <v>186</v>
      </c>
      <c r="AA65" s="38">
        <v>23364.6312</v>
      </c>
      <c r="AB65" s="38">
        <v>31.988099999999999</v>
      </c>
      <c r="AC65" s="38">
        <v>38.422400000000003</v>
      </c>
      <c r="AD65" s="38">
        <v>40.942300000000003</v>
      </c>
      <c r="AE65" s="38">
        <v>1</v>
      </c>
      <c r="AF65" s="38">
        <v>1920</v>
      </c>
      <c r="AG65" s="38">
        <v>1080</v>
      </c>
      <c r="AH65" s="38">
        <v>60</v>
      </c>
      <c r="AI65" s="38">
        <v>600</v>
      </c>
      <c r="AJ65" s="38">
        <v>8</v>
      </c>
      <c r="AK65" s="38">
        <v>8</v>
      </c>
    </row>
    <row r="66" spans="1:37" x14ac:dyDescent="0.25">
      <c r="A66" s="21" t="s">
        <v>144</v>
      </c>
      <c r="B66" s="21" t="s">
        <v>146</v>
      </c>
      <c r="C66" s="27">
        <v>1</v>
      </c>
      <c r="D66" s="30">
        <v>4</v>
      </c>
      <c r="E66" s="29">
        <v>26</v>
      </c>
      <c r="F66" s="38" t="s">
        <v>31</v>
      </c>
      <c r="G66" s="38">
        <v>1</v>
      </c>
      <c r="H66" s="38">
        <v>600</v>
      </c>
      <c r="I66" s="38">
        <v>1194607776</v>
      </c>
      <c r="J66" s="38">
        <v>168633986</v>
      </c>
      <c r="K66" s="38">
        <v>0</v>
      </c>
      <c r="L66" s="38">
        <v>0</v>
      </c>
      <c r="M66" s="38">
        <v>0</v>
      </c>
      <c r="N66" s="38">
        <v>0</v>
      </c>
      <c r="O66" s="38">
        <v>0</v>
      </c>
      <c r="P66" s="38">
        <v>0</v>
      </c>
      <c r="Q66" s="38">
        <v>0</v>
      </c>
      <c r="R66" s="38">
        <v>2.3362000000000001E-2</v>
      </c>
      <c r="S66" s="38">
        <v>0</v>
      </c>
      <c r="T66" s="38">
        <v>0.97663800000000001</v>
      </c>
      <c r="U66" s="38">
        <v>0.75341199999999997</v>
      </c>
      <c r="V66" s="38">
        <v>0.118367</v>
      </c>
      <c r="W66" s="38">
        <v>0.45962599999999998</v>
      </c>
      <c r="X66" s="38">
        <v>0.20391699999999999</v>
      </c>
      <c r="Z66" s="38" t="s">
        <v>187</v>
      </c>
      <c r="AA66" s="38">
        <v>191899.95120000001</v>
      </c>
      <c r="AB66" s="38">
        <v>41.674100000000003</v>
      </c>
      <c r="AC66" s="38">
        <v>42.542000000000002</v>
      </c>
      <c r="AD66" s="38">
        <v>44.289200000000001</v>
      </c>
      <c r="AE66" s="38">
        <v>1</v>
      </c>
      <c r="AF66" s="38">
        <v>1920</v>
      </c>
      <c r="AG66" s="38">
        <v>1080</v>
      </c>
      <c r="AH66" s="38">
        <v>60</v>
      </c>
      <c r="AI66" s="38">
        <v>600</v>
      </c>
      <c r="AJ66" s="38">
        <v>8</v>
      </c>
      <c r="AK66" s="38">
        <v>8</v>
      </c>
    </row>
    <row r="67" spans="1:37" x14ac:dyDescent="0.25">
      <c r="A67" s="21" t="s">
        <v>144</v>
      </c>
      <c r="B67" s="21" t="s">
        <v>146</v>
      </c>
      <c r="C67" s="27">
        <v>1</v>
      </c>
      <c r="D67" s="30">
        <v>4</v>
      </c>
      <c r="E67" s="29">
        <v>30</v>
      </c>
      <c r="F67" s="38" t="s">
        <v>32</v>
      </c>
      <c r="G67" s="38">
        <v>1</v>
      </c>
      <c r="H67" s="38">
        <v>600</v>
      </c>
      <c r="I67" s="38">
        <v>680745699</v>
      </c>
      <c r="J67" s="38">
        <v>87008495</v>
      </c>
      <c r="K67" s="38">
        <v>0</v>
      </c>
      <c r="L67" s="38">
        <v>0</v>
      </c>
      <c r="M67" s="38">
        <v>0</v>
      </c>
      <c r="N67" s="38">
        <v>0</v>
      </c>
      <c r="O67" s="38">
        <v>0</v>
      </c>
      <c r="P67" s="38">
        <v>0</v>
      </c>
      <c r="Q67" s="38">
        <v>0</v>
      </c>
      <c r="R67" s="38">
        <v>1.295E-2</v>
      </c>
      <c r="S67" s="38">
        <v>0</v>
      </c>
      <c r="T67" s="38">
        <v>0.98704999999999998</v>
      </c>
      <c r="U67" s="38">
        <v>0.49423400000000001</v>
      </c>
      <c r="V67" s="38">
        <v>0.27154299999999998</v>
      </c>
      <c r="W67" s="38">
        <v>0.92293999999999998</v>
      </c>
      <c r="X67" s="38">
        <v>0.188689</v>
      </c>
      <c r="Z67" s="38" t="s">
        <v>188</v>
      </c>
      <c r="AA67" s="38">
        <v>105771.6376</v>
      </c>
      <c r="AB67" s="38">
        <v>37.836300000000001</v>
      </c>
      <c r="AC67" s="38">
        <v>40.875100000000003</v>
      </c>
      <c r="AD67" s="38">
        <v>43.018300000000004</v>
      </c>
      <c r="AE67" s="38">
        <v>1</v>
      </c>
      <c r="AF67" s="38">
        <v>1920</v>
      </c>
      <c r="AG67" s="38">
        <v>1080</v>
      </c>
      <c r="AH67" s="38">
        <v>60</v>
      </c>
      <c r="AI67" s="38">
        <v>600</v>
      </c>
      <c r="AJ67" s="38">
        <v>8</v>
      </c>
      <c r="AK67" s="38">
        <v>8</v>
      </c>
    </row>
    <row r="68" spans="1:37" x14ac:dyDescent="0.25">
      <c r="A68" s="21" t="s">
        <v>144</v>
      </c>
      <c r="B68" s="21" t="s">
        <v>146</v>
      </c>
      <c r="C68" s="27">
        <v>1</v>
      </c>
      <c r="D68" s="30">
        <v>4</v>
      </c>
      <c r="E68" s="29">
        <v>34</v>
      </c>
      <c r="F68" s="38" t="s">
        <v>33</v>
      </c>
      <c r="G68" s="38">
        <v>1</v>
      </c>
      <c r="H68" s="38">
        <v>600</v>
      </c>
      <c r="I68" s="38">
        <v>329610779</v>
      </c>
      <c r="J68" s="38">
        <v>43228340</v>
      </c>
      <c r="K68" s="38">
        <v>0</v>
      </c>
      <c r="L68" s="38">
        <v>0</v>
      </c>
      <c r="M68" s="38">
        <v>0</v>
      </c>
      <c r="N68" s="38">
        <v>0</v>
      </c>
      <c r="O68" s="38">
        <v>0</v>
      </c>
      <c r="P68" s="38">
        <v>0</v>
      </c>
      <c r="Q68" s="38">
        <v>0</v>
      </c>
      <c r="R68" s="38">
        <v>3.5024E-2</v>
      </c>
      <c r="S68" s="38">
        <v>0</v>
      </c>
      <c r="T68" s="38">
        <v>0.96497599999999994</v>
      </c>
      <c r="U68" s="38">
        <v>0.437388</v>
      </c>
      <c r="V68" s="38">
        <v>0.34773700000000002</v>
      </c>
      <c r="W68" s="38">
        <v>0.92801900000000004</v>
      </c>
      <c r="X68" s="38">
        <v>0.18174100000000001</v>
      </c>
      <c r="Z68" s="38" t="s">
        <v>189</v>
      </c>
      <c r="AA68" s="38">
        <v>58623.131999999998</v>
      </c>
      <c r="AB68" s="38">
        <v>35.2958</v>
      </c>
      <c r="AC68" s="38">
        <v>39.859299999999998</v>
      </c>
      <c r="AD68" s="38">
        <v>42.183100000000003</v>
      </c>
      <c r="AE68" s="38">
        <v>1</v>
      </c>
      <c r="AF68" s="38">
        <v>1920</v>
      </c>
      <c r="AG68" s="38">
        <v>1080</v>
      </c>
      <c r="AH68" s="38">
        <v>60</v>
      </c>
      <c r="AI68" s="38">
        <v>600</v>
      </c>
      <c r="AJ68" s="38">
        <v>8</v>
      </c>
      <c r="AK68" s="38">
        <v>8</v>
      </c>
    </row>
    <row r="69" spans="1:37" ht="15.75" thickBot="1" x14ac:dyDescent="0.3">
      <c r="A69" s="21" t="s">
        <v>144</v>
      </c>
      <c r="B69" s="21" t="s">
        <v>146</v>
      </c>
      <c r="C69" s="27">
        <v>1</v>
      </c>
      <c r="D69" s="32">
        <v>4</v>
      </c>
      <c r="E69" s="33">
        <v>38</v>
      </c>
      <c r="F69" s="38" t="s">
        <v>34</v>
      </c>
      <c r="G69" s="38">
        <v>1</v>
      </c>
      <c r="H69" s="38">
        <v>600</v>
      </c>
      <c r="I69" s="38">
        <v>193389037</v>
      </c>
      <c r="J69" s="38">
        <v>25066213</v>
      </c>
      <c r="K69" s="38">
        <v>0</v>
      </c>
      <c r="L69" s="38">
        <v>0</v>
      </c>
      <c r="M69" s="38">
        <v>0</v>
      </c>
      <c r="N69" s="38">
        <v>0</v>
      </c>
      <c r="O69" s="38">
        <v>0</v>
      </c>
      <c r="P69" s="38">
        <v>0</v>
      </c>
      <c r="Q69" s="38">
        <v>0</v>
      </c>
      <c r="R69" s="38">
        <v>5.1465999999999998E-2</v>
      </c>
      <c r="S69" s="38">
        <v>0</v>
      </c>
      <c r="T69" s="38">
        <v>0.94853399999999999</v>
      </c>
      <c r="U69" s="38">
        <v>0.44646799999999998</v>
      </c>
      <c r="V69" s="38">
        <v>0.38555099999999998</v>
      </c>
      <c r="W69" s="38">
        <v>0.88836300000000001</v>
      </c>
      <c r="X69" s="38">
        <v>0.18290400000000001</v>
      </c>
      <c r="Z69" s="38" t="s">
        <v>190</v>
      </c>
      <c r="AA69" s="38">
        <v>34859.089599999999</v>
      </c>
      <c r="AB69" s="38">
        <v>33.289000000000001</v>
      </c>
      <c r="AC69" s="38">
        <v>38.475000000000001</v>
      </c>
      <c r="AD69" s="38">
        <v>40.963900000000002</v>
      </c>
      <c r="AE69" s="38">
        <v>1</v>
      </c>
      <c r="AF69" s="38">
        <v>1920</v>
      </c>
      <c r="AG69" s="38">
        <v>1080</v>
      </c>
      <c r="AH69" s="38">
        <v>60</v>
      </c>
      <c r="AI69" s="38">
        <v>600</v>
      </c>
      <c r="AJ69" s="38">
        <v>8</v>
      </c>
      <c r="AK69" s="38">
        <v>8</v>
      </c>
    </row>
    <row r="70" spans="1:37" x14ac:dyDescent="0.25">
      <c r="A70" s="21" t="s">
        <v>144</v>
      </c>
      <c r="B70" s="21" t="s">
        <v>146</v>
      </c>
      <c r="C70" s="27">
        <v>1</v>
      </c>
      <c r="D70" s="30">
        <v>6</v>
      </c>
      <c r="E70" s="29">
        <v>26</v>
      </c>
      <c r="F70" s="38" t="s">
        <v>35</v>
      </c>
      <c r="G70" s="38">
        <v>1</v>
      </c>
      <c r="H70" s="38">
        <v>600</v>
      </c>
      <c r="I70" s="38">
        <v>1573119917</v>
      </c>
      <c r="J70" s="38">
        <v>286554172</v>
      </c>
      <c r="K70" s="38">
        <v>0</v>
      </c>
      <c r="L70" s="38">
        <v>0</v>
      </c>
      <c r="M70" s="38">
        <v>0</v>
      </c>
      <c r="N70" s="38">
        <v>0</v>
      </c>
      <c r="O70" s="38">
        <v>0</v>
      </c>
      <c r="P70" s="38">
        <v>0</v>
      </c>
      <c r="Q70" s="38">
        <v>0</v>
      </c>
      <c r="R70" s="38">
        <v>7.7040999999999998E-2</v>
      </c>
      <c r="S70" s="38">
        <v>0</v>
      </c>
      <c r="T70" s="38">
        <v>0.92295899999999997</v>
      </c>
      <c r="U70" s="38">
        <v>0.89890700000000001</v>
      </c>
      <c r="V70" s="38">
        <v>5.6863999999999998E-2</v>
      </c>
      <c r="W70" s="38">
        <v>0.145896</v>
      </c>
      <c r="X70" s="38">
        <v>0.22925300000000001</v>
      </c>
      <c r="Z70" s="38" t="s">
        <v>191</v>
      </c>
      <c r="AA70" s="38">
        <v>234197.32079999999</v>
      </c>
      <c r="AB70" s="38">
        <v>43.6233</v>
      </c>
      <c r="AC70" s="38">
        <v>43.632899999999999</v>
      </c>
      <c r="AD70" s="38">
        <v>45.01</v>
      </c>
      <c r="AE70" s="38">
        <v>1</v>
      </c>
      <c r="AF70" s="38">
        <v>1920</v>
      </c>
      <c r="AG70" s="38">
        <v>1080</v>
      </c>
      <c r="AH70" s="38">
        <v>60</v>
      </c>
      <c r="AI70" s="38">
        <v>600</v>
      </c>
      <c r="AJ70" s="38">
        <v>8</v>
      </c>
      <c r="AK70" s="38">
        <v>8</v>
      </c>
    </row>
    <row r="71" spans="1:37" x14ac:dyDescent="0.25">
      <c r="A71" s="21" t="s">
        <v>144</v>
      </c>
      <c r="B71" s="21" t="s">
        <v>146</v>
      </c>
      <c r="C71" s="27">
        <v>1</v>
      </c>
      <c r="D71" s="30">
        <v>6</v>
      </c>
      <c r="E71" s="29">
        <v>30</v>
      </c>
      <c r="F71" s="38" t="s">
        <v>36</v>
      </c>
      <c r="G71" s="38">
        <v>1</v>
      </c>
      <c r="H71" s="38">
        <v>600</v>
      </c>
      <c r="I71" s="38">
        <v>1165327867</v>
      </c>
      <c r="J71" s="38">
        <v>192102671</v>
      </c>
      <c r="K71" s="38">
        <v>0</v>
      </c>
      <c r="L71" s="38">
        <v>0</v>
      </c>
      <c r="M71" s="38">
        <v>0</v>
      </c>
      <c r="N71" s="38">
        <v>0</v>
      </c>
      <c r="O71" s="38">
        <v>0</v>
      </c>
      <c r="P71" s="38">
        <v>0</v>
      </c>
      <c r="Q71" s="38">
        <v>0</v>
      </c>
      <c r="R71" s="38">
        <v>4.0157999999999999E-2</v>
      </c>
      <c r="S71" s="38">
        <v>0</v>
      </c>
      <c r="T71" s="38">
        <v>0.95984199999999997</v>
      </c>
      <c r="U71" s="38">
        <v>0.72749600000000003</v>
      </c>
      <c r="V71" s="38">
        <v>0.165604</v>
      </c>
      <c r="W71" s="38">
        <v>0.81263399999999997</v>
      </c>
      <c r="X71" s="38">
        <v>0.21915200000000001</v>
      </c>
      <c r="Z71" s="38" t="s">
        <v>192</v>
      </c>
      <c r="AA71" s="38">
        <v>147316.8192</v>
      </c>
      <c r="AB71" s="38">
        <v>39.865699999999997</v>
      </c>
      <c r="AC71" s="38">
        <v>41.789299999999997</v>
      </c>
      <c r="AD71" s="38">
        <v>43.689300000000003</v>
      </c>
      <c r="AE71" s="38">
        <v>1</v>
      </c>
      <c r="AF71" s="38">
        <v>1920</v>
      </c>
      <c r="AG71" s="38">
        <v>1080</v>
      </c>
      <c r="AH71" s="38">
        <v>60</v>
      </c>
      <c r="AI71" s="38">
        <v>600</v>
      </c>
      <c r="AJ71" s="38">
        <v>8</v>
      </c>
      <c r="AK71" s="38">
        <v>8</v>
      </c>
    </row>
    <row r="72" spans="1:37" x14ac:dyDescent="0.25">
      <c r="A72" s="21" t="s">
        <v>144</v>
      </c>
      <c r="B72" s="21" t="s">
        <v>146</v>
      </c>
      <c r="C72" s="27">
        <v>1</v>
      </c>
      <c r="D72" s="30">
        <v>6</v>
      </c>
      <c r="E72" s="29">
        <v>34</v>
      </c>
      <c r="F72" s="38" t="s">
        <v>37</v>
      </c>
      <c r="G72" s="38">
        <v>1</v>
      </c>
      <c r="H72" s="38">
        <v>600</v>
      </c>
      <c r="I72" s="38">
        <v>575244950</v>
      </c>
      <c r="J72" s="38">
        <v>89739081</v>
      </c>
      <c r="K72" s="38">
        <v>0</v>
      </c>
      <c r="L72" s="38">
        <v>0</v>
      </c>
      <c r="M72" s="38">
        <v>0</v>
      </c>
      <c r="N72" s="38">
        <v>0</v>
      </c>
      <c r="O72" s="38">
        <v>0</v>
      </c>
      <c r="P72" s="38">
        <v>0</v>
      </c>
      <c r="Q72" s="38">
        <v>0</v>
      </c>
      <c r="R72" s="38">
        <v>7.7884999999999996E-2</v>
      </c>
      <c r="S72" s="38">
        <v>0</v>
      </c>
      <c r="T72" s="38">
        <v>0.92211500000000002</v>
      </c>
      <c r="U72" s="38">
        <v>0.60996399999999995</v>
      </c>
      <c r="V72" s="38">
        <v>0.33328999999999998</v>
      </c>
      <c r="W72" s="38">
        <v>0.93366499999999997</v>
      </c>
      <c r="X72" s="38">
        <v>0.20200799999999999</v>
      </c>
      <c r="Z72" s="38" t="s">
        <v>193</v>
      </c>
      <c r="AA72" s="38">
        <v>79260.852799999993</v>
      </c>
      <c r="AB72" s="38">
        <v>36.5105</v>
      </c>
      <c r="AC72" s="38">
        <v>40.301299999999998</v>
      </c>
      <c r="AD72" s="38">
        <v>42.490900000000003</v>
      </c>
      <c r="AE72" s="38">
        <v>1</v>
      </c>
      <c r="AF72" s="38">
        <v>1920</v>
      </c>
      <c r="AG72" s="38">
        <v>1080</v>
      </c>
      <c r="AH72" s="38">
        <v>60</v>
      </c>
      <c r="AI72" s="38">
        <v>600</v>
      </c>
      <c r="AJ72" s="38">
        <v>8</v>
      </c>
      <c r="AK72" s="38">
        <v>8</v>
      </c>
    </row>
    <row r="73" spans="1:37" ht="15.75" thickBot="1" x14ac:dyDescent="0.3">
      <c r="A73" s="21" t="s">
        <v>144</v>
      </c>
      <c r="B73" s="21" t="s">
        <v>146</v>
      </c>
      <c r="C73" s="27">
        <v>1</v>
      </c>
      <c r="D73" s="30">
        <v>6</v>
      </c>
      <c r="E73" s="33">
        <v>38</v>
      </c>
      <c r="F73" s="38" t="s">
        <v>38</v>
      </c>
      <c r="G73" s="38">
        <v>1</v>
      </c>
      <c r="H73" s="38">
        <v>600</v>
      </c>
      <c r="I73" s="38">
        <v>336941086</v>
      </c>
      <c r="J73" s="38">
        <v>53645181</v>
      </c>
      <c r="K73" s="38">
        <v>0</v>
      </c>
      <c r="L73" s="38">
        <v>0</v>
      </c>
      <c r="M73" s="38">
        <v>0</v>
      </c>
      <c r="N73" s="38">
        <v>0</v>
      </c>
      <c r="O73" s="38">
        <v>0</v>
      </c>
      <c r="P73" s="38">
        <v>0</v>
      </c>
      <c r="Q73" s="38">
        <v>0</v>
      </c>
      <c r="R73" s="38">
        <v>0.16112000000000001</v>
      </c>
      <c r="S73" s="38">
        <v>0</v>
      </c>
      <c r="T73" s="38">
        <v>0.83887999999999996</v>
      </c>
      <c r="U73" s="38">
        <v>0.671678</v>
      </c>
      <c r="V73" s="38">
        <v>0.41028799999999999</v>
      </c>
      <c r="W73" s="38">
        <v>0.90747699999999998</v>
      </c>
      <c r="X73" s="38">
        <v>0.20350099999999999</v>
      </c>
      <c r="Z73" s="38" t="s">
        <v>194</v>
      </c>
      <c r="AA73" s="38">
        <v>47515.624799999998</v>
      </c>
      <c r="AB73" s="38">
        <v>34.4255</v>
      </c>
      <c r="AC73" s="38">
        <v>39.136099999999999</v>
      </c>
      <c r="AD73" s="38">
        <v>41.565800000000003</v>
      </c>
      <c r="AE73" s="38">
        <v>1</v>
      </c>
      <c r="AF73" s="38">
        <v>1920</v>
      </c>
      <c r="AG73" s="38">
        <v>1080</v>
      </c>
      <c r="AH73" s="38">
        <v>60</v>
      </c>
      <c r="AI73" s="38">
        <v>600</v>
      </c>
      <c r="AJ73" s="38">
        <v>8</v>
      </c>
      <c r="AK73" s="38">
        <v>8</v>
      </c>
    </row>
    <row r="74" spans="1:37" x14ac:dyDescent="0.25">
      <c r="A74" s="21" t="s">
        <v>144</v>
      </c>
      <c r="B74" s="26" t="s">
        <v>145</v>
      </c>
      <c r="C74" s="36">
        <v>0</v>
      </c>
      <c r="D74" s="37">
        <v>2</v>
      </c>
      <c r="E74" s="29">
        <v>26</v>
      </c>
      <c r="F74" s="38" t="s">
        <v>39</v>
      </c>
      <c r="G74" s="38">
        <v>0</v>
      </c>
      <c r="H74" s="38">
        <v>500</v>
      </c>
      <c r="I74" s="38">
        <v>399560571</v>
      </c>
      <c r="J74" s="38">
        <v>125755623</v>
      </c>
      <c r="K74" s="38">
        <v>0</v>
      </c>
      <c r="L74" s="38">
        <v>0</v>
      </c>
      <c r="M74" s="38">
        <v>0</v>
      </c>
      <c r="N74" s="38">
        <v>0</v>
      </c>
      <c r="O74" s="38">
        <v>0</v>
      </c>
      <c r="P74" s="38">
        <v>0</v>
      </c>
      <c r="Q74" s="38">
        <v>0</v>
      </c>
      <c r="R74" s="38">
        <v>1</v>
      </c>
      <c r="S74" s="38">
        <v>0</v>
      </c>
      <c r="T74" s="38">
        <v>0</v>
      </c>
      <c r="U74" s="38">
        <v>0.99693799999999999</v>
      </c>
      <c r="V74" s="38">
        <v>0.41420800000000002</v>
      </c>
      <c r="W74" s="38">
        <v>0.80801699999999999</v>
      </c>
      <c r="X74" s="38">
        <v>0.31211</v>
      </c>
      <c r="Z74" s="38" t="s">
        <v>195</v>
      </c>
      <c r="AA74" s="38">
        <v>40293.778400000003</v>
      </c>
      <c r="AB74" s="38">
        <v>39.322400000000002</v>
      </c>
      <c r="AC74" s="38">
        <v>43.369300000000003</v>
      </c>
      <c r="AD74" s="38">
        <v>44.491</v>
      </c>
      <c r="AE74" s="38">
        <v>1</v>
      </c>
      <c r="AF74" s="38">
        <v>1920</v>
      </c>
      <c r="AG74" s="38">
        <v>1080</v>
      </c>
      <c r="AH74" s="38">
        <v>50</v>
      </c>
      <c r="AI74" s="38">
        <v>500</v>
      </c>
      <c r="AJ74" s="38">
        <v>8</v>
      </c>
      <c r="AK74" s="38">
        <v>8</v>
      </c>
    </row>
    <row r="75" spans="1:37" x14ac:dyDescent="0.25">
      <c r="A75" s="21" t="s">
        <v>144</v>
      </c>
      <c r="B75" s="21" t="s">
        <v>145</v>
      </c>
      <c r="C75" s="27">
        <v>0</v>
      </c>
      <c r="D75" s="28">
        <v>2</v>
      </c>
      <c r="E75" s="29">
        <v>30</v>
      </c>
      <c r="F75" s="38" t="s">
        <v>40</v>
      </c>
      <c r="G75" s="38">
        <v>0</v>
      </c>
      <c r="H75" s="38">
        <v>500</v>
      </c>
      <c r="I75" s="38">
        <v>224277356</v>
      </c>
      <c r="J75" s="38">
        <v>70642615</v>
      </c>
      <c r="K75" s="38">
        <v>0</v>
      </c>
      <c r="L75" s="38">
        <v>0</v>
      </c>
      <c r="M75" s="38">
        <v>0</v>
      </c>
      <c r="N75" s="38">
        <v>0</v>
      </c>
      <c r="O75" s="38">
        <v>0</v>
      </c>
      <c r="P75" s="38">
        <v>0</v>
      </c>
      <c r="Q75" s="38">
        <v>0</v>
      </c>
      <c r="R75" s="38">
        <v>1</v>
      </c>
      <c r="S75" s="38">
        <v>0</v>
      </c>
      <c r="T75" s="38">
        <v>0</v>
      </c>
      <c r="U75" s="38">
        <v>0.99936800000000003</v>
      </c>
      <c r="V75" s="38">
        <v>0.45847500000000002</v>
      </c>
      <c r="W75" s="38">
        <v>0.70743299999999998</v>
      </c>
      <c r="X75" s="38">
        <v>0.31486999999999998</v>
      </c>
      <c r="Z75" s="38" t="s">
        <v>196</v>
      </c>
      <c r="AA75" s="38">
        <v>22437.142400000001</v>
      </c>
      <c r="AB75" s="38">
        <v>37.840800000000002</v>
      </c>
      <c r="AC75" s="38">
        <v>42.4086</v>
      </c>
      <c r="AD75" s="38">
        <v>43.141100000000002</v>
      </c>
      <c r="AE75" s="38">
        <v>1</v>
      </c>
      <c r="AF75" s="38">
        <v>1920</v>
      </c>
      <c r="AG75" s="38">
        <v>1080</v>
      </c>
      <c r="AH75" s="38">
        <v>50</v>
      </c>
      <c r="AI75" s="38">
        <v>500</v>
      </c>
      <c r="AJ75" s="38">
        <v>8</v>
      </c>
      <c r="AK75" s="38">
        <v>8</v>
      </c>
    </row>
    <row r="76" spans="1:37" x14ac:dyDescent="0.25">
      <c r="A76" s="21" t="s">
        <v>144</v>
      </c>
      <c r="B76" s="21" t="s">
        <v>145</v>
      </c>
      <c r="C76" s="27">
        <v>0</v>
      </c>
      <c r="D76" s="28">
        <v>2</v>
      </c>
      <c r="E76" s="29">
        <v>34</v>
      </c>
      <c r="F76" s="38" t="s">
        <v>41</v>
      </c>
      <c r="G76" s="38">
        <v>0</v>
      </c>
      <c r="H76" s="38">
        <v>500</v>
      </c>
      <c r="I76" s="38">
        <v>138406888</v>
      </c>
      <c r="J76" s="38">
        <v>41229565</v>
      </c>
      <c r="K76" s="38">
        <v>0</v>
      </c>
      <c r="L76" s="38">
        <v>0</v>
      </c>
      <c r="M76" s="38">
        <v>0</v>
      </c>
      <c r="N76" s="38">
        <v>0</v>
      </c>
      <c r="O76" s="38">
        <v>0</v>
      </c>
      <c r="P76" s="38">
        <v>0</v>
      </c>
      <c r="Q76" s="38">
        <v>0</v>
      </c>
      <c r="R76" s="38">
        <v>1</v>
      </c>
      <c r="S76" s="38">
        <v>0</v>
      </c>
      <c r="T76" s="38">
        <v>0</v>
      </c>
      <c r="U76" s="38">
        <v>0.99978999999999996</v>
      </c>
      <c r="V76" s="38">
        <v>0.48317199999999999</v>
      </c>
      <c r="W76" s="38">
        <v>0.54384900000000003</v>
      </c>
      <c r="X76" s="38">
        <v>0.31223899999999999</v>
      </c>
      <c r="Z76" s="38" t="s">
        <v>197</v>
      </c>
      <c r="AA76" s="38">
        <v>13206.164000000001</v>
      </c>
      <c r="AB76" s="38">
        <v>36.3827</v>
      </c>
      <c r="AC76" s="38">
        <v>40.971299999999999</v>
      </c>
      <c r="AD76" s="38">
        <v>41.220399999999998</v>
      </c>
      <c r="AE76" s="38">
        <v>1</v>
      </c>
      <c r="AF76" s="38">
        <v>1920</v>
      </c>
      <c r="AG76" s="38">
        <v>1080</v>
      </c>
      <c r="AH76" s="38">
        <v>50</v>
      </c>
      <c r="AI76" s="38">
        <v>500</v>
      </c>
      <c r="AJ76" s="38">
        <v>8</v>
      </c>
      <c r="AK76" s="38">
        <v>8</v>
      </c>
    </row>
    <row r="77" spans="1:37" ht="15.75" thickBot="1" x14ac:dyDescent="0.3">
      <c r="A77" s="21" t="s">
        <v>144</v>
      </c>
      <c r="B77" s="21" t="s">
        <v>145</v>
      </c>
      <c r="C77" s="27">
        <v>0</v>
      </c>
      <c r="D77" s="32">
        <v>2</v>
      </c>
      <c r="E77" s="33">
        <v>38</v>
      </c>
      <c r="F77" s="38" t="s">
        <v>42</v>
      </c>
      <c r="G77" s="38">
        <v>0</v>
      </c>
      <c r="H77" s="38">
        <v>500</v>
      </c>
      <c r="I77" s="38">
        <v>91608226</v>
      </c>
      <c r="J77" s="38">
        <v>25475971</v>
      </c>
      <c r="K77" s="38">
        <v>0</v>
      </c>
      <c r="L77" s="38">
        <v>0</v>
      </c>
      <c r="M77" s="38">
        <v>0</v>
      </c>
      <c r="N77" s="38">
        <v>0</v>
      </c>
      <c r="O77" s="38">
        <v>0</v>
      </c>
      <c r="P77" s="38">
        <v>0</v>
      </c>
      <c r="Q77" s="38">
        <v>0</v>
      </c>
      <c r="R77" s="38">
        <v>1</v>
      </c>
      <c r="S77" s="38">
        <v>0</v>
      </c>
      <c r="T77" s="38">
        <v>0</v>
      </c>
      <c r="U77" s="38">
        <v>0.99993200000000004</v>
      </c>
      <c r="V77" s="38">
        <v>0.48109400000000002</v>
      </c>
      <c r="W77" s="38">
        <v>0.33892299999999997</v>
      </c>
      <c r="X77" s="38">
        <v>0.30636000000000002</v>
      </c>
      <c r="Z77" s="38" t="s">
        <v>198</v>
      </c>
      <c r="AA77" s="38">
        <v>8317.3655999999992</v>
      </c>
      <c r="AB77" s="38">
        <v>34.751199999999997</v>
      </c>
      <c r="AC77" s="38">
        <v>40.235900000000001</v>
      </c>
      <c r="AD77" s="38">
        <v>40.271599999999999</v>
      </c>
      <c r="AE77" s="38">
        <v>1</v>
      </c>
      <c r="AF77" s="38">
        <v>1920</v>
      </c>
      <c r="AG77" s="38">
        <v>1080</v>
      </c>
      <c r="AH77" s="38">
        <v>50</v>
      </c>
      <c r="AI77" s="38">
        <v>500</v>
      </c>
      <c r="AJ77" s="38">
        <v>8</v>
      </c>
      <c r="AK77" s="38">
        <v>8</v>
      </c>
    </row>
    <row r="78" spans="1:37" x14ac:dyDescent="0.25">
      <c r="A78" s="21" t="s">
        <v>144</v>
      </c>
      <c r="B78" s="21" t="s">
        <v>145</v>
      </c>
      <c r="C78" s="27">
        <v>0</v>
      </c>
      <c r="D78" s="30">
        <v>4</v>
      </c>
      <c r="E78" s="29">
        <v>26</v>
      </c>
      <c r="F78" s="38" t="s">
        <v>43</v>
      </c>
      <c r="G78" s="38">
        <v>0</v>
      </c>
      <c r="H78" s="38">
        <v>500</v>
      </c>
      <c r="I78" s="38">
        <v>399560571</v>
      </c>
      <c r="J78" s="38">
        <v>125755623</v>
      </c>
      <c r="K78" s="38">
        <v>0</v>
      </c>
      <c r="L78" s="38">
        <v>0</v>
      </c>
      <c r="M78" s="38">
        <v>0</v>
      </c>
      <c r="N78" s="38">
        <v>0</v>
      </c>
      <c r="O78" s="38">
        <v>0</v>
      </c>
      <c r="P78" s="38">
        <v>0</v>
      </c>
      <c r="Q78" s="38">
        <v>0</v>
      </c>
      <c r="R78" s="38">
        <v>1</v>
      </c>
      <c r="S78" s="38">
        <v>0</v>
      </c>
      <c r="T78" s="38">
        <v>0</v>
      </c>
      <c r="U78" s="38">
        <v>0.99693799999999999</v>
      </c>
      <c r="V78" s="38">
        <v>0.41420800000000002</v>
      </c>
      <c r="W78" s="38">
        <v>0.80801699999999999</v>
      </c>
      <c r="X78" s="38">
        <v>0.31211</v>
      </c>
      <c r="Z78" s="38" t="s">
        <v>199</v>
      </c>
      <c r="AA78" s="38">
        <v>40293.778400000003</v>
      </c>
      <c r="AB78" s="38">
        <v>39.322400000000002</v>
      </c>
      <c r="AC78" s="38">
        <v>43.369300000000003</v>
      </c>
      <c r="AD78" s="38">
        <v>44.491</v>
      </c>
      <c r="AE78" s="38">
        <v>1</v>
      </c>
      <c r="AF78" s="38">
        <v>1920</v>
      </c>
      <c r="AG78" s="38">
        <v>1080</v>
      </c>
      <c r="AH78" s="38">
        <v>50</v>
      </c>
      <c r="AI78" s="38">
        <v>500</v>
      </c>
      <c r="AJ78" s="38">
        <v>8</v>
      </c>
      <c r="AK78" s="38">
        <v>8</v>
      </c>
    </row>
    <row r="79" spans="1:37" x14ac:dyDescent="0.25">
      <c r="A79" s="21" t="s">
        <v>144</v>
      </c>
      <c r="B79" s="21" t="s">
        <v>145</v>
      </c>
      <c r="C79" s="27">
        <v>0</v>
      </c>
      <c r="D79" s="30">
        <v>4</v>
      </c>
      <c r="E79" s="29">
        <v>30</v>
      </c>
      <c r="F79" s="38" t="s">
        <v>44</v>
      </c>
      <c r="G79" s="38">
        <v>0</v>
      </c>
      <c r="H79" s="38">
        <v>500</v>
      </c>
      <c r="I79" s="38">
        <v>224277356</v>
      </c>
      <c r="J79" s="38">
        <v>70642615</v>
      </c>
      <c r="K79" s="38">
        <v>0</v>
      </c>
      <c r="L79" s="38">
        <v>0</v>
      </c>
      <c r="M79" s="38">
        <v>0</v>
      </c>
      <c r="N79" s="38">
        <v>0</v>
      </c>
      <c r="O79" s="38">
        <v>0</v>
      </c>
      <c r="P79" s="38">
        <v>0</v>
      </c>
      <c r="Q79" s="38">
        <v>0</v>
      </c>
      <c r="R79" s="38">
        <v>1</v>
      </c>
      <c r="S79" s="38">
        <v>0</v>
      </c>
      <c r="T79" s="38">
        <v>0</v>
      </c>
      <c r="U79" s="38">
        <v>0.99936800000000003</v>
      </c>
      <c r="V79" s="38">
        <v>0.45847500000000002</v>
      </c>
      <c r="W79" s="38">
        <v>0.70743299999999998</v>
      </c>
      <c r="X79" s="38">
        <v>0.31486999999999998</v>
      </c>
      <c r="Z79" s="38" t="s">
        <v>200</v>
      </c>
      <c r="AA79" s="38">
        <v>22437.142400000001</v>
      </c>
      <c r="AB79" s="38">
        <v>37.840800000000002</v>
      </c>
      <c r="AC79" s="38">
        <v>42.4086</v>
      </c>
      <c r="AD79" s="38">
        <v>43.141100000000002</v>
      </c>
      <c r="AE79" s="38">
        <v>1</v>
      </c>
      <c r="AF79" s="38">
        <v>1920</v>
      </c>
      <c r="AG79" s="38">
        <v>1080</v>
      </c>
      <c r="AH79" s="38">
        <v>50</v>
      </c>
      <c r="AI79" s="38">
        <v>500</v>
      </c>
      <c r="AJ79" s="38">
        <v>8</v>
      </c>
      <c r="AK79" s="38">
        <v>8</v>
      </c>
    </row>
    <row r="80" spans="1:37" x14ac:dyDescent="0.25">
      <c r="A80" s="21" t="s">
        <v>144</v>
      </c>
      <c r="B80" s="21" t="s">
        <v>145</v>
      </c>
      <c r="C80" s="27">
        <v>0</v>
      </c>
      <c r="D80" s="30">
        <v>4</v>
      </c>
      <c r="E80" s="29">
        <v>34</v>
      </c>
      <c r="F80" s="38" t="s">
        <v>45</v>
      </c>
      <c r="G80" s="38">
        <v>0</v>
      </c>
      <c r="H80" s="38">
        <v>500</v>
      </c>
      <c r="I80" s="38">
        <v>138406888</v>
      </c>
      <c r="J80" s="38">
        <v>41229565</v>
      </c>
      <c r="K80" s="38">
        <v>0</v>
      </c>
      <c r="L80" s="38">
        <v>0</v>
      </c>
      <c r="M80" s="38">
        <v>0</v>
      </c>
      <c r="N80" s="38">
        <v>0</v>
      </c>
      <c r="O80" s="38">
        <v>0</v>
      </c>
      <c r="P80" s="38">
        <v>0</v>
      </c>
      <c r="Q80" s="38">
        <v>0</v>
      </c>
      <c r="R80" s="38">
        <v>1</v>
      </c>
      <c r="S80" s="38">
        <v>0</v>
      </c>
      <c r="T80" s="38">
        <v>0</v>
      </c>
      <c r="U80" s="38">
        <v>0.99978999999999996</v>
      </c>
      <c r="V80" s="38">
        <v>0.48317199999999999</v>
      </c>
      <c r="W80" s="38">
        <v>0.54384900000000003</v>
      </c>
      <c r="X80" s="38">
        <v>0.31223899999999999</v>
      </c>
      <c r="Z80" s="38" t="s">
        <v>201</v>
      </c>
      <c r="AA80" s="38">
        <v>13206.164000000001</v>
      </c>
      <c r="AB80" s="38">
        <v>36.3827</v>
      </c>
      <c r="AC80" s="38">
        <v>40.971299999999999</v>
      </c>
      <c r="AD80" s="38">
        <v>41.220399999999998</v>
      </c>
      <c r="AE80" s="38">
        <v>1</v>
      </c>
      <c r="AF80" s="38">
        <v>1920</v>
      </c>
      <c r="AG80" s="38">
        <v>1080</v>
      </c>
      <c r="AH80" s="38">
        <v>50</v>
      </c>
      <c r="AI80" s="38">
        <v>500</v>
      </c>
      <c r="AJ80" s="38">
        <v>8</v>
      </c>
      <c r="AK80" s="38">
        <v>8</v>
      </c>
    </row>
    <row r="81" spans="1:37" ht="15.75" thickBot="1" x14ac:dyDescent="0.3">
      <c r="A81" s="24" t="s">
        <v>144</v>
      </c>
      <c r="B81" s="21" t="s">
        <v>145</v>
      </c>
      <c r="C81" s="27">
        <v>0</v>
      </c>
      <c r="D81" s="32">
        <v>4</v>
      </c>
      <c r="E81" s="33">
        <v>38</v>
      </c>
      <c r="F81" s="38" t="s">
        <v>46</v>
      </c>
      <c r="G81" s="38">
        <v>0</v>
      </c>
      <c r="H81" s="38">
        <v>500</v>
      </c>
      <c r="I81" s="38">
        <v>91608226</v>
      </c>
      <c r="J81" s="38">
        <v>25475971</v>
      </c>
      <c r="K81" s="38">
        <v>0</v>
      </c>
      <c r="L81" s="38">
        <v>0</v>
      </c>
      <c r="M81" s="38">
        <v>0</v>
      </c>
      <c r="N81" s="38">
        <v>0</v>
      </c>
      <c r="O81" s="38">
        <v>0</v>
      </c>
      <c r="P81" s="38">
        <v>0</v>
      </c>
      <c r="Q81" s="38">
        <v>0</v>
      </c>
      <c r="R81" s="38">
        <v>1</v>
      </c>
      <c r="S81" s="38">
        <v>0</v>
      </c>
      <c r="T81" s="38">
        <v>0</v>
      </c>
      <c r="U81" s="38">
        <v>0.99993200000000004</v>
      </c>
      <c r="V81" s="38">
        <v>0.48109400000000002</v>
      </c>
      <c r="W81" s="38">
        <v>0.33892299999999997</v>
      </c>
      <c r="X81" s="38">
        <v>0.30636000000000002</v>
      </c>
      <c r="Z81" s="38" t="s">
        <v>202</v>
      </c>
      <c r="AA81" s="38">
        <v>8317.3655999999992</v>
      </c>
      <c r="AB81" s="38">
        <v>34.751199999999997</v>
      </c>
      <c r="AC81" s="38">
        <v>40.235900000000001</v>
      </c>
      <c r="AD81" s="38">
        <v>40.271599999999999</v>
      </c>
      <c r="AE81" s="38">
        <v>1</v>
      </c>
      <c r="AF81" s="38">
        <v>1920</v>
      </c>
      <c r="AG81" s="38">
        <v>1080</v>
      </c>
      <c r="AH81" s="38">
        <v>50</v>
      </c>
      <c r="AI81" s="38">
        <v>500</v>
      </c>
      <c r="AJ81" s="38">
        <v>8</v>
      </c>
      <c r="AK81" s="38">
        <v>8</v>
      </c>
    </row>
    <row r="82" spans="1:37" x14ac:dyDescent="0.25">
      <c r="A82" s="24" t="s">
        <v>144</v>
      </c>
      <c r="B82" s="21" t="s">
        <v>145</v>
      </c>
      <c r="C82" s="27">
        <v>0</v>
      </c>
      <c r="D82" s="30">
        <v>6</v>
      </c>
      <c r="E82" s="29">
        <v>26</v>
      </c>
      <c r="F82" s="38" t="s">
        <v>47</v>
      </c>
      <c r="G82" s="38">
        <v>0</v>
      </c>
      <c r="H82" s="38">
        <v>500</v>
      </c>
      <c r="I82" s="38">
        <v>399560571</v>
      </c>
      <c r="J82" s="38">
        <v>125755623</v>
      </c>
      <c r="K82" s="38">
        <v>0</v>
      </c>
      <c r="L82" s="38">
        <v>0</v>
      </c>
      <c r="M82" s="38">
        <v>0</v>
      </c>
      <c r="N82" s="38">
        <v>0</v>
      </c>
      <c r="O82" s="38">
        <v>0</v>
      </c>
      <c r="P82" s="38">
        <v>0</v>
      </c>
      <c r="Q82" s="38">
        <v>0</v>
      </c>
      <c r="R82" s="38">
        <v>1</v>
      </c>
      <c r="S82" s="38">
        <v>0</v>
      </c>
      <c r="T82" s="38">
        <v>0</v>
      </c>
      <c r="U82" s="38">
        <v>0.99693799999999999</v>
      </c>
      <c r="V82" s="38">
        <v>0.41420800000000002</v>
      </c>
      <c r="W82" s="38">
        <v>0.80801699999999999</v>
      </c>
      <c r="X82" s="38">
        <v>0.31211</v>
      </c>
      <c r="Z82" s="38" t="s">
        <v>203</v>
      </c>
      <c r="AA82" s="38">
        <v>40293.778400000003</v>
      </c>
      <c r="AB82" s="38">
        <v>39.322400000000002</v>
      </c>
      <c r="AC82" s="38">
        <v>43.369300000000003</v>
      </c>
      <c r="AD82" s="38">
        <v>44.491</v>
      </c>
      <c r="AE82" s="38">
        <v>1</v>
      </c>
      <c r="AF82" s="38">
        <v>1920</v>
      </c>
      <c r="AG82" s="38">
        <v>1080</v>
      </c>
      <c r="AH82" s="38">
        <v>50</v>
      </c>
      <c r="AI82" s="38">
        <v>500</v>
      </c>
      <c r="AJ82" s="38">
        <v>8</v>
      </c>
      <c r="AK82" s="38">
        <v>8</v>
      </c>
    </row>
    <row r="83" spans="1:37" x14ac:dyDescent="0.25">
      <c r="A83" s="24" t="s">
        <v>144</v>
      </c>
      <c r="B83" s="21" t="s">
        <v>145</v>
      </c>
      <c r="C83" s="27">
        <v>0</v>
      </c>
      <c r="D83" s="30">
        <v>6</v>
      </c>
      <c r="E83" s="29">
        <v>30</v>
      </c>
      <c r="F83" s="38" t="s">
        <v>48</v>
      </c>
      <c r="G83" s="38">
        <v>0</v>
      </c>
      <c r="H83" s="38">
        <v>500</v>
      </c>
      <c r="I83" s="38">
        <v>224277356</v>
      </c>
      <c r="J83" s="38">
        <v>70642615</v>
      </c>
      <c r="K83" s="38">
        <v>0</v>
      </c>
      <c r="L83" s="38">
        <v>0</v>
      </c>
      <c r="M83" s="38">
        <v>0</v>
      </c>
      <c r="N83" s="38">
        <v>0</v>
      </c>
      <c r="O83" s="38">
        <v>0</v>
      </c>
      <c r="P83" s="38">
        <v>0</v>
      </c>
      <c r="Q83" s="38">
        <v>0</v>
      </c>
      <c r="R83" s="38">
        <v>1</v>
      </c>
      <c r="S83" s="38">
        <v>0</v>
      </c>
      <c r="T83" s="38">
        <v>0</v>
      </c>
      <c r="U83" s="38">
        <v>0.99936800000000003</v>
      </c>
      <c r="V83" s="38">
        <v>0.45847500000000002</v>
      </c>
      <c r="W83" s="38">
        <v>0.70743299999999998</v>
      </c>
      <c r="X83" s="38">
        <v>0.31486999999999998</v>
      </c>
      <c r="Z83" s="38" t="s">
        <v>204</v>
      </c>
      <c r="AA83" s="38">
        <v>22437.142400000001</v>
      </c>
      <c r="AB83" s="38">
        <v>37.840800000000002</v>
      </c>
      <c r="AC83" s="38">
        <v>42.4086</v>
      </c>
      <c r="AD83" s="38">
        <v>43.141100000000002</v>
      </c>
      <c r="AE83" s="38">
        <v>1</v>
      </c>
      <c r="AF83" s="38">
        <v>1920</v>
      </c>
      <c r="AG83" s="38">
        <v>1080</v>
      </c>
      <c r="AH83" s="38">
        <v>50</v>
      </c>
      <c r="AI83" s="38">
        <v>500</v>
      </c>
      <c r="AJ83" s="38">
        <v>8</v>
      </c>
      <c r="AK83" s="38">
        <v>8</v>
      </c>
    </row>
    <row r="84" spans="1:37" x14ac:dyDescent="0.25">
      <c r="A84" s="24" t="s">
        <v>144</v>
      </c>
      <c r="B84" s="21" t="s">
        <v>145</v>
      </c>
      <c r="C84" s="27">
        <v>0</v>
      </c>
      <c r="D84" s="30">
        <v>6</v>
      </c>
      <c r="E84" s="29">
        <v>34</v>
      </c>
      <c r="F84" s="38" t="s">
        <v>49</v>
      </c>
      <c r="G84" s="38">
        <v>0</v>
      </c>
      <c r="H84" s="38">
        <v>500</v>
      </c>
      <c r="I84" s="38">
        <v>138406888</v>
      </c>
      <c r="J84" s="38">
        <v>41229565</v>
      </c>
      <c r="K84" s="38">
        <v>0</v>
      </c>
      <c r="L84" s="38">
        <v>0</v>
      </c>
      <c r="M84" s="38">
        <v>0</v>
      </c>
      <c r="N84" s="38">
        <v>0</v>
      </c>
      <c r="O84" s="38">
        <v>0</v>
      </c>
      <c r="P84" s="38">
        <v>0</v>
      </c>
      <c r="Q84" s="38">
        <v>0</v>
      </c>
      <c r="R84" s="38">
        <v>1</v>
      </c>
      <c r="S84" s="38">
        <v>0</v>
      </c>
      <c r="T84" s="38">
        <v>0</v>
      </c>
      <c r="U84" s="38">
        <v>0.99978999999999996</v>
      </c>
      <c r="V84" s="38">
        <v>0.48317199999999999</v>
      </c>
      <c r="W84" s="38">
        <v>0.54384900000000003</v>
      </c>
      <c r="X84" s="38">
        <v>0.31223899999999999</v>
      </c>
      <c r="Z84" s="38" t="s">
        <v>205</v>
      </c>
      <c r="AA84" s="38">
        <v>13206.164000000001</v>
      </c>
      <c r="AB84" s="38">
        <v>36.3827</v>
      </c>
      <c r="AC84" s="38">
        <v>40.971299999999999</v>
      </c>
      <c r="AD84" s="38">
        <v>41.220399999999998</v>
      </c>
      <c r="AE84" s="38">
        <v>1</v>
      </c>
      <c r="AF84" s="38">
        <v>1920</v>
      </c>
      <c r="AG84" s="38">
        <v>1080</v>
      </c>
      <c r="AH84" s="38">
        <v>50</v>
      </c>
      <c r="AI84" s="38">
        <v>500</v>
      </c>
      <c r="AJ84" s="38">
        <v>8</v>
      </c>
      <c r="AK84" s="38">
        <v>8</v>
      </c>
    </row>
    <row r="85" spans="1:37" ht="15.75" thickBot="1" x14ac:dyDescent="0.3">
      <c r="A85" s="24" t="s">
        <v>144</v>
      </c>
      <c r="B85" s="21" t="s">
        <v>145</v>
      </c>
      <c r="C85" s="31">
        <v>0</v>
      </c>
      <c r="D85" s="32">
        <v>6</v>
      </c>
      <c r="E85" s="33">
        <v>38</v>
      </c>
      <c r="F85" s="38" t="s">
        <v>50</v>
      </c>
      <c r="G85" s="38">
        <v>0</v>
      </c>
      <c r="H85" s="38">
        <v>500</v>
      </c>
      <c r="I85" s="38">
        <v>91608226</v>
      </c>
      <c r="J85" s="38">
        <v>25475971</v>
      </c>
      <c r="K85" s="38">
        <v>0</v>
      </c>
      <c r="L85" s="38">
        <v>0</v>
      </c>
      <c r="M85" s="38">
        <v>0</v>
      </c>
      <c r="N85" s="38">
        <v>0</v>
      </c>
      <c r="O85" s="38">
        <v>0</v>
      </c>
      <c r="P85" s="38">
        <v>0</v>
      </c>
      <c r="Q85" s="38">
        <v>0</v>
      </c>
      <c r="R85" s="38">
        <v>1</v>
      </c>
      <c r="S85" s="38">
        <v>0</v>
      </c>
      <c r="T85" s="38">
        <v>0</v>
      </c>
      <c r="U85" s="38">
        <v>0.99993200000000004</v>
      </c>
      <c r="V85" s="38">
        <v>0.48109400000000002</v>
      </c>
      <c r="W85" s="38">
        <v>0.33892299999999997</v>
      </c>
      <c r="X85" s="38">
        <v>0.30636000000000002</v>
      </c>
      <c r="Z85" s="38" t="s">
        <v>206</v>
      </c>
      <c r="AA85" s="38">
        <v>8317.3655999999992</v>
      </c>
      <c r="AB85" s="38">
        <v>34.751199999999997</v>
      </c>
      <c r="AC85" s="38">
        <v>40.235900000000001</v>
      </c>
      <c r="AD85" s="38">
        <v>40.271599999999999</v>
      </c>
      <c r="AE85" s="38">
        <v>1</v>
      </c>
      <c r="AF85" s="38">
        <v>1920</v>
      </c>
      <c r="AG85" s="38">
        <v>1080</v>
      </c>
      <c r="AH85" s="38">
        <v>50</v>
      </c>
      <c r="AI85" s="38">
        <v>500</v>
      </c>
      <c r="AJ85" s="38">
        <v>8</v>
      </c>
      <c r="AK85" s="38">
        <v>8</v>
      </c>
    </row>
    <row r="86" spans="1:37" x14ac:dyDescent="0.25">
      <c r="A86" s="39" t="s">
        <v>144</v>
      </c>
      <c r="B86" s="22" t="s">
        <v>145</v>
      </c>
      <c r="C86" s="27">
        <v>1</v>
      </c>
      <c r="D86" s="28">
        <v>2</v>
      </c>
      <c r="E86" s="29">
        <v>26</v>
      </c>
      <c r="F86" s="38" t="s">
        <v>51</v>
      </c>
      <c r="G86" s="38">
        <v>1</v>
      </c>
      <c r="H86" s="38">
        <v>500</v>
      </c>
      <c r="I86" s="38">
        <v>111752095</v>
      </c>
      <c r="J86" s="38">
        <v>13123599</v>
      </c>
      <c r="K86" s="38">
        <v>0</v>
      </c>
      <c r="L86" s="38">
        <v>0</v>
      </c>
      <c r="M86" s="38">
        <v>0</v>
      </c>
      <c r="N86" s="38">
        <v>0</v>
      </c>
      <c r="O86" s="38">
        <v>0</v>
      </c>
      <c r="P86" s="38">
        <v>0</v>
      </c>
      <c r="Q86" s="38">
        <v>0</v>
      </c>
      <c r="R86" s="38">
        <v>7.1199999999999996E-4</v>
      </c>
      <c r="S86" s="38">
        <v>0</v>
      </c>
      <c r="T86" s="38">
        <v>0.99928799999999995</v>
      </c>
      <c r="U86" s="38">
        <v>7.9330999999999999E-2</v>
      </c>
      <c r="V86" s="38">
        <v>0.18513299999999999</v>
      </c>
      <c r="W86" s="38">
        <v>0.51481200000000005</v>
      </c>
      <c r="X86" s="38">
        <v>0.17719199999999999</v>
      </c>
      <c r="Z86" s="38" t="s">
        <v>207</v>
      </c>
      <c r="AA86" s="38">
        <v>47701.873599999999</v>
      </c>
      <c r="AB86" s="38">
        <v>39.681899999999999</v>
      </c>
      <c r="AC86" s="38">
        <v>43.6678</v>
      </c>
      <c r="AD86" s="38">
        <v>44.906399999999998</v>
      </c>
      <c r="AE86" s="38">
        <v>1</v>
      </c>
      <c r="AF86" s="38">
        <v>1920</v>
      </c>
      <c r="AG86" s="38">
        <v>1080</v>
      </c>
      <c r="AH86" s="38">
        <v>50</v>
      </c>
      <c r="AI86" s="38">
        <v>500</v>
      </c>
      <c r="AJ86" s="38">
        <v>8</v>
      </c>
      <c r="AK86" s="38">
        <v>8</v>
      </c>
    </row>
    <row r="87" spans="1:37" x14ac:dyDescent="0.25">
      <c r="A87" s="39" t="s">
        <v>144</v>
      </c>
      <c r="B87" s="22" t="s">
        <v>145</v>
      </c>
      <c r="C87" s="27">
        <v>1</v>
      </c>
      <c r="D87" s="28">
        <v>2</v>
      </c>
      <c r="E87" s="29">
        <v>30</v>
      </c>
      <c r="F87" s="38" t="s">
        <v>52</v>
      </c>
      <c r="G87" s="38">
        <v>1</v>
      </c>
      <c r="H87" s="38">
        <v>500</v>
      </c>
      <c r="I87" s="38">
        <v>28700904</v>
      </c>
      <c r="J87" s="38">
        <v>4298947</v>
      </c>
      <c r="K87" s="38">
        <v>0</v>
      </c>
      <c r="L87" s="38">
        <v>0</v>
      </c>
      <c r="M87" s="38">
        <v>0</v>
      </c>
      <c r="N87" s="38">
        <v>0</v>
      </c>
      <c r="O87" s="38">
        <v>0</v>
      </c>
      <c r="P87" s="38">
        <v>0</v>
      </c>
      <c r="Q87" s="38">
        <v>0</v>
      </c>
      <c r="R87" s="38">
        <v>1.122E-3</v>
      </c>
      <c r="S87" s="38">
        <v>0</v>
      </c>
      <c r="T87" s="38">
        <v>0.99887800000000004</v>
      </c>
      <c r="U87" s="38">
        <v>8.2445000000000004E-2</v>
      </c>
      <c r="V87" s="38">
        <v>0.21445800000000001</v>
      </c>
      <c r="W87" s="38">
        <v>0.59917399999999998</v>
      </c>
      <c r="X87" s="38">
        <v>0.21274399999999999</v>
      </c>
      <c r="Z87" s="38" t="s">
        <v>208</v>
      </c>
      <c r="AA87" s="38">
        <v>24459.5144</v>
      </c>
      <c r="AB87" s="38">
        <v>38.004300000000001</v>
      </c>
      <c r="AC87" s="38">
        <v>42.570099999999996</v>
      </c>
      <c r="AD87" s="38">
        <v>43.328000000000003</v>
      </c>
      <c r="AE87" s="38">
        <v>1</v>
      </c>
      <c r="AF87" s="38">
        <v>1920</v>
      </c>
      <c r="AG87" s="38">
        <v>1080</v>
      </c>
      <c r="AH87" s="38">
        <v>50</v>
      </c>
      <c r="AI87" s="38">
        <v>500</v>
      </c>
      <c r="AJ87" s="38">
        <v>8</v>
      </c>
      <c r="AK87" s="38">
        <v>8</v>
      </c>
    </row>
    <row r="88" spans="1:37" x14ac:dyDescent="0.25">
      <c r="A88" s="39" t="s">
        <v>144</v>
      </c>
      <c r="B88" s="22" t="s">
        <v>145</v>
      </c>
      <c r="C88" s="27">
        <v>1</v>
      </c>
      <c r="D88" s="28">
        <v>2</v>
      </c>
      <c r="E88" s="29">
        <v>34</v>
      </c>
      <c r="F88" s="38" t="s">
        <v>53</v>
      </c>
      <c r="G88" s="38">
        <v>1</v>
      </c>
      <c r="H88" s="38">
        <v>500</v>
      </c>
      <c r="I88" s="38">
        <v>18316723</v>
      </c>
      <c r="J88" s="38">
        <v>3139430</v>
      </c>
      <c r="K88" s="38">
        <v>0</v>
      </c>
      <c r="L88" s="38">
        <v>0</v>
      </c>
      <c r="M88" s="38">
        <v>0</v>
      </c>
      <c r="N88" s="38">
        <v>0</v>
      </c>
      <c r="O88" s="38">
        <v>0</v>
      </c>
      <c r="P88" s="38">
        <v>0</v>
      </c>
      <c r="Q88" s="38">
        <v>0</v>
      </c>
      <c r="R88" s="38">
        <v>1.6800000000000001E-3</v>
      </c>
      <c r="S88" s="38">
        <v>0</v>
      </c>
      <c r="T88" s="38">
        <v>0.99831999999999999</v>
      </c>
      <c r="U88" s="38">
        <v>7.7514E-2</v>
      </c>
      <c r="V88" s="38">
        <v>0.22737599999999999</v>
      </c>
      <c r="W88" s="38">
        <v>0.567519</v>
      </c>
      <c r="X88" s="38">
        <v>0.24261099999999999</v>
      </c>
      <c r="Z88" s="38" t="s">
        <v>209</v>
      </c>
      <c r="AA88" s="38">
        <v>14501.8552</v>
      </c>
      <c r="AB88" s="38">
        <v>36.534799999999997</v>
      </c>
      <c r="AC88" s="38">
        <v>41.404899999999998</v>
      </c>
      <c r="AD88" s="38">
        <v>41.711100000000002</v>
      </c>
      <c r="AE88" s="38">
        <v>1</v>
      </c>
      <c r="AF88" s="38">
        <v>1920</v>
      </c>
      <c r="AG88" s="38">
        <v>1080</v>
      </c>
      <c r="AH88" s="38">
        <v>50</v>
      </c>
      <c r="AI88" s="38">
        <v>500</v>
      </c>
      <c r="AJ88" s="38">
        <v>8</v>
      </c>
      <c r="AK88" s="38">
        <v>8</v>
      </c>
    </row>
    <row r="89" spans="1:37" ht="15.75" thickBot="1" x14ac:dyDescent="0.3">
      <c r="A89" s="39" t="s">
        <v>144</v>
      </c>
      <c r="B89" s="22" t="s">
        <v>145</v>
      </c>
      <c r="C89" s="27">
        <v>1</v>
      </c>
      <c r="D89" s="32">
        <v>2</v>
      </c>
      <c r="E89" s="33">
        <v>38</v>
      </c>
      <c r="F89" s="38" t="s">
        <v>54</v>
      </c>
      <c r="G89" s="38">
        <v>1</v>
      </c>
      <c r="H89" s="38">
        <v>500</v>
      </c>
      <c r="I89" s="38">
        <v>10450745</v>
      </c>
      <c r="J89" s="38">
        <v>1629967</v>
      </c>
      <c r="K89" s="38">
        <v>0</v>
      </c>
      <c r="L89" s="38">
        <v>0</v>
      </c>
      <c r="M89" s="38">
        <v>0</v>
      </c>
      <c r="N89" s="38">
        <v>0</v>
      </c>
      <c r="O89" s="38">
        <v>0</v>
      </c>
      <c r="P89" s="38">
        <v>0</v>
      </c>
      <c r="Q89" s="38">
        <v>0</v>
      </c>
      <c r="R89" s="38">
        <v>2.9290000000000002E-3</v>
      </c>
      <c r="S89" s="38">
        <v>0</v>
      </c>
      <c r="T89" s="38">
        <v>0.99707100000000004</v>
      </c>
      <c r="U89" s="38">
        <v>7.2605000000000003E-2</v>
      </c>
      <c r="V89" s="38">
        <v>0.21535000000000001</v>
      </c>
      <c r="W89" s="38">
        <v>0.37473800000000002</v>
      </c>
      <c r="X89" s="38">
        <v>0.23730599999999999</v>
      </c>
      <c r="Z89" s="38" t="s">
        <v>210</v>
      </c>
      <c r="AA89" s="38">
        <v>9005.9511999999995</v>
      </c>
      <c r="AB89" s="38">
        <v>34.927799999999998</v>
      </c>
      <c r="AC89" s="38">
        <v>40.436399999999999</v>
      </c>
      <c r="AD89" s="38">
        <v>40.469200000000001</v>
      </c>
      <c r="AE89" s="38">
        <v>1</v>
      </c>
      <c r="AF89" s="38">
        <v>1920</v>
      </c>
      <c r="AG89" s="38">
        <v>1080</v>
      </c>
      <c r="AH89" s="38">
        <v>50</v>
      </c>
      <c r="AI89" s="38">
        <v>500</v>
      </c>
      <c r="AJ89" s="38">
        <v>8</v>
      </c>
      <c r="AK89" s="38">
        <v>8</v>
      </c>
    </row>
    <row r="90" spans="1:37" x14ac:dyDescent="0.25">
      <c r="A90" s="39" t="s">
        <v>144</v>
      </c>
      <c r="B90" s="22" t="s">
        <v>145</v>
      </c>
      <c r="C90" s="27">
        <v>1</v>
      </c>
      <c r="D90" s="30">
        <v>4</v>
      </c>
      <c r="E90" s="29">
        <v>26</v>
      </c>
      <c r="F90" s="38" t="s">
        <v>55</v>
      </c>
      <c r="G90" s="38">
        <v>1</v>
      </c>
      <c r="H90" s="38">
        <v>500</v>
      </c>
      <c r="I90" s="38">
        <v>621307369</v>
      </c>
      <c r="J90" s="38">
        <v>77824615</v>
      </c>
      <c r="K90" s="38">
        <v>0</v>
      </c>
      <c r="L90" s="38">
        <v>0</v>
      </c>
      <c r="M90" s="38">
        <v>0</v>
      </c>
      <c r="N90" s="38">
        <v>0</v>
      </c>
      <c r="O90" s="38">
        <v>0</v>
      </c>
      <c r="P90" s="38">
        <v>0</v>
      </c>
      <c r="Q90" s="38">
        <v>0</v>
      </c>
      <c r="R90" s="38">
        <v>1.3708E-2</v>
      </c>
      <c r="S90" s="38">
        <v>0</v>
      </c>
      <c r="T90" s="38">
        <v>0.98629199999999995</v>
      </c>
      <c r="U90" s="38">
        <v>0.50971299999999997</v>
      </c>
      <c r="V90" s="38">
        <v>0.29433599999999999</v>
      </c>
      <c r="W90" s="38">
        <v>0.425676</v>
      </c>
      <c r="X90" s="38">
        <v>0.18824299999999999</v>
      </c>
      <c r="Z90" s="38" t="s">
        <v>211</v>
      </c>
      <c r="AA90" s="38">
        <v>81637.982399999994</v>
      </c>
      <c r="AB90" s="38">
        <v>41.338200000000001</v>
      </c>
      <c r="AC90" s="38">
        <v>44.152099999999997</v>
      </c>
      <c r="AD90" s="38">
        <v>45.591000000000001</v>
      </c>
      <c r="AE90" s="38">
        <v>1</v>
      </c>
      <c r="AF90" s="38">
        <v>1920</v>
      </c>
      <c r="AG90" s="38">
        <v>1080</v>
      </c>
      <c r="AH90" s="38">
        <v>50</v>
      </c>
      <c r="AI90" s="38">
        <v>500</v>
      </c>
      <c r="AJ90" s="38">
        <v>8</v>
      </c>
      <c r="AK90" s="38">
        <v>8</v>
      </c>
    </row>
    <row r="91" spans="1:37" x14ac:dyDescent="0.25">
      <c r="A91" s="39" t="s">
        <v>144</v>
      </c>
      <c r="B91" s="22" t="s">
        <v>145</v>
      </c>
      <c r="C91" s="27">
        <v>1</v>
      </c>
      <c r="D91" s="30">
        <v>4</v>
      </c>
      <c r="E91" s="29">
        <v>30</v>
      </c>
      <c r="F91" s="38" t="s">
        <v>56</v>
      </c>
      <c r="G91" s="38">
        <v>1</v>
      </c>
      <c r="H91" s="38">
        <v>500</v>
      </c>
      <c r="I91" s="38">
        <v>222302468</v>
      </c>
      <c r="J91" s="38">
        <v>28467370</v>
      </c>
      <c r="K91" s="38">
        <v>0</v>
      </c>
      <c r="L91" s="38">
        <v>0</v>
      </c>
      <c r="M91" s="38">
        <v>0</v>
      </c>
      <c r="N91" s="38">
        <v>0</v>
      </c>
      <c r="O91" s="38">
        <v>0</v>
      </c>
      <c r="P91" s="38">
        <v>0</v>
      </c>
      <c r="Q91" s="38">
        <v>0</v>
      </c>
      <c r="R91" s="38">
        <v>1.9701E-2</v>
      </c>
      <c r="S91" s="38">
        <v>0</v>
      </c>
      <c r="T91" s="38">
        <v>0.98029900000000003</v>
      </c>
      <c r="U91" s="38">
        <v>0.45530199999999998</v>
      </c>
      <c r="V91" s="38">
        <v>0.39025599999999999</v>
      </c>
      <c r="W91" s="38">
        <v>0.88208900000000001</v>
      </c>
      <c r="X91" s="38">
        <v>0.18454599999999999</v>
      </c>
      <c r="Z91" s="38" t="s">
        <v>212</v>
      </c>
      <c r="AA91" s="38">
        <v>37864.397599999997</v>
      </c>
      <c r="AB91" s="38">
        <v>39.003700000000002</v>
      </c>
      <c r="AC91" s="38">
        <v>42.972499999999997</v>
      </c>
      <c r="AD91" s="38">
        <v>43.908099999999997</v>
      </c>
      <c r="AE91" s="38">
        <v>1</v>
      </c>
      <c r="AF91" s="38">
        <v>1920</v>
      </c>
      <c r="AG91" s="38">
        <v>1080</v>
      </c>
      <c r="AH91" s="38">
        <v>50</v>
      </c>
      <c r="AI91" s="38">
        <v>500</v>
      </c>
      <c r="AJ91" s="38">
        <v>8</v>
      </c>
      <c r="AK91" s="38">
        <v>8</v>
      </c>
    </row>
    <row r="92" spans="1:37" x14ac:dyDescent="0.25">
      <c r="A92" s="39" t="s">
        <v>144</v>
      </c>
      <c r="B92" s="22" t="s">
        <v>145</v>
      </c>
      <c r="C92" s="27">
        <v>1</v>
      </c>
      <c r="D92" s="30">
        <v>4</v>
      </c>
      <c r="E92" s="29">
        <v>34</v>
      </c>
      <c r="F92" s="38" t="s">
        <v>57</v>
      </c>
      <c r="G92" s="38">
        <v>1</v>
      </c>
      <c r="H92" s="38">
        <v>500</v>
      </c>
      <c r="I92" s="38">
        <v>121651023</v>
      </c>
      <c r="J92" s="38">
        <v>16760704</v>
      </c>
      <c r="K92" s="38">
        <v>0</v>
      </c>
      <c r="L92" s="38">
        <v>0</v>
      </c>
      <c r="M92" s="38">
        <v>0</v>
      </c>
      <c r="N92" s="38">
        <v>0</v>
      </c>
      <c r="O92" s="38">
        <v>0</v>
      </c>
      <c r="P92" s="38">
        <v>0</v>
      </c>
      <c r="Q92" s="38">
        <v>0</v>
      </c>
      <c r="R92" s="38">
        <v>3.9154000000000001E-2</v>
      </c>
      <c r="S92" s="38">
        <v>0</v>
      </c>
      <c r="T92" s="38">
        <v>0.96084599999999998</v>
      </c>
      <c r="U92" s="38">
        <v>0.52426399999999995</v>
      </c>
      <c r="V92" s="38">
        <v>0.36762800000000001</v>
      </c>
      <c r="W92" s="38">
        <v>0.83217099999999999</v>
      </c>
      <c r="X92" s="38">
        <v>0.196579</v>
      </c>
      <c r="Z92" s="38" t="s">
        <v>213</v>
      </c>
      <c r="AA92" s="38">
        <v>21734.029600000002</v>
      </c>
      <c r="AB92" s="38">
        <v>37.454000000000001</v>
      </c>
      <c r="AC92" s="38">
        <v>42.030799999999999</v>
      </c>
      <c r="AD92" s="38">
        <v>42.562199999999997</v>
      </c>
      <c r="AE92" s="38">
        <v>1</v>
      </c>
      <c r="AF92" s="38">
        <v>1920</v>
      </c>
      <c r="AG92" s="38">
        <v>1080</v>
      </c>
      <c r="AH92" s="38">
        <v>50</v>
      </c>
      <c r="AI92" s="38">
        <v>500</v>
      </c>
      <c r="AJ92" s="38">
        <v>8</v>
      </c>
      <c r="AK92" s="38">
        <v>8</v>
      </c>
    </row>
    <row r="93" spans="1:37" ht="15.75" thickBot="1" x14ac:dyDescent="0.3">
      <c r="A93" s="39" t="s">
        <v>144</v>
      </c>
      <c r="B93" s="22" t="s">
        <v>145</v>
      </c>
      <c r="C93" s="27">
        <v>1</v>
      </c>
      <c r="D93" s="32">
        <v>4</v>
      </c>
      <c r="E93" s="33">
        <v>38</v>
      </c>
      <c r="F93" s="38" t="s">
        <v>58</v>
      </c>
      <c r="G93" s="38">
        <v>1</v>
      </c>
      <c r="H93" s="38">
        <v>500</v>
      </c>
      <c r="I93" s="38">
        <v>68799243</v>
      </c>
      <c r="J93" s="38">
        <v>8982086</v>
      </c>
      <c r="K93" s="38">
        <v>0</v>
      </c>
      <c r="L93" s="38">
        <v>0</v>
      </c>
      <c r="M93" s="38">
        <v>0</v>
      </c>
      <c r="N93" s="38">
        <v>0</v>
      </c>
      <c r="O93" s="38">
        <v>0</v>
      </c>
      <c r="P93" s="38">
        <v>0</v>
      </c>
      <c r="Q93" s="38">
        <v>0</v>
      </c>
      <c r="R93" s="38">
        <v>4.6739000000000003E-2</v>
      </c>
      <c r="S93" s="38">
        <v>0</v>
      </c>
      <c r="T93" s="38">
        <v>0.95326100000000002</v>
      </c>
      <c r="U93" s="38">
        <v>0.49079800000000001</v>
      </c>
      <c r="V93" s="38">
        <v>0.37477300000000002</v>
      </c>
      <c r="W93" s="38">
        <v>0.70992200000000005</v>
      </c>
      <c r="X93" s="38">
        <v>0.19658999999999999</v>
      </c>
      <c r="Z93" s="38" t="s">
        <v>214</v>
      </c>
      <c r="AA93" s="38">
        <v>12887.9696</v>
      </c>
      <c r="AB93" s="38">
        <v>35.930399999999999</v>
      </c>
      <c r="AC93" s="38">
        <v>40.573799999999999</v>
      </c>
      <c r="AD93" s="38">
        <v>40.653100000000002</v>
      </c>
      <c r="AE93" s="38">
        <v>1</v>
      </c>
      <c r="AF93" s="38">
        <v>1920</v>
      </c>
      <c r="AG93" s="38">
        <v>1080</v>
      </c>
      <c r="AH93" s="38">
        <v>50</v>
      </c>
      <c r="AI93" s="38">
        <v>500</v>
      </c>
      <c r="AJ93" s="38">
        <v>8</v>
      </c>
      <c r="AK93" s="38">
        <v>8</v>
      </c>
    </row>
    <row r="94" spans="1:37" x14ac:dyDescent="0.25">
      <c r="A94" s="39" t="s">
        <v>144</v>
      </c>
      <c r="B94" s="22" t="s">
        <v>145</v>
      </c>
      <c r="C94" s="27">
        <v>1</v>
      </c>
      <c r="D94" s="30">
        <v>6</v>
      </c>
      <c r="E94" s="29">
        <v>26</v>
      </c>
      <c r="F94" s="38" t="s">
        <v>59</v>
      </c>
      <c r="G94" s="38">
        <v>1</v>
      </c>
      <c r="H94" s="38">
        <v>500</v>
      </c>
      <c r="I94" s="38">
        <v>1170938776</v>
      </c>
      <c r="J94" s="38">
        <v>181914726</v>
      </c>
      <c r="K94" s="38">
        <v>0</v>
      </c>
      <c r="L94" s="38">
        <v>0</v>
      </c>
      <c r="M94" s="38">
        <v>0</v>
      </c>
      <c r="N94" s="38">
        <v>0</v>
      </c>
      <c r="O94" s="38">
        <v>0</v>
      </c>
      <c r="P94" s="38">
        <v>0</v>
      </c>
      <c r="Q94" s="38">
        <v>0</v>
      </c>
      <c r="R94" s="38">
        <v>4.2125000000000003E-2</v>
      </c>
      <c r="S94" s="38">
        <v>0</v>
      </c>
      <c r="T94" s="38">
        <v>0.95787500000000003</v>
      </c>
      <c r="U94" s="38">
        <v>0.83984000000000003</v>
      </c>
      <c r="V94" s="38">
        <v>0.114285</v>
      </c>
      <c r="W94" s="38">
        <v>7.6340000000000005E-2</v>
      </c>
      <c r="X94" s="38">
        <v>0.21636</v>
      </c>
      <c r="Z94" s="38" t="s">
        <v>215</v>
      </c>
      <c r="AA94" s="38">
        <v>124375.2064</v>
      </c>
      <c r="AB94" s="38">
        <v>43.59</v>
      </c>
      <c r="AC94" s="38">
        <v>44.745199999999997</v>
      </c>
      <c r="AD94" s="38">
        <v>46.310200000000002</v>
      </c>
      <c r="AE94" s="38">
        <v>1</v>
      </c>
      <c r="AF94" s="38">
        <v>1920</v>
      </c>
      <c r="AG94" s="38">
        <v>1080</v>
      </c>
      <c r="AH94" s="38">
        <v>50</v>
      </c>
      <c r="AI94" s="38">
        <v>500</v>
      </c>
      <c r="AJ94" s="38">
        <v>8</v>
      </c>
      <c r="AK94" s="38">
        <v>8</v>
      </c>
    </row>
    <row r="95" spans="1:37" x14ac:dyDescent="0.25">
      <c r="A95" s="39" t="s">
        <v>144</v>
      </c>
      <c r="B95" s="22" t="s">
        <v>145</v>
      </c>
      <c r="C95" s="27">
        <v>1</v>
      </c>
      <c r="D95" s="30">
        <v>6</v>
      </c>
      <c r="E95" s="29">
        <v>30</v>
      </c>
      <c r="F95" s="38" t="s">
        <v>60</v>
      </c>
      <c r="G95" s="38">
        <v>1</v>
      </c>
      <c r="H95" s="38">
        <v>500</v>
      </c>
      <c r="I95" s="38">
        <v>470057337</v>
      </c>
      <c r="J95" s="38">
        <v>69836724</v>
      </c>
      <c r="K95" s="38">
        <v>0</v>
      </c>
      <c r="L95" s="38">
        <v>0</v>
      </c>
      <c r="M95" s="38">
        <v>0</v>
      </c>
      <c r="N95" s="38">
        <v>0</v>
      </c>
      <c r="O95" s="38">
        <v>0</v>
      </c>
      <c r="P95" s="38">
        <v>0</v>
      </c>
      <c r="Q95" s="38">
        <v>0</v>
      </c>
      <c r="R95" s="38">
        <v>5.8199000000000001E-2</v>
      </c>
      <c r="S95" s="38">
        <v>0</v>
      </c>
      <c r="T95" s="38">
        <v>0.941801</v>
      </c>
      <c r="U95" s="38">
        <v>0.659466</v>
      </c>
      <c r="V95" s="38">
        <v>0.311803</v>
      </c>
      <c r="W95" s="38">
        <v>0.85349600000000003</v>
      </c>
      <c r="X95" s="38">
        <v>0.20100499999999999</v>
      </c>
      <c r="Z95" s="38" t="s">
        <v>216</v>
      </c>
      <c r="AA95" s="38">
        <v>57182.631200000003</v>
      </c>
      <c r="AB95" s="38">
        <v>40.112000000000002</v>
      </c>
      <c r="AC95" s="38">
        <v>43.672499999999999</v>
      </c>
      <c r="AD95" s="38">
        <v>44.918799999999997</v>
      </c>
      <c r="AE95" s="38">
        <v>1</v>
      </c>
      <c r="AF95" s="38">
        <v>1920</v>
      </c>
      <c r="AG95" s="38">
        <v>1080</v>
      </c>
      <c r="AH95" s="38">
        <v>50</v>
      </c>
      <c r="AI95" s="38">
        <v>500</v>
      </c>
      <c r="AJ95" s="38">
        <v>8</v>
      </c>
      <c r="AK95" s="38">
        <v>8</v>
      </c>
    </row>
    <row r="96" spans="1:37" x14ac:dyDescent="0.25">
      <c r="A96" s="39" t="s">
        <v>144</v>
      </c>
      <c r="B96" s="22" t="s">
        <v>145</v>
      </c>
      <c r="C96" s="27">
        <v>1</v>
      </c>
      <c r="D96" s="30">
        <v>6</v>
      </c>
      <c r="E96" s="29">
        <v>34</v>
      </c>
      <c r="F96" s="38" t="s">
        <v>61</v>
      </c>
      <c r="G96" s="38">
        <v>1</v>
      </c>
      <c r="H96" s="38">
        <v>500</v>
      </c>
      <c r="I96" s="38">
        <v>228304564</v>
      </c>
      <c r="J96" s="38">
        <v>35276501</v>
      </c>
      <c r="K96" s="38">
        <v>0</v>
      </c>
      <c r="L96" s="38">
        <v>0</v>
      </c>
      <c r="M96" s="38">
        <v>0</v>
      </c>
      <c r="N96" s="38">
        <v>0</v>
      </c>
      <c r="O96" s="38">
        <v>0</v>
      </c>
      <c r="P96" s="38">
        <v>0</v>
      </c>
      <c r="Q96" s="38">
        <v>0</v>
      </c>
      <c r="R96" s="38">
        <v>0.115144</v>
      </c>
      <c r="S96" s="38">
        <v>0</v>
      </c>
      <c r="T96" s="38">
        <v>0.88485599999999998</v>
      </c>
      <c r="U96" s="38">
        <v>0.78725299999999998</v>
      </c>
      <c r="V96" s="38">
        <v>0.36874800000000002</v>
      </c>
      <c r="W96" s="38">
        <v>0.90190300000000001</v>
      </c>
      <c r="X96" s="38">
        <v>0.20628299999999999</v>
      </c>
      <c r="Z96" s="38" t="s">
        <v>217</v>
      </c>
      <c r="AA96" s="38">
        <v>30308.824000000001</v>
      </c>
      <c r="AB96" s="38">
        <v>38.355899999999998</v>
      </c>
      <c r="AC96" s="38">
        <v>42.420099999999998</v>
      </c>
      <c r="AD96" s="38">
        <v>43.1267</v>
      </c>
      <c r="AE96" s="38">
        <v>1</v>
      </c>
      <c r="AF96" s="38">
        <v>1920</v>
      </c>
      <c r="AG96" s="38">
        <v>1080</v>
      </c>
      <c r="AH96" s="38">
        <v>50</v>
      </c>
      <c r="AI96" s="38">
        <v>500</v>
      </c>
      <c r="AJ96" s="38">
        <v>8</v>
      </c>
      <c r="AK96" s="38">
        <v>8</v>
      </c>
    </row>
    <row r="97" spans="1:37" ht="15.75" thickBot="1" x14ac:dyDescent="0.3">
      <c r="A97" s="24" t="s">
        <v>144</v>
      </c>
      <c r="B97" s="21" t="s">
        <v>145</v>
      </c>
      <c r="C97" s="27">
        <v>1</v>
      </c>
      <c r="D97" s="30">
        <v>6</v>
      </c>
      <c r="E97" s="33">
        <v>38</v>
      </c>
      <c r="F97" s="38" t="s">
        <v>62</v>
      </c>
      <c r="G97" s="38">
        <v>1</v>
      </c>
      <c r="H97" s="38">
        <v>500</v>
      </c>
      <c r="I97" s="38">
        <v>134766892</v>
      </c>
      <c r="J97" s="38">
        <v>21087168</v>
      </c>
      <c r="K97" s="38">
        <v>0</v>
      </c>
      <c r="L97" s="38">
        <v>0</v>
      </c>
      <c r="M97" s="38">
        <v>0</v>
      </c>
      <c r="N97" s="38">
        <v>0</v>
      </c>
      <c r="O97" s="38">
        <v>0</v>
      </c>
      <c r="P97" s="38">
        <v>0</v>
      </c>
      <c r="Q97" s="38">
        <v>0</v>
      </c>
      <c r="R97" s="38">
        <v>0.156833</v>
      </c>
      <c r="S97" s="38">
        <v>0</v>
      </c>
      <c r="T97" s="38">
        <v>0.843167</v>
      </c>
      <c r="U97" s="38">
        <v>0.78989299999999996</v>
      </c>
      <c r="V97" s="38">
        <v>0.39697900000000003</v>
      </c>
      <c r="W97" s="38">
        <v>0.79398800000000003</v>
      </c>
      <c r="X97" s="38">
        <v>0.21340300000000001</v>
      </c>
      <c r="Z97" s="38" t="s">
        <v>218</v>
      </c>
      <c r="AA97" s="38">
        <v>18200.385600000001</v>
      </c>
      <c r="AB97" s="38">
        <v>36.889000000000003</v>
      </c>
      <c r="AC97" s="38">
        <v>41.331800000000001</v>
      </c>
      <c r="AD97" s="38">
        <v>41.632199999999997</v>
      </c>
      <c r="AE97" s="38">
        <v>1</v>
      </c>
      <c r="AF97" s="38">
        <v>1920</v>
      </c>
      <c r="AG97" s="38">
        <v>1080</v>
      </c>
      <c r="AH97" s="38">
        <v>50</v>
      </c>
      <c r="AI97" s="38">
        <v>500</v>
      </c>
      <c r="AJ97" s="38">
        <v>8</v>
      </c>
      <c r="AK97" s="38">
        <v>8</v>
      </c>
    </row>
    <row r="98" spans="1:37" x14ac:dyDescent="0.25">
      <c r="A98" s="24" t="s">
        <v>144</v>
      </c>
      <c r="B98" s="26" t="s">
        <v>147</v>
      </c>
      <c r="C98" s="36">
        <v>0</v>
      </c>
      <c r="D98" s="37">
        <v>2</v>
      </c>
      <c r="E98" s="29">
        <v>26</v>
      </c>
      <c r="F98" s="38" t="s">
        <v>63</v>
      </c>
      <c r="G98" s="38">
        <v>0</v>
      </c>
      <c r="H98" s="38">
        <v>500</v>
      </c>
      <c r="I98" s="38">
        <v>572294386</v>
      </c>
      <c r="J98" s="38">
        <v>221883043</v>
      </c>
      <c r="K98" s="38">
        <v>0</v>
      </c>
      <c r="L98" s="38">
        <v>0</v>
      </c>
      <c r="M98" s="38">
        <v>0</v>
      </c>
      <c r="N98" s="38">
        <v>0</v>
      </c>
      <c r="O98" s="38">
        <v>0</v>
      </c>
      <c r="P98" s="38">
        <v>0</v>
      </c>
      <c r="Q98" s="38">
        <v>0</v>
      </c>
      <c r="R98" s="38">
        <v>1</v>
      </c>
      <c r="S98" s="38">
        <v>0</v>
      </c>
      <c r="T98" s="38">
        <v>0</v>
      </c>
      <c r="U98" s="38">
        <v>0.99598299999999995</v>
      </c>
      <c r="V98" s="38">
        <v>0.44883499999999998</v>
      </c>
      <c r="W98" s="38">
        <v>0.73287999999999998</v>
      </c>
      <c r="X98" s="38">
        <v>0.34271699999999999</v>
      </c>
      <c r="Z98" s="38" t="s">
        <v>219</v>
      </c>
      <c r="AA98" s="38">
        <v>64744.0288</v>
      </c>
      <c r="AB98" s="38">
        <v>38.5535</v>
      </c>
      <c r="AC98" s="38">
        <v>40.0593</v>
      </c>
      <c r="AD98" s="38">
        <v>42.601399999999998</v>
      </c>
      <c r="AE98" s="38">
        <v>1</v>
      </c>
      <c r="AF98" s="38">
        <v>1920</v>
      </c>
      <c r="AG98" s="38">
        <v>1080</v>
      </c>
      <c r="AH98" s="38">
        <v>50</v>
      </c>
      <c r="AI98" s="38">
        <v>500</v>
      </c>
      <c r="AJ98" s="38">
        <v>8</v>
      </c>
      <c r="AK98" s="38">
        <v>8</v>
      </c>
    </row>
    <row r="99" spans="1:37" x14ac:dyDescent="0.25">
      <c r="A99" s="24" t="s">
        <v>144</v>
      </c>
      <c r="B99" s="21" t="s">
        <v>147</v>
      </c>
      <c r="C99" s="27">
        <v>0</v>
      </c>
      <c r="D99" s="28">
        <v>2</v>
      </c>
      <c r="E99" s="29">
        <v>30</v>
      </c>
      <c r="F99" s="38" t="s">
        <v>64</v>
      </c>
      <c r="G99" s="38">
        <v>0</v>
      </c>
      <c r="H99" s="38">
        <v>500</v>
      </c>
      <c r="I99" s="38">
        <v>334648233</v>
      </c>
      <c r="J99" s="38">
        <v>127346617</v>
      </c>
      <c r="K99" s="38">
        <v>0</v>
      </c>
      <c r="L99" s="38">
        <v>0</v>
      </c>
      <c r="M99" s="38">
        <v>0</v>
      </c>
      <c r="N99" s="38">
        <v>0</v>
      </c>
      <c r="O99" s="38">
        <v>0</v>
      </c>
      <c r="P99" s="38">
        <v>0</v>
      </c>
      <c r="Q99" s="38">
        <v>0</v>
      </c>
      <c r="R99" s="38">
        <v>1</v>
      </c>
      <c r="S99" s="38">
        <v>0</v>
      </c>
      <c r="T99" s="38">
        <v>0</v>
      </c>
      <c r="U99" s="38">
        <v>0.99858999999999998</v>
      </c>
      <c r="V99" s="38">
        <v>0.50268100000000004</v>
      </c>
      <c r="W99" s="38">
        <v>0.74138999999999999</v>
      </c>
      <c r="X99" s="38">
        <v>0.33615400000000001</v>
      </c>
      <c r="Z99" s="38" t="s">
        <v>220</v>
      </c>
      <c r="AA99" s="38">
        <v>37885.124799999998</v>
      </c>
      <c r="AB99" s="38">
        <v>36.763399999999997</v>
      </c>
      <c r="AC99" s="38">
        <v>39.046199999999999</v>
      </c>
      <c r="AD99" s="38">
        <v>41.358899999999998</v>
      </c>
      <c r="AE99" s="38">
        <v>1</v>
      </c>
      <c r="AF99" s="38">
        <v>1920</v>
      </c>
      <c r="AG99" s="38">
        <v>1080</v>
      </c>
      <c r="AH99" s="38">
        <v>50</v>
      </c>
      <c r="AI99" s="38">
        <v>500</v>
      </c>
      <c r="AJ99" s="38">
        <v>8</v>
      </c>
      <c r="AK99" s="38">
        <v>8</v>
      </c>
    </row>
    <row r="100" spans="1:37" x14ac:dyDescent="0.25">
      <c r="A100" s="24" t="s">
        <v>144</v>
      </c>
      <c r="B100" s="21" t="s">
        <v>147</v>
      </c>
      <c r="C100" s="27">
        <v>0</v>
      </c>
      <c r="D100" s="28">
        <v>2</v>
      </c>
      <c r="E100" s="29">
        <v>34</v>
      </c>
      <c r="F100" s="38" t="s">
        <v>65</v>
      </c>
      <c r="G100" s="38">
        <v>0</v>
      </c>
      <c r="H100" s="38">
        <v>500</v>
      </c>
      <c r="I100" s="38">
        <v>208184298</v>
      </c>
      <c r="J100" s="38">
        <v>73041610</v>
      </c>
      <c r="K100" s="38">
        <v>0</v>
      </c>
      <c r="L100" s="38">
        <v>0</v>
      </c>
      <c r="M100" s="38">
        <v>0</v>
      </c>
      <c r="N100" s="38">
        <v>0</v>
      </c>
      <c r="O100" s="38">
        <v>0</v>
      </c>
      <c r="P100" s="38">
        <v>0</v>
      </c>
      <c r="Q100" s="38">
        <v>0</v>
      </c>
      <c r="R100" s="38">
        <v>1</v>
      </c>
      <c r="S100" s="38">
        <v>0</v>
      </c>
      <c r="T100" s="38">
        <v>0</v>
      </c>
      <c r="U100" s="38">
        <v>0.99949600000000005</v>
      </c>
      <c r="V100" s="38">
        <v>0.53548700000000005</v>
      </c>
      <c r="W100" s="38">
        <v>0.61244299999999996</v>
      </c>
      <c r="X100" s="38">
        <v>0.32422099999999998</v>
      </c>
      <c r="Z100" s="38" t="s">
        <v>221</v>
      </c>
      <c r="AA100" s="38">
        <v>22530.082399999999</v>
      </c>
      <c r="AB100" s="38">
        <v>34.914000000000001</v>
      </c>
      <c r="AC100" s="38">
        <v>37.901800000000001</v>
      </c>
      <c r="AD100" s="38">
        <v>39.595199999999998</v>
      </c>
      <c r="AE100" s="38">
        <v>1</v>
      </c>
      <c r="AF100" s="38">
        <v>1920</v>
      </c>
      <c r="AG100" s="38">
        <v>1080</v>
      </c>
      <c r="AH100" s="38">
        <v>50</v>
      </c>
      <c r="AI100" s="38">
        <v>500</v>
      </c>
      <c r="AJ100" s="38">
        <v>8</v>
      </c>
      <c r="AK100" s="38">
        <v>8</v>
      </c>
    </row>
    <row r="101" spans="1:37" ht="15.75" thickBot="1" x14ac:dyDescent="0.3">
      <c r="A101" s="24" t="s">
        <v>144</v>
      </c>
      <c r="B101" s="21" t="s">
        <v>147</v>
      </c>
      <c r="C101" s="27">
        <v>0</v>
      </c>
      <c r="D101" s="32">
        <v>2</v>
      </c>
      <c r="E101" s="33">
        <v>38</v>
      </c>
      <c r="F101" s="38" t="s">
        <v>66</v>
      </c>
      <c r="G101" s="38">
        <v>0</v>
      </c>
      <c r="H101" s="38">
        <v>500</v>
      </c>
      <c r="I101" s="38">
        <v>133473605</v>
      </c>
      <c r="J101" s="38">
        <v>43316459</v>
      </c>
      <c r="K101" s="38">
        <v>0</v>
      </c>
      <c r="L101" s="38">
        <v>0</v>
      </c>
      <c r="M101" s="38">
        <v>0</v>
      </c>
      <c r="N101" s="38">
        <v>0</v>
      </c>
      <c r="O101" s="38">
        <v>0</v>
      </c>
      <c r="P101" s="38">
        <v>0</v>
      </c>
      <c r="Q101" s="38">
        <v>0</v>
      </c>
      <c r="R101" s="38">
        <v>1</v>
      </c>
      <c r="S101" s="38">
        <v>0</v>
      </c>
      <c r="T101" s="38">
        <v>0</v>
      </c>
      <c r="U101" s="38">
        <v>0.99985500000000005</v>
      </c>
      <c r="V101" s="38">
        <v>0.54077900000000001</v>
      </c>
      <c r="W101" s="38">
        <v>0.32105800000000001</v>
      </c>
      <c r="X101" s="38">
        <v>0.312639</v>
      </c>
      <c r="Z101" s="38" t="s">
        <v>222</v>
      </c>
      <c r="AA101" s="38">
        <v>13856.960800000001</v>
      </c>
      <c r="AB101" s="38">
        <v>32.970500000000001</v>
      </c>
      <c r="AC101" s="38">
        <v>37.3384</v>
      </c>
      <c r="AD101" s="38">
        <v>38.715800000000002</v>
      </c>
      <c r="AE101" s="38">
        <v>1</v>
      </c>
      <c r="AF101" s="38">
        <v>1920</v>
      </c>
      <c r="AG101" s="38">
        <v>1080</v>
      </c>
      <c r="AH101" s="38">
        <v>50</v>
      </c>
      <c r="AI101" s="38">
        <v>500</v>
      </c>
      <c r="AJ101" s="38">
        <v>8</v>
      </c>
      <c r="AK101" s="38">
        <v>8</v>
      </c>
    </row>
    <row r="102" spans="1:37" x14ac:dyDescent="0.25">
      <c r="A102" s="24" t="s">
        <v>144</v>
      </c>
      <c r="B102" s="21" t="s">
        <v>147</v>
      </c>
      <c r="C102" s="27">
        <v>0</v>
      </c>
      <c r="D102" s="30">
        <v>4</v>
      </c>
      <c r="E102" s="29">
        <v>26</v>
      </c>
      <c r="F102" s="38" t="s">
        <v>67</v>
      </c>
      <c r="G102" s="38">
        <v>0</v>
      </c>
      <c r="H102" s="38">
        <v>500</v>
      </c>
      <c r="I102" s="38">
        <v>572294386</v>
      </c>
      <c r="J102" s="38">
        <v>221883043</v>
      </c>
      <c r="K102" s="38">
        <v>0</v>
      </c>
      <c r="L102" s="38">
        <v>0</v>
      </c>
      <c r="M102" s="38">
        <v>0</v>
      </c>
      <c r="N102" s="38">
        <v>0</v>
      </c>
      <c r="O102" s="38">
        <v>0</v>
      </c>
      <c r="P102" s="38">
        <v>0</v>
      </c>
      <c r="Q102" s="38">
        <v>0</v>
      </c>
      <c r="R102" s="38">
        <v>1</v>
      </c>
      <c r="S102" s="38">
        <v>0</v>
      </c>
      <c r="T102" s="38">
        <v>0</v>
      </c>
      <c r="U102" s="38">
        <v>0.99598299999999995</v>
      </c>
      <c r="V102" s="38">
        <v>0.44883499999999998</v>
      </c>
      <c r="W102" s="38">
        <v>0.73287999999999998</v>
      </c>
      <c r="X102" s="38">
        <v>0.34271699999999999</v>
      </c>
      <c r="Z102" s="38" t="s">
        <v>223</v>
      </c>
      <c r="AA102" s="38">
        <v>64744.0288</v>
      </c>
      <c r="AB102" s="38">
        <v>38.5535</v>
      </c>
      <c r="AC102" s="38">
        <v>40.0593</v>
      </c>
      <c r="AD102" s="38">
        <v>42.601399999999998</v>
      </c>
      <c r="AE102" s="38">
        <v>1</v>
      </c>
      <c r="AF102" s="38">
        <v>1920</v>
      </c>
      <c r="AG102" s="38">
        <v>1080</v>
      </c>
      <c r="AH102" s="38">
        <v>50</v>
      </c>
      <c r="AI102" s="38">
        <v>500</v>
      </c>
      <c r="AJ102" s="38">
        <v>8</v>
      </c>
      <c r="AK102" s="38">
        <v>8</v>
      </c>
    </row>
    <row r="103" spans="1:37" x14ac:dyDescent="0.25">
      <c r="A103" s="24" t="s">
        <v>144</v>
      </c>
      <c r="B103" s="21" t="s">
        <v>147</v>
      </c>
      <c r="C103" s="27">
        <v>0</v>
      </c>
      <c r="D103" s="30">
        <v>4</v>
      </c>
      <c r="E103" s="29">
        <v>30</v>
      </c>
      <c r="F103" s="38" t="s">
        <v>68</v>
      </c>
      <c r="G103" s="38">
        <v>0</v>
      </c>
      <c r="H103" s="38">
        <v>500</v>
      </c>
      <c r="I103" s="38">
        <v>334648233</v>
      </c>
      <c r="J103" s="38">
        <v>127346617</v>
      </c>
      <c r="K103" s="38">
        <v>0</v>
      </c>
      <c r="L103" s="38">
        <v>0</v>
      </c>
      <c r="M103" s="38">
        <v>0</v>
      </c>
      <c r="N103" s="38">
        <v>0</v>
      </c>
      <c r="O103" s="38">
        <v>0</v>
      </c>
      <c r="P103" s="38">
        <v>0</v>
      </c>
      <c r="Q103" s="38">
        <v>0</v>
      </c>
      <c r="R103" s="38">
        <v>1</v>
      </c>
      <c r="S103" s="38">
        <v>0</v>
      </c>
      <c r="T103" s="38">
        <v>0</v>
      </c>
      <c r="U103" s="38">
        <v>0.99858999999999998</v>
      </c>
      <c r="V103" s="38">
        <v>0.50268100000000004</v>
      </c>
      <c r="W103" s="38">
        <v>0.74138999999999999</v>
      </c>
      <c r="X103" s="38">
        <v>0.33615400000000001</v>
      </c>
      <c r="Z103" s="38" t="s">
        <v>224</v>
      </c>
      <c r="AA103" s="38">
        <v>37885.124799999998</v>
      </c>
      <c r="AB103" s="38">
        <v>36.763399999999997</v>
      </c>
      <c r="AC103" s="38">
        <v>39.046199999999999</v>
      </c>
      <c r="AD103" s="38">
        <v>41.358899999999998</v>
      </c>
      <c r="AE103" s="38">
        <v>1</v>
      </c>
      <c r="AF103" s="38">
        <v>1920</v>
      </c>
      <c r="AG103" s="38">
        <v>1080</v>
      </c>
      <c r="AH103" s="38">
        <v>50</v>
      </c>
      <c r="AI103" s="38">
        <v>500</v>
      </c>
      <c r="AJ103" s="38">
        <v>8</v>
      </c>
      <c r="AK103" s="38">
        <v>8</v>
      </c>
    </row>
    <row r="104" spans="1:37" x14ac:dyDescent="0.25">
      <c r="A104" s="24" t="s">
        <v>144</v>
      </c>
      <c r="B104" s="21" t="s">
        <v>147</v>
      </c>
      <c r="C104" s="27">
        <v>0</v>
      </c>
      <c r="D104" s="30">
        <v>4</v>
      </c>
      <c r="E104" s="29">
        <v>34</v>
      </c>
      <c r="F104" s="38" t="s">
        <v>69</v>
      </c>
      <c r="G104" s="38">
        <v>0</v>
      </c>
      <c r="H104" s="38">
        <v>500</v>
      </c>
      <c r="I104" s="38">
        <v>208184298</v>
      </c>
      <c r="J104" s="38">
        <v>73041610</v>
      </c>
      <c r="K104" s="38">
        <v>0</v>
      </c>
      <c r="L104" s="38">
        <v>0</v>
      </c>
      <c r="M104" s="38">
        <v>0</v>
      </c>
      <c r="N104" s="38">
        <v>0</v>
      </c>
      <c r="O104" s="38">
        <v>0</v>
      </c>
      <c r="P104" s="38">
        <v>0</v>
      </c>
      <c r="Q104" s="38">
        <v>0</v>
      </c>
      <c r="R104" s="38">
        <v>1</v>
      </c>
      <c r="S104" s="38">
        <v>0</v>
      </c>
      <c r="T104" s="38">
        <v>0</v>
      </c>
      <c r="U104" s="38">
        <v>0.99949600000000005</v>
      </c>
      <c r="V104" s="38">
        <v>0.53548700000000005</v>
      </c>
      <c r="W104" s="38">
        <v>0.61244299999999996</v>
      </c>
      <c r="X104" s="38">
        <v>0.32422099999999998</v>
      </c>
      <c r="Z104" s="38" t="s">
        <v>225</v>
      </c>
      <c r="AA104" s="38">
        <v>22530.082399999999</v>
      </c>
      <c r="AB104" s="38">
        <v>34.914000000000001</v>
      </c>
      <c r="AC104" s="38">
        <v>37.901800000000001</v>
      </c>
      <c r="AD104" s="38">
        <v>39.595199999999998</v>
      </c>
      <c r="AE104" s="38">
        <v>1</v>
      </c>
      <c r="AF104" s="38">
        <v>1920</v>
      </c>
      <c r="AG104" s="38">
        <v>1080</v>
      </c>
      <c r="AH104" s="38">
        <v>50</v>
      </c>
      <c r="AI104" s="38">
        <v>500</v>
      </c>
      <c r="AJ104" s="38">
        <v>8</v>
      </c>
      <c r="AK104" s="38">
        <v>8</v>
      </c>
    </row>
    <row r="105" spans="1:37" ht="15.75" thickBot="1" x14ac:dyDescent="0.3">
      <c r="A105" s="24" t="s">
        <v>144</v>
      </c>
      <c r="B105" s="21" t="s">
        <v>147</v>
      </c>
      <c r="C105" s="27">
        <v>0</v>
      </c>
      <c r="D105" s="32">
        <v>4</v>
      </c>
      <c r="E105" s="33">
        <v>38</v>
      </c>
      <c r="F105" s="38" t="s">
        <v>70</v>
      </c>
      <c r="G105" s="38">
        <v>0</v>
      </c>
      <c r="H105" s="38">
        <v>500</v>
      </c>
      <c r="I105" s="38">
        <v>133473605</v>
      </c>
      <c r="J105" s="38">
        <v>43316459</v>
      </c>
      <c r="K105" s="38">
        <v>0</v>
      </c>
      <c r="L105" s="38">
        <v>0</v>
      </c>
      <c r="M105" s="38">
        <v>0</v>
      </c>
      <c r="N105" s="38">
        <v>0</v>
      </c>
      <c r="O105" s="38">
        <v>0</v>
      </c>
      <c r="P105" s="38">
        <v>0</v>
      </c>
      <c r="Q105" s="38">
        <v>0</v>
      </c>
      <c r="R105" s="38">
        <v>1</v>
      </c>
      <c r="S105" s="38">
        <v>0</v>
      </c>
      <c r="T105" s="38">
        <v>0</v>
      </c>
      <c r="U105" s="38">
        <v>0.99985500000000005</v>
      </c>
      <c r="V105" s="38">
        <v>0.54077900000000001</v>
      </c>
      <c r="W105" s="38">
        <v>0.32105800000000001</v>
      </c>
      <c r="X105" s="38">
        <v>0.312639</v>
      </c>
      <c r="Z105" s="38" t="s">
        <v>226</v>
      </c>
      <c r="AA105" s="38">
        <v>13856.960800000001</v>
      </c>
      <c r="AB105" s="38">
        <v>32.970500000000001</v>
      </c>
      <c r="AC105" s="38">
        <v>37.3384</v>
      </c>
      <c r="AD105" s="38">
        <v>38.715800000000002</v>
      </c>
      <c r="AE105" s="38">
        <v>1</v>
      </c>
      <c r="AF105" s="38">
        <v>1920</v>
      </c>
      <c r="AG105" s="38">
        <v>1080</v>
      </c>
      <c r="AH105" s="38">
        <v>50</v>
      </c>
      <c r="AI105" s="38">
        <v>500</v>
      </c>
      <c r="AJ105" s="38">
        <v>8</v>
      </c>
      <c r="AK105" s="38">
        <v>8</v>
      </c>
    </row>
    <row r="106" spans="1:37" x14ac:dyDescent="0.25">
      <c r="A106" s="24" t="s">
        <v>144</v>
      </c>
      <c r="B106" s="21" t="s">
        <v>147</v>
      </c>
      <c r="C106" s="27">
        <v>0</v>
      </c>
      <c r="D106" s="30">
        <v>6</v>
      </c>
      <c r="E106" s="29">
        <v>26</v>
      </c>
      <c r="F106" s="38" t="s">
        <v>71</v>
      </c>
      <c r="G106" s="38">
        <v>0</v>
      </c>
      <c r="H106" s="38">
        <v>500</v>
      </c>
      <c r="I106" s="38">
        <v>572294386</v>
      </c>
      <c r="J106" s="38">
        <v>221883043</v>
      </c>
      <c r="K106" s="38">
        <v>0</v>
      </c>
      <c r="L106" s="38">
        <v>0</v>
      </c>
      <c r="M106" s="38">
        <v>0</v>
      </c>
      <c r="N106" s="38">
        <v>0</v>
      </c>
      <c r="O106" s="38">
        <v>0</v>
      </c>
      <c r="P106" s="38">
        <v>0</v>
      </c>
      <c r="Q106" s="38">
        <v>0</v>
      </c>
      <c r="R106" s="38">
        <v>1</v>
      </c>
      <c r="S106" s="38">
        <v>0</v>
      </c>
      <c r="T106" s="38">
        <v>0</v>
      </c>
      <c r="U106" s="38">
        <v>0.99598299999999995</v>
      </c>
      <c r="V106" s="38">
        <v>0.44883499999999998</v>
      </c>
      <c r="W106" s="38">
        <v>0.73287999999999998</v>
      </c>
      <c r="X106" s="38">
        <v>0.34271699999999999</v>
      </c>
      <c r="Z106" s="38" t="s">
        <v>227</v>
      </c>
      <c r="AA106" s="38">
        <v>64744.0288</v>
      </c>
      <c r="AB106" s="38">
        <v>38.5535</v>
      </c>
      <c r="AC106" s="38">
        <v>40.0593</v>
      </c>
      <c r="AD106" s="38">
        <v>42.601399999999998</v>
      </c>
      <c r="AE106" s="38">
        <v>1</v>
      </c>
      <c r="AF106" s="38">
        <v>1920</v>
      </c>
      <c r="AG106" s="38">
        <v>1080</v>
      </c>
      <c r="AH106" s="38">
        <v>50</v>
      </c>
      <c r="AI106" s="38">
        <v>500</v>
      </c>
      <c r="AJ106" s="38">
        <v>8</v>
      </c>
      <c r="AK106" s="38">
        <v>8</v>
      </c>
    </row>
    <row r="107" spans="1:37" x14ac:dyDescent="0.25">
      <c r="A107" s="24" t="s">
        <v>144</v>
      </c>
      <c r="B107" s="21" t="s">
        <v>147</v>
      </c>
      <c r="C107" s="27">
        <v>0</v>
      </c>
      <c r="D107" s="30">
        <v>6</v>
      </c>
      <c r="E107" s="29">
        <v>30</v>
      </c>
      <c r="F107" s="38" t="s">
        <v>72</v>
      </c>
      <c r="G107" s="38">
        <v>0</v>
      </c>
      <c r="H107" s="38">
        <v>500</v>
      </c>
      <c r="I107" s="38">
        <v>334648233</v>
      </c>
      <c r="J107" s="38">
        <v>127346617</v>
      </c>
      <c r="K107" s="38">
        <v>0</v>
      </c>
      <c r="L107" s="38">
        <v>0</v>
      </c>
      <c r="M107" s="38">
        <v>0</v>
      </c>
      <c r="N107" s="38">
        <v>0</v>
      </c>
      <c r="O107" s="38">
        <v>0</v>
      </c>
      <c r="P107" s="38">
        <v>0</v>
      </c>
      <c r="Q107" s="38">
        <v>0</v>
      </c>
      <c r="R107" s="38">
        <v>1</v>
      </c>
      <c r="S107" s="38">
        <v>0</v>
      </c>
      <c r="T107" s="38">
        <v>0</v>
      </c>
      <c r="U107" s="38">
        <v>0.99858999999999998</v>
      </c>
      <c r="V107" s="38">
        <v>0.50268100000000004</v>
      </c>
      <c r="W107" s="38">
        <v>0.74138999999999999</v>
      </c>
      <c r="X107" s="38">
        <v>0.33615400000000001</v>
      </c>
      <c r="Z107" s="38" t="s">
        <v>228</v>
      </c>
      <c r="AA107" s="38">
        <v>37885.124799999998</v>
      </c>
      <c r="AB107" s="38">
        <v>36.763399999999997</v>
      </c>
      <c r="AC107" s="38">
        <v>39.046199999999999</v>
      </c>
      <c r="AD107" s="38">
        <v>41.358899999999998</v>
      </c>
      <c r="AE107" s="38">
        <v>1</v>
      </c>
      <c r="AF107" s="38">
        <v>1920</v>
      </c>
      <c r="AG107" s="38">
        <v>1080</v>
      </c>
      <c r="AH107" s="38">
        <v>50</v>
      </c>
      <c r="AI107" s="38">
        <v>500</v>
      </c>
      <c r="AJ107" s="38">
        <v>8</v>
      </c>
      <c r="AK107" s="38">
        <v>8</v>
      </c>
    </row>
    <row r="108" spans="1:37" x14ac:dyDescent="0.25">
      <c r="A108" s="24" t="s">
        <v>144</v>
      </c>
      <c r="B108" s="21" t="s">
        <v>147</v>
      </c>
      <c r="C108" s="27">
        <v>0</v>
      </c>
      <c r="D108" s="30">
        <v>6</v>
      </c>
      <c r="E108" s="29">
        <v>34</v>
      </c>
      <c r="F108" s="38" t="s">
        <v>73</v>
      </c>
      <c r="G108" s="38">
        <v>0</v>
      </c>
      <c r="H108" s="38">
        <v>500</v>
      </c>
      <c r="I108" s="38">
        <v>208184298</v>
      </c>
      <c r="J108" s="38">
        <v>73041610</v>
      </c>
      <c r="K108" s="38">
        <v>0</v>
      </c>
      <c r="L108" s="38">
        <v>0</v>
      </c>
      <c r="M108" s="38">
        <v>0</v>
      </c>
      <c r="N108" s="38">
        <v>0</v>
      </c>
      <c r="O108" s="38">
        <v>0</v>
      </c>
      <c r="P108" s="38">
        <v>0</v>
      </c>
      <c r="Q108" s="38">
        <v>0</v>
      </c>
      <c r="R108" s="38">
        <v>1</v>
      </c>
      <c r="S108" s="38">
        <v>0</v>
      </c>
      <c r="T108" s="38">
        <v>0</v>
      </c>
      <c r="U108" s="38">
        <v>0.99949600000000005</v>
      </c>
      <c r="V108" s="38">
        <v>0.53548700000000005</v>
      </c>
      <c r="W108" s="38">
        <v>0.61244299999999996</v>
      </c>
      <c r="X108" s="38">
        <v>0.32422099999999998</v>
      </c>
      <c r="Z108" s="38" t="s">
        <v>229</v>
      </c>
      <c r="AA108" s="38">
        <v>22530.082399999999</v>
      </c>
      <c r="AB108" s="38">
        <v>34.914000000000001</v>
      </c>
      <c r="AC108" s="38">
        <v>37.901800000000001</v>
      </c>
      <c r="AD108" s="38">
        <v>39.595199999999998</v>
      </c>
      <c r="AE108" s="38">
        <v>1</v>
      </c>
      <c r="AF108" s="38">
        <v>1920</v>
      </c>
      <c r="AG108" s="38">
        <v>1080</v>
      </c>
      <c r="AH108" s="38">
        <v>50</v>
      </c>
      <c r="AI108" s="38">
        <v>500</v>
      </c>
      <c r="AJ108" s="38">
        <v>8</v>
      </c>
      <c r="AK108" s="38">
        <v>8</v>
      </c>
    </row>
    <row r="109" spans="1:37" ht="15.75" thickBot="1" x14ac:dyDescent="0.3">
      <c r="A109" s="24" t="s">
        <v>144</v>
      </c>
      <c r="B109" s="21" t="s">
        <v>147</v>
      </c>
      <c r="C109" s="31">
        <v>0</v>
      </c>
      <c r="D109" s="32">
        <v>6</v>
      </c>
      <c r="E109" s="33">
        <v>38</v>
      </c>
      <c r="F109" s="38" t="s">
        <v>74</v>
      </c>
      <c r="G109" s="38">
        <v>0</v>
      </c>
      <c r="H109" s="38">
        <v>500</v>
      </c>
      <c r="I109" s="38">
        <v>133473605</v>
      </c>
      <c r="J109" s="38">
        <v>43316459</v>
      </c>
      <c r="K109" s="38">
        <v>0</v>
      </c>
      <c r="L109" s="38">
        <v>0</v>
      </c>
      <c r="M109" s="38">
        <v>0</v>
      </c>
      <c r="N109" s="38">
        <v>0</v>
      </c>
      <c r="O109" s="38">
        <v>0</v>
      </c>
      <c r="P109" s="38">
        <v>0</v>
      </c>
      <c r="Q109" s="38">
        <v>0</v>
      </c>
      <c r="R109" s="38">
        <v>1</v>
      </c>
      <c r="S109" s="38">
        <v>0</v>
      </c>
      <c r="T109" s="38">
        <v>0</v>
      </c>
      <c r="U109" s="38">
        <v>0.99985500000000005</v>
      </c>
      <c r="V109" s="38">
        <v>0.54077900000000001</v>
      </c>
      <c r="W109" s="38">
        <v>0.32105800000000001</v>
      </c>
      <c r="X109" s="38">
        <v>0.312639</v>
      </c>
      <c r="Z109" s="38" t="s">
        <v>230</v>
      </c>
      <c r="AA109" s="38">
        <v>13856.960800000001</v>
      </c>
      <c r="AB109" s="38">
        <v>32.970500000000001</v>
      </c>
      <c r="AC109" s="38">
        <v>37.3384</v>
      </c>
      <c r="AD109" s="38">
        <v>38.715800000000002</v>
      </c>
      <c r="AE109" s="38">
        <v>1</v>
      </c>
      <c r="AF109" s="38">
        <v>1920</v>
      </c>
      <c r="AG109" s="38">
        <v>1080</v>
      </c>
      <c r="AH109" s="38">
        <v>50</v>
      </c>
      <c r="AI109" s="38">
        <v>500</v>
      </c>
      <c r="AJ109" s="38">
        <v>8</v>
      </c>
      <c r="AK109" s="38">
        <v>8</v>
      </c>
    </row>
    <row r="110" spans="1:37" x14ac:dyDescent="0.25">
      <c r="A110" s="24" t="s">
        <v>144</v>
      </c>
      <c r="B110" s="21" t="s">
        <v>147</v>
      </c>
      <c r="C110" s="27">
        <v>1</v>
      </c>
      <c r="D110" s="28">
        <v>2</v>
      </c>
      <c r="E110" s="29">
        <v>26</v>
      </c>
      <c r="F110" s="38" t="s">
        <v>75</v>
      </c>
      <c r="G110" s="38">
        <v>1</v>
      </c>
      <c r="H110" s="38">
        <v>500</v>
      </c>
      <c r="I110" s="38">
        <v>171660957</v>
      </c>
      <c r="J110" s="38">
        <v>18898480</v>
      </c>
      <c r="K110" s="38">
        <v>0</v>
      </c>
      <c r="L110" s="38">
        <v>0</v>
      </c>
      <c r="M110" s="38">
        <v>0</v>
      </c>
      <c r="N110" s="38">
        <v>0</v>
      </c>
      <c r="O110" s="38">
        <v>0</v>
      </c>
      <c r="P110" s="38">
        <v>0</v>
      </c>
      <c r="Q110" s="38">
        <v>0</v>
      </c>
      <c r="R110" s="38">
        <v>3.8200000000000002E-4</v>
      </c>
      <c r="S110" s="38">
        <v>0</v>
      </c>
      <c r="T110" s="38">
        <v>0.99961800000000001</v>
      </c>
      <c r="U110" s="38">
        <v>0.109872</v>
      </c>
      <c r="V110" s="38">
        <v>0.18670999999999999</v>
      </c>
      <c r="W110" s="38">
        <v>0.53543399999999997</v>
      </c>
      <c r="X110" s="38">
        <v>0.162186</v>
      </c>
      <c r="Z110" s="38" t="s">
        <v>231</v>
      </c>
      <c r="AA110" s="38">
        <v>76398.017600000006</v>
      </c>
      <c r="AB110" s="38">
        <v>39.021799999999999</v>
      </c>
      <c r="AC110" s="38">
        <v>40.354399999999998</v>
      </c>
      <c r="AD110" s="38">
        <v>42.9664</v>
      </c>
      <c r="AE110" s="38">
        <v>1</v>
      </c>
      <c r="AF110" s="38">
        <v>1920</v>
      </c>
      <c r="AG110" s="38">
        <v>1080</v>
      </c>
      <c r="AH110" s="38">
        <v>50</v>
      </c>
      <c r="AI110" s="38">
        <v>500</v>
      </c>
      <c r="AJ110" s="38">
        <v>8</v>
      </c>
      <c r="AK110" s="38">
        <v>8</v>
      </c>
    </row>
    <row r="111" spans="1:37" x14ac:dyDescent="0.25">
      <c r="A111" s="24" t="s">
        <v>144</v>
      </c>
      <c r="B111" s="21" t="s">
        <v>147</v>
      </c>
      <c r="C111" s="27">
        <v>1</v>
      </c>
      <c r="D111" s="28">
        <v>2</v>
      </c>
      <c r="E111" s="29">
        <v>30</v>
      </c>
      <c r="F111" s="38" t="s">
        <v>76</v>
      </c>
      <c r="G111" s="38">
        <v>1</v>
      </c>
      <c r="H111" s="38">
        <v>500</v>
      </c>
      <c r="I111" s="38">
        <v>50803374</v>
      </c>
      <c r="J111" s="38">
        <v>6984097</v>
      </c>
      <c r="K111" s="38">
        <v>0</v>
      </c>
      <c r="L111" s="38">
        <v>0</v>
      </c>
      <c r="M111" s="38">
        <v>0</v>
      </c>
      <c r="N111" s="38">
        <v>0</v>
      </c>
      <c r="O111" s="38">
        <v>0</v>
      </c>
      <c r="P111" s="38">
        <v>0</v>
      </c>
      <c r="Q111" s="38">
        <v>0</v>
      </c>
      <c r="R111" s="38">
        <v>7.2400000000000003E-4</v>
      </c>
      <c r="S111" s="38">
        <v>0</v>
      </c>
      <c r="T111" s="38">
        <v>0.99927600000000005</v>
      </c>
      <c r="U111" s="38">
        <v>8.4598999999999994E-2</v>
      </c>
      <c r="V111" s="38">
        <v>0.20769899999999999</v>
      </c>
      <c r="W111" s="38">
        <v>0.67421799999999998</v>
      </c>
      <c r="X111" s="38">
        <v>0.189387</v>
      </c>
      <c r="Z111" s="38" t="s">
        <v>232</v>
      </c>
      <c r="AA111" s="38">
        <v>41574.509599999998</v>
      </c>
      <c r="AB111" s="38">
        <v>37.0349</v>
      </c>
      <c r="AC111" s="38">
        <v>39.100200000000001</v>
      </c>
      <c r="AD111" s="38">
        <v>41.474800000000002</v>
      </c>
      <c r="AE111" s="38">
        <v>1</v>
      </c>
      <c r="AF111" s="38">
        <v>1920</v>
      </c>
      <c r="AG111" s="38">
        <v>1080</v>
      </c>
      <c r="AH111" s="38">
        <v>50</v>
      </c>
      <c r="AI111" s="38">
        <v>500</v>
      </c>
      <c r="AJ111" s="38">
        <v>8</v>
      </c>
      <c r="AK111" s="38">
        <v>8</v>
      </c>
    </row>
    <row r="112" spans="1:37" x14ac:dyDescent="0.25">
      <c r="A112" s="24" t="s">
        <v>144</v>
      </c>
      <c r="B112" s="21" t="s">
        <v>147</v>
      </c>
      <c r="C112" s="27">
        <v>1</v>
      </c>
      <c r="D112" s="28">
        <v>2</v>
      </c>
      <c r="E112" s="29">
        <v>34</v>
      </c>
      <c r="F112" s="38" t="s">
        <v>77</v>
      </c>
      <c r="G112" s="38">
        <v>1</v>
      </c>
      <c r="H112" s="38">
        <v>500</v>
      </c>
      <c r="I112" s="38">
        <v>31538967</v>
      </c>
      <c r="J112" s="38">
        <v>4826505</v>
      </c>
      <c r="K112" s="38">
        <v>0</v>
      </c>
      <c r="L112" s="38">
        <v>0</v>
      </c>
      <c r="M112" s="38">
        <v>0</v>
      </c>
      <c r="N112" s="38">
        <v>0</v>
      </c>
      <c r="O112" s="38">
        <v>0</v>
      </c>
      <c r="P112" s="38">
        <v>0</v>
      </c>
      <c r="Q112" s="38">
        <v>0</v>
      </c>
      <c r="R112" s="38">
        <v>1.6999999999999999E-3</v>
      </c>
      <c r="S112" s="38">
        <v>0</v>
      </c>
      <c r="T112" s="38">
        <v>0.99829999999999997</v>
      </c>
      <c r="U112" s="38">
        <v>8.9157E-2</v>
      </c>
      <c r="V112" s="38">
        <v>0.24748700000000001</v>
      </c>
      <c r="W112" s="38">
        <v>0.70565999999999995</v>
      </c>
      <c r="X112" s="38">
        <v>0.20250000000000001</v>
      </c>
      <c r="Z112" s="38" t="s">
        <v>233</v>
      </c>
      <c r="AA112" s="38">
        <v>24915.196</v>
      </c>
      <c r="AB112" s="38">
        <v>35.162700000000001</v>
      </c>
      <c r="AC112" s="38">
        <v>38.159700000000001</v>
      </c>
      <c r="AD112" s="38">
        <v>40.007199999999997</v>
      </c>
      <c r="AE112" s="38">
        <v>1</v>
      </c>
      <c r="AF112" s="38">
        <v>1920</v>
      </c>
      <c r="AG112" s="38">
        <v>1080</v>
      </c>
      <c r="AH112" s="38">
        <v>50</v>
      </c>
      <c r="AI112" s="38">
        <v>500</v>
      </c>
      <c r="AJ112" s="38">
        <v>8</v>
      </c>
      <c r="AK112" s="38">
        <v>8</v>
      </c>
    </row>
    <row r="113" spans="1:37" ht="15.75" thickBot="1" x14ac:dyDescent="0.3">
      <c r="A113" s="24" t="s">
        <v>144</v>
      </c>
      <c r="B113" s="21" t="s">
        <v>147</v>
      </c>
      <c r="C113" s="27">
        <v>1</v>
      </c>
      <c r="D113" s="32">
        <v>2</v>
      </c>
      <c r="E113" s="33">
        <v>38</v>
      </c>
      <c r="F113" s="38" t="s">
        <v>78</v>
      </c>
      <c r="G113" s="38">
        <v>1</v>
      </c>
      <c r="H113" s="38">
        <v>500</v>
      </c>
      <c r="I113" s="38">
        <v>16639101</v>
      </c>
      <c r="J113" s="38">
        <v>2499078</v>
      </c>
      <c r="K113" s="38">
        <v>0</v>
      </c>
      <c r="L113" s="38">
        <v>0</v>
      </c>
      <c r="M113" s="38">
        <v>0</v>
      </c>
      <c r="N113" s="38">
        <v>0</v>
      </c>
      <c r="O113" s="38">
        <v>0</v>
      </c>
      <c r="P113" s="38">
        <v>0</v>
      </c>
      <c r="Q113" s="38">
        <v>0</v>
      </c>
      <c r="R113" s="38">
        <v>4.3249999999999999E-3</v>
      </c>
      <c r="S113" s="38">
        <v>0</v>
      </c>
      <c r="T113" s="38">
        <v>0.99567499999999998</v>
      </c>
      <c r="U113" s="38">
        <v>8.4263000000000005E-2</v>
      </c>
      <c r="V113" s="38">
        <v>0.24301400000000001</v>
      </c>
      <c r="W113" s="38">
        <v>0.51840299999999995</v>
      </c>
      <c r="X113" s="38">
        <v>0.204372</v>
      </c>
      <c r="Z113" s="38" t="s">
        <v>234</v>
      </c>
      <c r="AA113" s="38">
        <v>15081.4216</v>
      </c>
      <c r="AB113" s="38">
        <v>33.206099999999999</v>
      </c>
      <c r="AC113" s="38">
        <v>37.455100000000002</v>
      </c>
      <c r="AD113" s="38">
        <v>38.8996</v>
      </c>
      <c r="AE113" s="38">
        <v>1</v>
      </c>
      <c r="AF113" s="38">
        <v>1920</v>
      </c>
      <c r="AG113" s="38">
        <v>1080</v>
      </c>
      <c r="AH113" s="38">
        <v>50</v>
      </c>
      <c r="AI113" s="38">
        <v>500</v>
      </c>
      <c r="AJ113" s="38">
        <v>8</v>
      </c>
      <c r="AK113" s="38">
        <v>8</v>
      </c>
    </row>
    <row r="114" spans="1:37" x14ac:dyDescent="0.25">
      <c r="A114" s="24" t="s">
        <v>144</v>
      </c>
      <c r="B114" s="21" t="s">
        <v>147</v>
      </c>
      <c r="C114" s="27">
        <v>1</v>
      </c>
      <c r="D114" s="30">
        <v>4</v>
      </c>
      <c r="E114" s="29">
        <v>26</v>
      </c>
      <c r="F114" s="38" t="s">
        <v>79</v>
      </c>
      <c r="G114" s="38">
        <v>1</v>
      </c>
      <c r="H114" s="38">
        <v>500</v>
      </c>
      <c r="I114" s="38">
        <v>834386178</v>
      </c>
      <c r="J114" s="38">
        <v>100196850</v>
      </c>
      <c r="K114" s="38">
        <v>0</v>
      </c>
      <c r="L114" s="38">
        <v>0</v>
      </c>
      <c r="M114" s="38">
        <v>0</v>
      </c>
      <c r="N114" s="38">
        <v>0</v>
      </c>
      <c r="O114" s="38">
        <v>0</v>
      </c>
      <c r="P114" s="38">
        <v>0</v>
      </c>
      <c r="Q114" s="38">
        <v>0</v>
      </c>
      <c r="R114" s="38">
        <v>1.0688E-2</v>
      </c>
      <c r="S114" s="38">
        <v>0</v>
      </c>
      <c r="T114" s="38">
        <v>0.98931199999999997</v>
      </c>
      <c r="U114" s="38">
        <v>0.52258499999999997</v>
      </c>
      <c r="V114" s="38">
        <v>0.29063499999999998</v>
      </c>
      <c r="W114" s="38">
        <v>0.37154199999999998</v>
      </c>
      <c r="X114" s="38">
        <v>0.173842</v>
      </c>
      <c r="Z114" s="38" t="s">
        <v>235</v>
      </c>
      <c r="AA114" s="38">
        <v>122382.3512</v>
      </c>
      <c r="AB114" s="38">
        <v>40.7866</v>
      </c>
      <c r="AC114" s="38">
        <v>41.652999999999999</v>
      </c>
      <c r="AD114" s="38">
        <v>43.900399999999998</v>
      </c>
      <c r="AE114" s="38">
        <v>1</v>
      </c>
      <c r="AF114" s="38">
        <v>1920</v>
      </c>
      <c r="AG114" s="38">
        <v>1080</v>
      </c>
      <c r="AH114" s="38">
        <v>50</v>
      </c>
      <c r="AI114" s="38">
        <v>500</v>
      </c>
      <c r="AJ114" s="38">
        <v>8</v>
      </c>
      <c r="AK114" s="38">
        <v>8</v>
      </c>
    </row>
    <row r="115" spans="1:37" x14ac:dyDescent="0.25">
      <c r="A115" s="24" t="s">
        <v>144</v>
      </c>
      <c r="B115" s="21" t="s">
        <v>147</v>
      </c>
      <c r="C115" s="27">
        <v>1</v>
      </c>
      <c r="D115" s="30">
        <v>4</v>
      </c>
      <c r="E115" s="29">
        <v>30</v>
      </c>
      <c r="F115" s="38" t="s">
        <v>80</v>
      </c>
      <c r="G115" s="38">
        <v>1</v>
      </c>
      <c r="H115" s="38">
        <v>500</v>
      </c>
      <c r="I115" s="38">
        <v>314905641</v>
      </c>
      <c r="J115" s="38">
        <v>41586072</v>
      </c>
      <c r="K115" s="38">
        <v>0</v>
      </c>
      <c r="L115" s="38">
        <v>0</v>
      </c>
      <c r="M115" s="38">
        <v>0</v>
      </c>
      <c r="N115" s="38">
        <v>0</v>
      </c>
      <c r="O115" s="38">
        <v>0</v>
      </c>
      <c r="P115" s="38">
        <v>0</v>
      </c>
      <c r="Q115" s="38">
        <v>0</v>
      </c>
      <c r="R115" s="38">
        <v>9.9000000000000008E-3</v>
      </c>
      <c r="S115" s="38">
        <v>0</v>
      </c>
      <c r="T115" s="38">
        <v>0.99009999999999998</v>
      </c>
      <c r="U115" s="38">
        <v>0.405142</v>
      </c>
      <c r="V115" s="38">
        <v>0.39143899999999998</v>
      </c>
      <c r="W115" s="38">
        <v>0.91029099999999996</v>
      </c>
      <c r="X115" s="38">
        <v>0.18140800000000001</v>
      </c>
      <c r="Z115" s="38" t="s">
        <v>236</v>
      </c>
      <c r="AA115" s="38">
        <v>60810.854399999997</v>
      </c>
      <c r="AB115" s="38">
        <v>38.218499999999999</v>
      </c>
      <c r="AC115" s="38">
        <v>39.534500000000001</v>
      </c>
      <c r="AD115" s="38">
        <v>42.099699999999999</v>
      </c>
      <c r="AE115" s="38">
        <v>1</v>
      </c>
      <c r="AF115" s="38">
        <v>1920</v>
      </c>
      <c r="AG115" s="38">
        <v>1080</v>
      </c>
      <c r="AH115" s="38">
        <v>50</v>
      </c>
      <c r="AI115" s="38">
        <v>500</v>
      </c>
      <c r="AJ115" s="38">
        <v>8</v>
      </c>
      <c r="AK115" s="38">
        <v>8</v>
      </c>
    </row>
    <row r="116" spans="1:37" x14ac:dyDescent="0.25">
      <c r="A116" s="24" t="s">
        <v>144</v>
      </c>
      <c r="B116" s="21" t="s">
        <v>147</v>
      </c>
      <c r="C116" s="27">
        <v>1</v>
      </c>
      <c r="D116" s="30">
        <v>4</v>
      </c>
      <c r="E116" s="29">
        <v>34</v>
      </c>
      <c r="F116" s="38" t="s">
        <v>81</v>
      </c>
      <c r="G116" s="38">
        <v>1</v>
      </c>
      <c r="H116" s="38">
        <v>500</v>
      </c>
      <c r="I116" s="38">
        <v>192663669</v>
      </c>
      <c r="J116" s="38">
        <v>26898339</v>
      </c>
      <c r="K116" s="38">
        <v>0</v>
      </c>
      <c r="L116" s="38">
        <v>0</v>
      </c>
      <c r="M116" s="38">
        <v>0</v>
      </c>
      <c r="N116" s="38">
        <v>0</v>
      </c>
      <c r="O116" s="38">
        <v>0</v>
      </c>
      <c r="P116" s="38">
        <v>0</v>
      </c>
      <c r="Q116" s="38">
        <v>0</v>
      </c>
      <c r="R116" s="38">
        <v>2.5884999999999998E-2</v>
      </c>
      <c r="S116" s="38">
        <v>0</v>
      </c>
      <c r="T116" s="38">
        <v>0.97411499999999995</v>
      </c>
      <c r="U116" s="38">
        <v>0.50409899999999996</v>
      </c>
      <c r="V116" s="38">
        <v>0.38477800000000001</v>
      </c>
      <c r="W116" s="38">
        <v>0.90221600000000002</v>
      </c>
      <c r="X116" s="38">
        <v>0.187085</v>
      </c>
      <c r="Z116" s="38" t="s">
        <v>237</v>
      </c>
      <c r="AA116" s="38">
        <v>36909.311199999996</v>
      </c>
      <c r="AB116" s="38">
        <v>36.373199999999997</v>
      </c>
      <c r="AC116" s="38">
        <v>38.690199999999997</v>
      </c>
      <c r="AD116" s="38">
        <v>40.834600000000002</v>
      </c>
      <c r="AE116" s="38">
        <v>1</v>
      </c>
      <c r="AF116" s="38">
        <v>1920</v>
      </c>
      <c r="AG116" s="38">
        <v>1080</v>
      </c>
      <c r="AH116" s="38">
        <v>50</v>
      </c>
      <c r="AI116" s="38">
        <v>500</v>
      </c>
      <c r="AJ116" s="38">
        <v>8</v>
      </c>
      <c r="AK116" s="38">
        <v>8</v>
      </c>
    </row>
    <row r="117" spans="1:37" ht="15.75" thickBot="1" x14ac:dyDescent="0.3">
      <c r="A117" s="24" t="s">
        <v>144</v>
      </c>
      <c r="B117" s="21" t="s">
        <v>147</v>
      </c>
      <c r="C117" s="27">
        <v>1</v>
      </c>
      <c r="D117" s="32">
        <v>4</v>
      </c>
      <c r="E117" s="33">
        <v>38</v>
      </c>
      <c r="F117" s="38" t="s">
        <v>82</v>
      </c>
      <c r="G117" s="38">
        <v>1</v>
      </c>
      <c r="H117" s="38">
        <v>500</v>
      </c>
      <c r="I117" s="38">
        <v>109404897</v>
      </c>
      <c r="J117" s="38">
        <v>14746755</v>
      </c>
      <c r="K117" s="38">
        <v>0</v>
      </c>
      <c r="L117" s="38">
        <v>0</v>
      </c>
      <c r="M117" s="38">
        <v>0</v>
      </c>
      <c r="N117" s="38">
        <v>0</v>
      </c>
      <c r="O117" s="38">
        <v>0</v>
      </c>
      <c r="P117" s="38">
        <v>0</v>
      </c>
      <c r="Q117" s="38">
        <v>0</v>
      </c>
      <c r="R117" s="38">
        <v>3.5024E-2</v>
      </c>
      <c r="S117" s="38">
        <v>0</v>
      </c>
      <c r="T117" s="38">
        <v>0.96497599999999994</v>
      </c>
      <c r="U117" s="38">
        <v>0.48346600000000001</v>
      </c>
      <c r="V117" s="38">
        <v>0.41215600000000002</v>
      </c>
      <c r="W117" s="38">
        <v>0.81768200000000002</v>
      </c>
      <c r="X117" s="38">
        <v>0.18598500000000001</v>
      </c>
      <c r="Z117" s="38" t="s">
        <v>238</v>
      </c>
      <c r="AA117" s="38">
        <v>21787.623200000002</v>
      </c>
      <c r="AB117" s="38">
        <v>34.445700000000002</v>
      </c>
      <c r="AC117" s="38">
        <v>37.558700000000002</v>
      </c>
      <c r="AD117" s="38">
        <v>39.072800000000001</v>
      </c>
      <c r="AE117" s="38">
        <v>1</v>
      </c>
      <c r="AF117" s="38">
        <v>1920</v>
      </c>
      <c r="AG117" s="38">
        <v>1080</v>
      </c>
      <c r="AH117" s="38">
        <v>50</v>
      </c>
      <c r="AI117" s="38">
        <v>500</v>
      </c>
      <c r="AJ117" s="38">
        <v>8</v>
      </c>
      <c r="AK117" s="38">
        <v>8</v>
      </c>
    </row>
    <row r="118" spans="1:37" x14ac:dyDescent="0.25">
      <c r="A118" s="24" t="s">
        <v>144</v>
      </c>
      <c r="B118" s="21" t="s">
        <v>147</v>
      </c>
      <c r="C118" s="27">
        <v>1</v>
      </c>
      <c r="D118" s="30">
        <v>6</v>
      </c>
      <c r="E118" s="29">
        <v>26</v>
      </c>
      <c r="F118" s="38" t="s">
        <v>83</v>
      </c>
      <c r="G118" s="38">
        <v>1</v>
      </c>
      <c r="H118" s="38">
        <v>500</v>
      </c>
      <c r="I118" s="38">
        <v>1378790389</v>
      </c>
      <c r="J118" s="38">
        <v>206120727</v>
      </c>
      <c r="K118" s="38">
        <v>0</v>
      </c>
      <c r="L118" s="38">
        <v>0</v>
      </c>
      <c r="M118" s="38">
        <v>0</v>
      </c>
      <c r="N118" s="38">
        <v>0</v>
      </c>
      <c r="O118" s="38">
        <v>0</v>
      </c>
      <c r="P118" s="38">
        <v>0</v>
      </c>
      <c r="Q118" s="38">
        <v>0</v>
      </c>
      <c r="R118" s="38">
        <v>2.5035999999999999E-2</v>
      </c>
      <c r="S118" s="38">
        <v>0</v>
      </c>
      <c r="T118" s="38">
        <v>0.97496400000000005</v>
      </c>
      <c r="U118" s="38">
        <v>0.672624</v>
      </c>
      <c r="V118" s="38">
        <v>0.12625900000000001</v>
      </c>
      <c r="W118" s="38">
        <v>4.6382E-2</v>
      </c>
      <c r="X118" s="38">
        <v>0.19791600000000001</v>
      </c>
      <c r="Z118" s="38" t="s">
        <v>239</v>
      </c>
      <c r="AA118" s="38">
        <v>168891.45439999999</v>
      </c>
      <c r="AB118" s="38">
        <v>42.594299999999997</v>
      </c>
      <c r="AC118" s="38">
        <v>42.965499999999999</v>
      </c>
      <c r="AD118" s="38">
        <v>44.8123</v>
      </c>
      <c r="AE118" s="38">
        <v>1</v>
      </c>
      <c r="AF118" s="38">
        <v>1920</v>
      </c>
      <c r="AG118" s="38">
        <v>1080</v>
      </c>
      <c r="AH118" s="38">
        <v>50</v>
      </c>
      <c r="AI118" s="38">
        <v>500</v>
      </c>
      <c r="AJ118" s="38">
        <v>8</v>
      </c>
      <c r="AK118" s="38">
        <v>8</v>
      </c>
    </row>
    <row r="119" spans="1:37" x14ac:dyDescent="0.25">
      <c r="A119" s="24" t="s">
        <v>144</v>
      </c>
      <c r="B119" s="21" t="s">
        <v>147</v>
      </c>
      <c r="C119" s="27">
        <v>1</v>
      </c>
      <c r="D119" s="30">
        <v>6</v>
      </c>
      <c r="E119" s="29">
        <v>30</v>
      </c>
      <c r="F119" s="38" t="s">
        <v>84</v>
      </c>
      <c r="G119" s="38">
        <v>1</v>
      </c>
      <c r="H119" s="38">
        <v>500</v>
      </c>
      <c r="I119" s="38">
        <v>626662873</v>
      </c>
      <c r="J119" s="38">
        <v>96764545</v>
      </c>
      <c r="K119" s="38">
        <v>0</v>
      </c>
      <c r="L119" s="38">
        <v>0</v>
      </c>
      <c r="M119" s="38">
        <v>0</v>
      </c>
      <c r="N119" s="38">
        <v>0</v>
      </c>
      <c r="O119" s="38">
        <v>0</v>
      </c>
      <c r="P119" s="38">
        <v>0</v>
      </c>
      <c r="Q119" s="38">
        <v>0</v>
      </c>
      <c r="R119" s="38">
        <v>2.8906999999999999E-2</v>
      </c>
      <c r="S119" s="38">
        <v>0</v>
      </c>
      <c r="T119" s="38">
        <v>0.97109299999999998</v>
      </c>
      <c r="U119" s="38">
        <v>0.58534799999999998</v>
      </c>
      <c r="V119" s="38">
        <v>0.35176000000000002</v>
      </c>
      <c r="W119" s="38">
        <v>0.86973400000000001</v>
      </c>
      <c r="X119" s="38">
        <v>0.198134</v>
      </c>
      <c r="Z119" s="38" t="s">
        <v>240</v>
      </c>
      <c r="AA119" s="38">
        <v>86724.628800000006</v>
      </c>
      <c r="AB119" s="38">
        <v>39.416899999999998</v>
      </c>
      <c r="AC119" s="38">
        <v>40.5974</v>
      </c>
      <c r="AD119" s="38">
        <v>43.118699999999997</v>
      </c>
      <c r="AE119" s="38">
        <v>1</v>
      </c>
      <c r="AF119" s="38">
        <v>1920</v>
      </c>
      <c r="AG119" s="38">
        <v>1080</v>
      </c>
      <c r="AH119" s="38">
        <v>50</v>
      </c>
      <c r="AI119" s="38">
        <v>500</v>
      </c>
      <c r="AJ119" s="38">
        <v>8</v>
      </c>
      <c r="AK119" s="38">
        <v>8</v>
      </c>
    </row>
    <row r="120" spans="1:37" x14ac:dyDescent="0.25">
      <c r="A120" s="24" t="s">
        <v>144</v>
      </c>
      <c r="B120" s="21" t="s">
        <v>147</v>
      </c>
      <c r="C120" s="27">
        <v>1</v>
      </c>
      <c r="D120" s="30">
        <v>6</v>
      </c>
      <c r="E120" s="29">
        <v>34</v>
      </c>
      <c r="F120" s="38" t="s">
        <v>85</v>
      </c>
      <c r="G120" s="38">
        <v>1</v>
      </c>
      <c r="H120" s="38">
        <v>500</v>
      </c>
      <c r="I120" s="38">
        <v>329528699</v>
      </c>
      <c r="J120" s="38">
        <v>54061209</v>
      </c>
      <c r="K120" s="38">
        <v>0</v>
      </c>
      <c r="L120" s="38">
        <v>0</v>
      </c>
      <c r="M120" s="38">
        <v>0</v>
      </c>
      <c r="N120" s="38">
        <v>0</v>
      </c>
      <c r="O120" s="38">
        <v>0</v>
      </c>
      <c r="P120" s="38">
        <v>0</v>
      </c>
      <c r="Q120" s="38">
        <v>0</v>
      </c>
      <c r="R120" s="38">
        <v>8.4982000000000002E-2</v>
      </c>
      <c r="S120" s="38">
        <v>0</v>
      </c>
      <c r="T120" s="38">
        <v>0.915018</v>
      </c>
      <c r="U120" s="38">
        <v>0.71664099999999997</v>
      </c>
      <c r="V120" s="38">
        <v>0.39044600000000002</v>
      </c>
      <c r="W120" s="38">
        <v>0.94945199999999996</v>
      </c>
      <c r="X120" s="38">
        <v>0.20424300000000001</v>
      </c>
      <c r="Z120" s="38" t="s">
        <v>241</v>
      </c>
      <c r="AA120" s="38">
        <v>49000.772799999999</v>
      </c>
      <c r="AB120" s="38">
        <v>37.412599999999998</v>
      </c>
      <c r="AC120" s="38">
        <v>39.039499999999997</v>
      </c>
      <c r="AD120" s="38">
        <v>41.384700000000002</v>
      </c>
      <c r="AE120" s="38">
        <v>1</v>
      </c>
      <c r="AF120" s="38">
        <v>1920</v>
      </c>
      <c r="AG120" s="38">
        <v>1080</v>
      </c>
      <c r="AH120" s="38">
        <v>50</v>
      </c>
      <c r="AI120" s="38">
        <v>500</v>
      </c>
      <c r="AJ120" s="38">
        <v>8</v>
      </c>
      <c r="AK120" s="38">
        <v>8</v>
      </c>
    </row>
    <row r="121" spans="1:37" ht="15.75" thickBot="1" x14ac:dyDescent="0.3">
      <c r="A121" s="24" t="s">
        <v>144</v>
      </c>
      <c r="B121" s="21" t="s">
        <v>147</v>
      </c>
      <c r="C121" s="27">
        <v>1</v>
      </c>
      <c r="D121" s="30">
        <v>6</v>
      </c>
      <c r="E121" s="33">
        <v>38</v>
      </c>
      <c r="F121" s="38" t="s">
        <v>86</v>
      </c>
      <c r="G121" s="38">
        <v>1</v>
      </c>
      <c r="H121" s="38">
        <v>500</v>
      </c>
      <c r="I121" s="38">
        <v>201555105</v>
      </c>
      <c r="J121" s="38">
        <v>33436092</v>
      </c>
      <c r="K121" s="38">
        <v>0</v>
      </c>
      <c r="L121" s="38">
        <v>0</v>
      </c>
      <c r="M121" s="38">
        <v>0</v>
      </c>
      <c r="N121" s="38">
        <v>0</v>
      </c>
      <c r="O121" s="38">
        <v>0</v>
      </c>
      <c r="P121" s="38">
        <v>0</v>
      </c>
      <c r="Q121" s="38">
        <v>0</v>
      </c>
      <c r="R121" s="38">
        <v>0.117752</v>
      </c>
      <c r="S121" s="38">
        <v>0</v>
      </c>
      <c r="T121" s="38">
        <v>0.88224800000000003</v>
      </c>
      <c r="U121" s="38">
        <v>0.73290900000000003</v>
      </c>
      <c r="V121" s="38">
        <v>0.42988599999999999</v>
      </c>
      <c r="W121" s="38">
        <v>0.87673100000000004</v>
      </c>
      <c r="X121" s="38">
        <v>0.20682600000000001</v>
      </c>
      <c r="Z121" s="38" t="s">
        <v>242</v>
      </c>
      <c r="AA121" s="38">
        <v>30024.929599999999</v>
      </c>
      <c r="AB121" s="38">
        <v>35.566800000000001</v>
      </c>
      <c r="AC121" s="38">
        <v>38.152900000000002</v>
      </c>
      <c r="AD121" s="38">
        <v>39.982399999999998</v>
      </c>
      <c r="AE121" s="38">
        <v>1</v>
      </c>
      <c r="AF121" s="38">
        <v>1920</v>
      </c>
      <c r="AG121" s="38">
        <v>1080</v>
      </c>
      <c r="AH121" s="38">
        <v>50</v>
      </c>
      <c r="AI121" s="38">
        <v>500</v>
      </c>
      <c r="AJ121" s="38">
        <v>8</v>
      </c>
      <c r="AK121" s="38">
        <v>8</v>
      </c>
    </row>
    <row r="122" spans="1:37" x14ac:dyDescent="0.25">
      <c r="A122" s="24" t="s">
        <v>144</v>
      </c>
      <c r="B122" s="26" t="s">
        <v>148</v>
      </c>
      <c r="C122" s="36">
        <v>0</v>
      </c>
      <c r="D122" s="37">
        <v>2</v>
      </c>
      <c r="E122" s="29">
        <v>26</v>
      </c>
      <c r="F122" s="38" t="s">
        <v>87</v>
      </c>
      <c r="G122" s="38">
        <v>0</v>
      </c>
      <c r="H122" s="38">
        <v>240</v>
      </c>
      <c r="I122" s="38">
        <v>122523112</v>
      </c>
      <c r="J122" s="38">
        <v>60042279</v>
      </c>
      <c r="K122" s="38">
        <v>0</v>
      </c>
      <c r="L122" s="38">
        <v>0</v>
      </c>
      <c r="M122" s="38">
        <v>0</v>
      </c>
      <c r="N122" s="38">
        <v>0</v>
      </c>
      <c r="O122" s="38">
        <v>0</v>
      </c>
      <c r="P122" s="38">
        <v>0</v>
      </c>
      <c r="Q122" s="38">
        <v>0</v>
      </c>
      <c r="R122" s="38">
        <v>1</v>
      </c>
      <c r="S122" s="38">
        <v>0</v>
      </c>
      <c r="T122" s="38">
        <v>0</v>
      </c>
      <c r="U122" s="38">
        <v>0.99982300000000002</v>
      </c>
      <c r="V122" s="38">
        <v>0.38730700000000001</v>
      </c>
      <c r="W122" s="38">
        <v>0.41302499999999998</v>
      </c>
      <c r="X122" s="38">
        <v>0.39581</v>
      </c>
      <c r="Z122" s="38" t="s">
        <v>243</v>
      </c>
      <c r="AA122" s="38">
        <v>15170.312</v>
      </c>
      <c r="AB122" s="38">
        <v>41.404000000000003</v>
      </c>
      <c r="AC122" s="38">
        <v>43.139400000000002</v>
      </c>
      <c r="AD122" s="38">
        <v>44.306100000000001</v>
      </c>
      <c r="AE122" s="38">
        <v>1</v>
      </c>
      <c r="AF122" s="38">
        <v>1920</v>
      </c>
      <c r="AG122" s="38">
        <v>1080</v>
      </c>
      <c r="AH122" s="38">
        <v>24</v>
      </c>
      <c r="AI122" s="38">
        <v>240</v>
      </c>
      <c r="AJ122" s="38">
        <v>8</v>
      </c>
      <c r="AK122" s="38">
        <v>8</v>
      </c>
    </row>
    <row r="123" spans="1:37" x14ac:dyDescent="0.25">
      <c r="A123" s="24" t="s">
        <v>144</v>
      </c>
      <c r="B123" s="21" t="s">
        <v>148</v>
      </c>
      <c r="C123" s="27">
        <v>0</v>
      </c>
      <c r="D123" s="28">
        <v>2</v>
      </c>
      <c r="E123" s="29">
        <v>30</v>
      </c>
      <c r="F123" s="38" t="s">
        <v>88</v>
      </c>
      <c r="G123" s="38">
        <v>0</v>
      </c>
      <c r="H123" s="38">
        <v>240</v>
      </c>
      <c r="I123" s="38">
        <v>80513093</v>
      </c>
      <c r="J123" s="38">
        <v>36206415</v>
      </c>
      <c r="K123" s="38">
        <v>0</v>
      </c>
      <c r="L123" s="38">
        <v>0</v>
      </c>
      <c r="M123" s="38">
        <v>0</v>
      </c>
      <c r="N123" s="38">
        <v>0</v>
      </c>
      <c r="O123" s="38">
        <v>0</v>
      </c>
      <c r="P123" s="38">
        <v>0</v>
      </c>
      <c r="Q123" s="38">
        <v>0</v>
      </c>
      <c r="R123" s="38">
        <v>1</v>
      </c>
      <c r="S123" s="38">
        <v>0</v>
      </c>
      <c r="T123" s="38">
        <v>0</v>
      </c>
      <c r="U123" s="38">
        <v>0.99992999999999999</v>
      </c>
      <c r="V123" s="38">
        <v>0.399534</v>
      </c>
      <c r="W123" s="38">
        <v>0.34020099999999998</v>
      </c>
      <c r="X123" s="38">
        <v>0.375807</v>
      </c>
      <c r="Z123" s="38" t="s">
        <v>244</v>
      </c>
      <c r="AA123" s="38">
        <v>9635.1535999999996</v>
      </c>
      <c r="AB123" s="38">
        <v>39.881300000000003</v>
      </c>
      <c r="AC123" s="38">
        <v>42.060699999999997</v>
      </c>
      <c r="AD123" s="38">
        <v>43.073</v>
      </c>
      <c r="AE123" s="38">
        <v>1</v>
      </c>
      <c r="AF123" s="38">
        <v>1920</v>
      </c>
      <c r="AG123" s="38">
        <v>1080</v>
      </c>
      <c r="AH123" s="38">
        <v>24</v>
      </c>
      <c r="AI123" s="38">
        <v>240</v>
      </c>
      <c r="AJ123" s="38">
        <v>8</v>
      </c>
      <c r="AK123" s="38">
        <v>8</v>
      </c>
    </row>
    <row r="124" spans="1:37" x14ac:dyDescent="0.25">
      <c r="A124" s="24" t="s">
        <v>144</v>
      </c>
      <c r="B124" s="21" t="s">
        <v>148</v>
      </c>
      <c r="C124" s="27">
        <v>0</v>
      </c>
      <c r="D124" s="28">
        <v>2</v>
      </c>
      <c r="E124" s="29">
        <v>34</v>
      </c>
      <c r="F124" s="38" t="s">
        <v>89</v>
      </c>
      <c r="G124" s="38">
        <v>0</v>
      </c>
      <c r="H124" s="38">
        <v>240</v>
      </c>
      <c r="I124" s="38">
        <v>51879808</v>
      </c>
      <c r="J124" s="38">
        <v>20828996</v>
      </c>
      <c r="K124" s="38">
        <v>0</v>
      </c>
      <c r="L124" s="38">
        <v>0</v>
      </c>
      <c r="M124" s="38">
        <v>0</v>
      </c>
      <c r="N124" s="38">
        <v>0</v>
      </c>
      <c r="O124" s="38">
        <v>0</v>
      </c>
      <c r="P124" s="38">
        <v>0</v>
      </c>
      <c r="Q124" s="38">
        <v>0</v>
      </c>
      <c r="R124" s="38">
        <v>1</v>
      </c>
      <c r="S124" s="38">
        <v>0</v>
      </c>
      <c r="T124" s="38">
        <v>0</v>
      </c>
      <c r="U124" s="38">
        <v>0.99997400000000003</v>
      </c>
      <c r="V124" s="38">
        <v>0.40908800000000001</v>
      </c>
      <c r="W124" s="38">
        <v>0.153618</v>
      </c>
      <c r="X124" s="38">
        <v>0.35519699999999998</v>
      </c>
      <c r="Z124" s="38" t="s">
        <v>245</v>
      </c>
      <c r="AA124" s="38">
        <v>5864.8904000000002</v>
      </c>
      <c r="AB124" s="38">
        <v>38.069499999999998</v>
      </c>
      <c r="AC124" s="38">
        <v>40.645200000000003</v>
      </c>
      <c r="AD124" s="38">
        <v>41.650599999999997</v>
      </c>
      <c r="AE124" s="38">
        <v>1</v>
      </c>
      <c r="AF124" s="38">
        <v>1920</v>
      </c>
      <c r="AG124" s="38">
        <v>1080</v>
      </c>
      <c r="AH124" s="38">
        <v>24</v>
      </c>
      <c r="AI124" s="38">
        <v>240</v>
      </c>
      <c r="AJ124" s="38">
        <v>8</v>
      </c>
      <c r="AK124" s="38">
        <v>8</v>
      </c>
    </row>
    <row r="125" spans="1:37" ht="15.75" thickBot="1" x14ac:dyDescent="0.3">
      <c r="A125" s="24" t="s">
        <v>144</v>
      </c>
      <c r="B125" s="21" t="s">
        <v>148</v>
      </c>
      <c r="C125" s="27">
        <v>0</v>
      </c>
      <c r="D125" s="32">
        <v>2</v>
      </c>
      <c r="E125" s="33">
        <v>38</v>
      </c>
      <c r="F125" s="38" t="s">
        <v>90</v>
      </c>
      <c r="G125" s="38">
        <v>0</v>
      </c>
      <c r="H125" s="38">
        <v>240</v>
      </c>
      <c r="I125" s="38">
        <v>34696760</v>
      </c>
      <c r="J125" s="38">
        <v>12009567</v>
      </c>
      <c r="K125" s="38">
        <v>0</v>
      </c>
      <c r="L125" s="38">
        <v>0</v>
      </c>
      <c r="M125" s="38">
        <v>0</v>
      </c>
      <c r="N125" s="38">
        <v>0</v>
      </c>
      <c r="O125" s="38">
        <v>0</v>
      </c>
      <c r="P125" s="38">
        <v>0</v>
      </c>
      <c r="Q125" s="38">
        <v>0</v>
      </c>
      <c r="R125" s="38">
        <v>1</v>
      </c>
      <c r="S125" s="38">
        <v>0</v>
      </c>
      <c r="T125" s="38">
        <v>0</v>
      </c>
      <c r="U125" s="38">
        <v>0.99999400000000005</v>
      </c>
      <c r="V125" s="38">
        <v>0.41201700000000002</v>
      </c>
      <c r="W125" s="38">
        <v>3.0682000000000001E-2</v>
      </c>
      <c r="X125" s="38">
        <v>0.32778600000000002</v>
      </c>
      <c r="Z125" s="38" t="s">
        <v>246</v>
      </c>
      <c r="AA125" s="38">
        <v>3664.6927999999998</v>
      </c>
      <c r="AB125" s="38">
        <v>36.0747</v>
      </c>
      <c r="AC125" s="38">
        <v>39.954700000000003</v>
      </c>
      <c r="AD125" s="38">
        <v>41.052100000000003</v>
      </c>
      <c r="AE125" s="38">
        <v>1</v>
      </c>
      <c r="AF125" s="38">
        <v>1920</v>
      </c>
      <c r="AG125" s="38">
        <v>1080</v>
      </c>
      <c r="AH125" s="38">
        <v>24</v>
      </c>
      <c r="AI125" s="38">
        <v>240</v>
      </c>
      <c r="AJ125" s="38">
        <v>8</v>
      </c>
      <c r="AK125" s="38">
        <v>8</v>
      </c>
    </row>
    <row r="126" spans="1:37" x14ac:dyDescent="0.25">
      <c r="A126" s="24" t="s">
        <v>144</v>
      </c>
      <c r="B126" s="21" t="s">
        <v>148</v>
      </c>
      <c r="C126" s="27">
        <v>0</v>
      </c>
      <c r="D126" s="30">
        <v>4</v>
      </c>
      <c r="E126" s="29">
        <v>26</v>
      </c>
      <c r="F126" s="38" t="s">
        <v>91</v>
      </c>
      <c r="G126" s="38">
        <v>0</v>
      </c>
      <c r="H126" s="38">
        <v>240</v>
      </c>
      <c r="I126" s="38">
        <v>122523112</v>
      </c>
      <c r="J126" s="38">
        <v>60042279</v>
      </c>
      <c r="K126" s="38">
        <v>0</v>
      </c>
      <c r="L126" s="38">
        <v>0</v>
      </c>
      <c r="M126" s="38">
        <v>0</v>
      </c>
      <c r="N126" s="38">
        <v>0</v>
      </c>
      <c r="O126" s="38">
        <v>0</v>
      </c>
      <c r="P126" s="38">
        <v>0</v>
      </c>
      <c r="Q126" s="38">
        <v>0</v>
      </c>
      <c r="R126" s="38">
        <v>1</v>
      </c>
      <c r="S126" s="38">
        <v>0</v>
      </c>
      <c r="T126" s="38">
        <v>0</v>
      </c>
      <c r="U126" s="38">
        <v>0.99982300000000002</v>
      </c>
      <c r="V126" s="38">
        <v>0.38730700000000001</v>
      </c>
      <c r="W126" s="38">
        <v>0.41302499999999998</v>
      </c>
      <c r="X126" s="38">
        <v>0.39581</v>
      </c>
      <c r="Z126" s="38" t="s">
        <v>247</v>
      </c>
      <c r="AA126" s="38">
        <v>15170.312</v>
      </c>
      <c r="AB126" s="38">
        <v>41.404000000000003</v>
      </c>
      <c r="AC126" s="38">
        <v>43.139400000000002</v>
      </c>
      <c r="AD126" s="38">
        <v>44.306100000000001</v>
      </c>
      <c r="AE126" s="38">
        <v>1</v>
      </c>
      <c r="AF126" s="38">
        <v>1920</v>
      </c>
      <c r="AG126" s="38">
        <v>1080</v>
      </c>
      <c r="AH126" s="38">
        <v>24</v>
      </c>
      <c r="AI126" s="38">
        <v>240</v>
      </c>
      <c r="AJ126" s="38">
        <v>8</v>
      </c>
      <c r="AK126" s="38">
        <v>8</v>
      </c>
    </row>
    <row r="127" spans="1:37" x14ac:dyDescent="0.25">
      <c r="A127" s="24" t="s">
        <v>144</v>
      </c>
      <c r="B127" s="21" t="s">
        <v>148</v>
      </c>
      <c r="C127" s="27">
        <v>0</v>
      </c>
      <c r="D127" s="30">
        <v>4</v>
      </c>
      <c r="E127" s="29">
        <v>30</v>
      </c>
      <c r="F127" s="38" t="s">
        <v>92</v>
      </c>
      <c r="G127" s="38">
        <v>0</v>
      </c>
      <c r="H127" s="38">
        <v>240</v>
      </c>
      <c r="I127" s="38">
        <v>80513093</v>
      </c>
      <c r="J127" s="38">
        <v>36206415</v>
      </c>
      <c r="K127" s="38">
        <v>0</v>
      </c>
      <c r="L127" s="38">
        <v>0</v>
      </c>
      <c r="M127" s="38">
        <v>0</v>
      </c>
      <c r="N127" s="38">
        <v>0</v>
      </c>
      <c r="O127" s="38">
        <v>0</v>
      </c>
      <c r="P127" s="38">
        <v>0</v>
      </c>
      <c r="Q127" s="38">
        <v>0</v>
      </c>
      <c r="R127" s="38">
        <v>1</v>
      </c>
      <c r="S127" s="38">
        <v>0</v>
      </c>
      <c r="T127" s="38">
        <v>0</v>
      </c>
      <c r="U127" s="38">
        <v>0.99992999999999999</v>
      </c>
      <c r="V127" s="38">
        <v>0.399534</v>
      </c>
      <c r="W127" s="38">
        <v>0.34020099999999998</v>
      </c>
      <c r="X127" s="38">
        <v>0.375807</v>
      </c>
      <c r="Z127" s="38" t="s">
        <v>248</v>
      </c>
      <c r="AA127" s="38">
        <v>9635.1535999999996</v>
      </c>
      <c r="AB127" s="38">
        <v>39.881300000000003</v>
      </c>
      <c r="AC127" s="38">
        <v>42.060699999999997</v>
      </c>
      <c r="AD127" s="38">
        <v>43.073</v>
      </c>
      <c r="AE127" s="38">
        <v>1</v>
      </c>
      <c r="AF127" s="38">
        <v>1920</v>
      </c>
      <c r="AG127" s="38">
        <v>1080</v>
      </c>
      <c r="AH127" s="38">
        <v>24</v>
      </c>
      <c r="AI127" s="38">
        <v>240</v>
      </c>
      <c r="AJ127" s="38">
        <v>8</v>
      </c>
      <c r="AK127" s="38">
        <v>8</v>
      </c>
    </row>
    <row r="128" spans="1:37" x14ac:dyDescent="0.25">
      <c r="A128" s="24" t="s">
        <v>144</v>
      </c>
      <c r="B128" s="21" t="s">
        <v>148</v>
      </c>
      <c r="C128" s="27">
        <v>0</v>
      </c>
      <c r="D128" s="30">
        <v>4</v>
      </c>
      <c r="E128" s="29">
        <v>34</v>
      </c>
      <c r="F128" s="38" t="s">
        <v>93</v>
      </c>
      <c r="G128" s="38">
        <v>0</v>
      </c>
      <c r="H128" s="38">
        <v>240</v>
      </c>
      <c r="I128" s="38">
        <v>51879808</v>
      </c>
      <c r="J128" s="38">
        <v>20828996</v>
      </c>
      <c r="K128" s="38">
        <v>0</v>
      </c>
      <c r="L128" s="38">
        <v>0</v>
      </c>
      <c r="M128" s="38">
        <v>0</v>
      </c>
      <c r="N128" s="38">
        <v>0</v>
      </c>
      <c r="O128" s="38">
        <v>0</v>
      </c>
      <c r="P128" s="38">
        <v>0</v>
      </c>
      <c r="Q128" s="38">
        <v>0</v>
      </c>
      <c r="R128" s="38">
        <v>1</v>
      </c>
      <c r="S128" s="38">
        <v>0</v>
      </c>
      <c r="T128" s="38">
        <v>0</v>
      </c>
      <c r="U128" s="38">
        <v>0.99997400000000003</v>
      </c>
      <c r="V128" s="38">
        <v>0.40908800000000001</v>
      </c>
      <c r="W128" s="38">
        <v>0.153618</v>
      </c>
      <c r="X128" s="38">
        <v>0.35519699999999998</v>
      </c>
      <c r="Z128" s="38" t="s">
        <v>249</v>
      </c>
      <c r="AA128" s="38">
        <v>5864.8904000000002</v>
      </c>
      <c r="AB128" s="38">
        <v>38.069499999999998</v>
      </c>
      <c r="AC128" s="38">
        <v>40.645200000000003</v>
      </c>
      <c r="AD128" s="38">
        <v>41.650599999999997</v>
      </c>
      <c r="AE128" s="38">
        <v>1</v>
      </c>
      <c r="AF128" s="38">
        <v>1920</v>
      </c>
      <c r="AG128" s="38">
        <v>1080</v>
      </c>
      <c r="AH128" s="38">
        <v>24</v>
      </c>
      <c r="AI128" s="38">
        <v>240</v>
      </c>
      <c r="AJ128" s="38">
        <v>8</v>
      </c>
      <c r="AK128" s="38">
        <v>8</v>
      </c>
    </row>
    <row r="129" spans="1:37" ht="15.75" thickBot="1" x14ac:dyDescent="0.3">
      <c r="A129" s="24" t="s">
        <v>144</v>
      </c>
      <c r="B129" s="21" t="s">
        <v>148</v>
      </c>
      <c r="C129" s="27">
        <v>0</v>
      </c>
      <c r="D129" s="32">
        <v>4</v>
      </c>
      <c r="E129" s="33">
        <v>38</v>
      </c>
      <c r="F129" s="38" t="s">
        <v>94</v>
      </c>
      <c r="G129" s="38">
        <v>0</v>
      </c>
      <c r="H129" s="38">
        <v>240</v>
      </c>
      <c r="I129" s="38">
        <v>34696760</v>
      </c>
      <c r="J129" s="38">
        <v>12009567</v>
      </c>
      <c r="K129" s="38">
        <v>0</v>
      </c>
      <c r="L129" s="38">
        <v>0</v>
      </c>
      <c r="M129" s="38">
        <v>0</v>
      </c>
      <c r="N129" s="38">
        <v>0</v>
      </c>
      <c r="O129" s="38">
        <v>0</v>
      </c>
      <c r="P129" s="38">
        <v>0</v>
      </c>
      <c r="Q129" s="38">
        <v>0</v>
      </c>
      <c r="R129" s="38">
        <v>1</v>
      </c>
      <c r="S129" s="38">
        <v>0</v>
      </c>
      <c r="T129" s="38">
        <v>0</v>
      </c>
      <c r="U129" s="38">
        <v>0.99999400000000005</v>
      </c>
      <c r="V129" s="38">
        <v>0.41201700000000002</v>
      </c>
      <c r="W129" s="38">
        <v>3.0682000000000001E-2</v>
      </c>
      <c r="X129" s="38">
        <v>0.32778600000000002</v>
      </c>
      <c r="Z129" s="38" t="s">
        <v>250</v>
      </c>
      <c r="AA129" s="38">
        <v>3664.6927999999998</v>
      </c>
      <c r="AB129" s="38">
        <v>36.0747</v>
      </c>
      <c r="AC129" s="38">
        <v>39.954700000000003</v>
      </c>
      <c r="AD129" s="38">
        <v>41.052100000000003</v>
      </c>
      <c r="AE129" s="38">
        <v>1</v>
      </c>
      <c r="AF129" s="38">
        <v>1920</v>
      </c>
      <c r="AG129" s="38">
        <v>1080</v>
      </c>
      <c r="AH129" s="38">
        <v>24</v>
      </c>
      <c r="AI129" s="38">
        <v>240</v>
      </c>
      <c r="AJ129" s="38">
        <v>8</v>
      </c>
      <c r="AK129" s="38">
        <v>8</v>
      </c>
    </row>
    <row r="130" spans="1:37" x14ac:dyDescent="0.25">
      <c r="A130" s="24" t="s">
        <v>144</v>
      </c>
      <c r="B130" s="21" t="s">
        <v>148</v>
      </c>
      <c r="C130" s="27">
        <v>0</v>
      </c>
      <c r="D130" s="30">
        <v>6</v>
      </c>
      <c r="E130" s="29">
        <v>26</v>
      </c>
      <c r="F130" s="38" t="s">
        <v>95</v>
      </c>
      <c r="G130" s="38">
        <v>0</v>
      </c>
      <c r="H130" s="38">
        <v>240</v>
      </c>
      <c r="I130" s="38">
        <v>122523112</v>
      </c>
      <c r="J130" s="38">
        <v>60042279</v>
      </c>
      <c r="K130" s="38">
        <v>0</v>
      </c>
      <c r="L130" s="38">
        <v>0</v>
      </c>
      <c r="M130" s="38">
        <v>0</v>
      </c>
      <c r="N130" s="38">
        <v>0</v>
      </c>
      <c r="O130" s="38">
        <v>0</v>
      </c>
      <c r="P130" s="38">
        <v>0</v>
      </c>
      <c r="Q130" s="38">
        <v>0</v>
      </c>
      <c r="R130" s="38">
        <v>1</v>
      </c>
      <c r="S130" s="38">
        <v>0</v>
      </c>
      <c r="T130" s="38">
        <v>0</v>
      </c>
      <c r="U130" s="38">
        <v>0.99982300000000002</v>
      </c>
      <c r="V130" s="38">
        <v>0.38730700000000001</v>
      </c>
      <c r="W130" s="38">
        <v>0.41302499999999998</v>
      </c>
      <c r="X130" s="38">
        <v>0.39581</v>
      </c>
      <c r="Z130" s="38" t="s">
        <v>251</v>
      </c>
      <c r="AA130" s="38">
        <v>15170.312</v>
      </c>
      <c r="AB130" s="38">
        <v>41.404000000000003</v>
      </c>
      <c r="AC130" s="38">
        <v>43.139400000000002</v>
      </c>
      <c r="AD130" s="38">
        <v>44.306100000000001</v>
      </c>
      <c r="AE130" s="38">
        <v>1</v>
      </c>
      <c r="AF130" s="38">
        <v>1920</v>
      </c>
      <c r="AG130" s="38">
        <v>1080</v>
      </c>
      <c r="AH130" s="38">
        <v>24</v>
      </c>
      <c r="AI130" s="38">
        <v>240</v>
      </c>
      <c r="AJ130" s="38">
        <v>8</v>
      </c>
      <c r="AK130" s="38">
        <v>8</v>
      </c>
    </row>
    <row r="131" spans="1:37" x14ac:dyDescent="0.25">
      <c r="A131" s="24" t="s">
        <v>144</v>
      </c>
      <c r="B131" s="21" t="s">
        <v>148</v>
      </c>
      <c r="C131" s="27">
        <v>0</v>
      </c>
      <c r="D131" s="30">
        <v>6</v>
      </c>
      <c r="E131" s="29">
        <v>30</v>
      </c>
      <c r="F131" s="38" t="s">
        <v>96</v>
      </c>
      <c r="G131" s="38">
        <v>0</v>
      </c>
      <c r="H131" s="38">
        <v>240</v>
      </c>
      <c r="I131" s="38">
        <v>80513093</v>
      </c>
      <c r="J131" s="38">
        <v>36206415</v>
      </c>
      <c r="K131" s="38">
        <v>0</v>
      </c>
      <c r="L131" s="38">
        <v>0</v>
      </c>
      <c r="M131" s="38">
        <v>0</v>
      </c>
      <c r="N131" s="38">
        <v>0</v>
      </c>
      <c r="O131" s="38">
        <v>0</v>
      </c>
      <c r="P131" s="38">
        <v>0</v>
      </c>
      <c r="Q131" s="38">
        <v>0</v>
      </c>
      <c r="R131" s="38">
        <v>1</v>
      </c>
      <c r="S131" s="38">
        <v>0</v>
      </c>
      <c r="T131" s="38">
        <v>0</v>
      </c>
      <c r="U131" s="38">
        <v>0.99992999999999999</v>
      </c>
      <c r="V131" s="38">
        <v>0.399534</v>
      </c>
      <c r="W131" s="38">
        <v>0.34020099999999998</v>
      </c>
      <c r="X131" s="38">
        <v>0.375807</v>
      </c>
      <c r="Z131" s="38" t="s">
        <v>252</v>
      </c>
      <c r="AA131" s="38">
        <v>9635.1535999999996</v>
      </c>
      <c r="AB131" s="38">
        <v>39.881300000000003</v>
      </c>
      <c r="AC131" s="38">
        <v>42.060699999999997</v>
      </c>
      <c r="AD131" s="38">
        <v>43.073</v>
      </c>
      <c r="AE131" s="38">
        <v>1</v>
      </c>
      <c r="AF131" s="38">
        <v>1920</v>
      </c>
      <c r="AG131" s="38">
        <v>1080</v>
      </c>
      <c r="AH131" s="38">
        <v>24</v>
      </c>
      <c r="AI131" s="38">
        <v>240</v>
      </c>
      <c r="AJ131" s="38">
        <v>8</v>
      </c>
      <c r="AK131" s="38">
        <v>8</v>
      </c>
    </row>
    <row r="132" spans="1:37" x14ac:dyDescent="0.25">
      <c r="A132" s="24" t="s">
        <v>144</v>
      </c>
      <c r="B132" s="21" t="s">
        <v>148</v>
      </c>
      <c r="C132" s="27">
        <v>0</v>
      </c>
      <c r="D132" s="30">
        <v>6</v>
      </c>
      <c r="E132" s="29">
        <v>34</v>
      </c>
      <c r="F132" s="38" t="s">
        <v>97</v>
      </c>
      <c r="G132" s="38">
        <v>0</v>
      </c>
      <c r="H132" s="38">
        <v>240</v>
      </c>
      <c r="I132" s="38">
        <v>51879808</v>
      </c>
      <c r="J132" s="38">
        <v>20828996</v>
      </c>
      <c r="K132" s="38">
        <v>0</v>
      </c>
      <c r="L132" s="38">
        <v>0</v>
      </c>
      <c r="M132" s="38">
        <v>0</v>
      </c>
      <c r="N132" s="38">
        <v>0</v>
      </c>
      <c r="O132" s="38">
        <v>0</v>
      </c>
      <c r="P132" s="38">
        <v>0</v>
      </c>
      <c r="Q132" s="38">
        <v>0</v>
      </c>
      <c r="R132" s="38">
        <v>1</v>
      </c>
      <c r="S132" s="38">
        <v>0</v>
      </c>
      <c r="T132" s="38">
        <v>0</v>
      </c>
      <c r="U132" s="38">
        <v>0.99997400000000003</v>
      </c>
      <c r="V132" s="38">
        <v>0.40908800000000001</v>
      </c>
      <c r="W132" s="38">
        <v>0.153618</v>
      </c>
      <c r="X132" s="38">
        <v>0.35519699999999998</v>
      </c>
      <c r="Z132" s="38" t="s">
        <v>253</v>
      </c>
      <c r="AA132" s="38">
        <v>5864.8904000000002</v>
      </c>
      <c r="AB132" s="38">
        <v>38.069499999999998</v>
      </c>
      <c r="AC132" s="38">
        <v>40.645200000000003</v>
      </c>
      <c r="AD132" s="38">
        <v>41.650599999999997</v>
      </c>
      <c r="AE132" s="38">
        <v>1</v>
      </c>
      <c r="AF132" s="38">
        <v>1920</v>
      </c>
      <c r="AG132" s="38">
        <v>1080</v>
      </c>
      <c r="AH132" s="38">
        <v>24</v>
      </c>
      <c r="AI132" s="38">
        <v>240</v>
      </c>
      <c r="AJ132" s="38">
        <v>8</v>
      </c>
      <c r="AK132" s="38">
        <v>8</v>
      </c>
    </row>
    <row r="133" spans="1:37" ht="15.75" thickBot="1" x14ac:dyDescent="0.3">
      <c r="A133" s="24" t="s">
        <v>144</v>
      </c>
      <c r="B133" s="21" t="s">
        <v>148</v>
      </c>
      <c r="C133" s="31">
        <v>0</v>
      </c>
      <c r="D133" s="32">
        <v>6</v>
      </c>
      <c r="E133" s="33">
        <v>38</v>
      </c>
      <c r="F133" s="38" t="s">
        <v>98</v>
      </c>
      <c r="G133" s="38">
        <v>0</v>
      </c>
      <c r="H133" s="38">
        <v>240</v>
      </c>
      <c r="I133" s="38">
        <v>34696760</v>
      </c>
      <c r="J133" s="38">
        <v>12009567</v>
      </c>
      <c r="K133" s="38">
        <v>0</v>
      </c>
      <c r="L133" s="38">
        <v>0</v>
      </c>
      <c r="M133" s="38">
        <v>0</v>
      </c>
      <c r="N133" s="38">
        <v>0</v>
      </c>
      <c r="O133" s="38">
        <v>0</v>
      </c>
      <c r="P133" s="38">
        <v>0</v>
      </c>
      <c r="Q133" s="38">
        <v>0</v>
      </c>
      <c r="R133" s="38">
        <v>1</v>
      </c>
      <c r="S133" s="38">
        <v>0</v>
      </c>
      <c r="T133" s="38">
        <v>0</v>
      </c>
      <c r="U133" s="38">
        <v>0.99999400000000005</v>
      </c>
      <c r="V133" s="38">
        <v>0.41201700000000002</v>
      </c>
      <c r="W133" s="38">
        <v>3.0682000000000001E-2</v>
      </c>
      <c r="X133" s="38">
        <v>0.32778600000000002</v>
      </c>
      <c r="Z133" s="38" t="s">
        <v>254</v>
      </c>
      <c r="AA133" s="38">
        <v>3664.6927999999998</v>
      </c>
      <c r="AB133" s="38">
        <v>36.0747</v>
      </c>
      <c r="AC133" s="38">
        <v>39.954700000000003</v>
      </c>
      <c r="AD133" s="38">
        <v>41.052100000000003</v>
      </c>
      <c r="AE133" s="38">
        <v>1</v>
      </c>
      <c r="AF133" s="38">
        <v>1920</v>
      </c>
      <c r="AG133" s="38">
        <v>1080</v>
      </c>
      <c r="AH133" s="38">
        <v>24</v>
      </c>
      <c r="AI133" s="38">
        <v>240</v>
      </c>
      <c r="AJ133" s="38">
        <v>8</v>
      </c>
      <c r="AK133" s="38">
        <v>8</v>
      </c>
    </row>
    <row r="134" spans="1:37" x14ac:dyDescent="0.25">
      <c r="A134" s="24" t="s">
        <v>144</v>
      </c>
      <c r="B134" s="21" t="s">
        <v>148</v>
      </c>
      <c r="C134" s="27">
        <v>1</v>
      </c>
      <c r="D134" s="28">
        <v>2</v>
      </c>
      <c r="E134" s="29">
        <v>26</v>
      </c>
      <c r="F134" s="38" t="s">
        <v>99</v>
      </c>
      <c r="G134" s="38">
        <v>1</v>
      </c>
      <c r="H134" s="38">
        <v>240</v>
      </c>
      <c r="I134" s="38">
        <v>27446690</v>
      </c>
      <c r="J134" s="38">
        <v>3431609</v>
      </c>
      <c r="K134" s="38">
        <v>0</v>
      </c>
      <c r="L134" s="38">
        <v>0</v>
      </c>
      <c r="M134" s="38">
        <v>0</v>
      </c>
      <c r="N134" s="38">
        <v>0</v>
      </c>
      <c r="O134" s="38">
        <v>0</v>
      </c>
      <c r="P134" s="38">
        <v>0</v>
      </c>
      <c r="Q134" s="38">
        <v>0</v>
      </c>
      <c r="R134" s="38">
        <v>1.0950000000000001E-3</v>
      </c>
      <c r="S134" s="38">
        <v>0</v>
      </c>
      <c r="T134" s="38">
        <v>0.99890500000000004</v>
      </c>
      <c r="U134" s="38">
        <v>0.119655</v>
      </c>
      <c r="V134" s="38">
        <v>0.265706</v>
      </c>
      <c r="W134" s="38">
        <v>0.50657700000000006</v>
      </c>
      <c r="X134" s="38">
        <v>0.170984</v>
      </c>
      <c r="Z134" s="38" t="s">
        <v>255</v>
      </c>
      <c r="AA134" s="38">
        <v>17178.111199999999</v>
      </c>
      <c r="AB134" s="38">
        <v>41.696399999999997</v>
      </c>
      <c r="AC134" s="38">
        <v>43.409100000000002</v>
      </c>
      <c r="AD134" s="38">
        <v>44.670299999999997</v>
      </c>
      <c r="AE134" s="38">
        <v>1</v>
      </c>
      <c r="AF134" s="38">
        <v>1920</v>
      </c>
      <c r="AG134" s="38">
        <v>1080</v>
      </c>
      <c r="AH134" s="38">
        <v>24</v>
      </c>
      <c r="AI134" s="38">
        <v>240</v>
      </c>
      <c r="AJ134" s="38">
        <v>8</v>
      </c>
      <c r="AK134" s="38">
        <v>8</v>
      </c>
    </row>
    <row r="135" spans="1:37" x14ac:dyDescent="0.25">
      <c r="A135" s="24" t="s">
        <v>144</v>
      </c>
      <c r="B135" s="21" t="s">
        <v>148</v>
      </c>
      <c r="C135" s="27">
        <v>1</v>
      </c>
      <c r="D135" s="28">
        <v>2</v>
      </c>
      <c r="E135" s="29">
        <v>30</v>
      </c>
      <c r="F135" s="38" t="s">
        <v>100</v>
      </c>
      <c r="G135" s="38">
        <v>1</v>
      </c>
      <c r="H135" s="38">
        <v>240</v>
      </c>
      <c r="I135" s="38">
        <v>14120156</v>
      </c>
      <c r="J135" s="38">
        <v>1676136</v>
      </c>
      <c r="K135" s="38">
        <v>0</v>
      </c>
      <c r="L135" s="38">
        <v>0</v>
      </c>
      <c r="M135" s="38">
        <v>0</v>
      </c>
      <c r="N135" s="38">
        <v>0</v>
      </c>
      <c r="O135" s="38">
        <v>0</v>
      </c>
      <c r="P135" s="38">
        <v>0</v>
      </c>
      <c r="Q135" s="38">
        <v>0</v>
      </c>
      <c r="R135" s="38">
        <v>2.098E-3</v>
      </c>
      <c r="S135" s="38">
        <v>0</v>
      </c>
      <c r="T135" s="38">
        <v>0.99790199999999996</v>
      </c>
      <c r="U135" s="38">
        <v>0.12114999999999999</v>
      </c>
      <c r="V135" s="38">
        <v>0.27027299999999999</v>
      </c>
      <c r="W135" s="38">
        <v>0.39632499999999998</v>
      </c>
      <c r="X135" s="38">
        <v>0.17119100000000001</v>
      </c>
      <c r="Z135" s="38" t="s">
        <v>256</v>
      </c>
      <c r="AA135" s="38">
        <v>10615.083199999999</v>
      </c>
      <c r="AB135" s="38">
        <v>40.184800000000003</v>
      </c>
      <c r="AC135" s="38">
        <v>42.1477</v>
      </c>
      <c r="AD135" s="38">
        <v>43.174100000000003</v>
      </c>
      <c r="AE135" s="38">
        <v>1</v>
      </c>
      <c r="AF135" s="38">
        <v>1920</v>
      </c>
      <c r="AG135" s="38">
        <v>1080</v>
      </c>
      <c r="AH135" s="38">
        <v>24</v>
      </c>
      <c r="AI135" s="38">
        <v>240</v>
      </c>
      <c r="AJ135" s="38">
        <v>8</v>
      </c>
      <c r="AK135" s="38">
        <v>8</v>
      </c>
    </row>
    <row r="136" spans="1:37" x14ac:dyDescent="0.25">
      <c r="A136" s="24" t="s">
        <v>144</v>
      </c>
      <c r="B136" s="21" t="s">
        <v>148</v>
      </c>
      <c r="C136" s="27">
        <v>1</v>
      </c>
      <c r="D136" s="28">
        <v>2</v>
      </c>
      <c r="E136" s="29">
        <v>34</v>
      </c>
      <c r="F136" s="38" t="s">
        <v>101</v>
      </c>
      <c r="G136" s="38">
        <v>1</v>
      </c>
      <c r="H136" s="38">
        <v>240</v>
      </c>
      <c r="I136" s="38">
        <v>9236953</v>
      </c>
      <c r="J136" s="38">
        <v>1055087</v>
      </c>
      <c r="K136" s="38">
        <v>0</v>
      </c>
      <c r="L136" s="38">
        <v>0</v>
      </c>
      <c r="M136" s="38">
        <v>0</v>
      </c>
      <c r="N136" s="38">
        <v>0</v>
      </c>
      <c r="O136" s="38">
        <v>0</v>
      </c>
      <c r="P136" s="38">
        <v>0</v>
      </c>
      <c r="Q136" s="38">
        <v>0</v>
      </c>
      <c r="R136" s="38">
        <v>8.3459999999999993E-3</v>
      </c>
      <c r="S136" s="38">
        <v>0</v>
      </c>
      <c r="T136" s="38">
        <v>0.99165400000000004</v>
      </c>
      <c r="U136" s="38">
        <v>0.100328</v>
      </c>
      <c r="V136" s="38">
        <v>0.27592800000000001</v>
      </c>
      <c r="W136" s="38">
        <v>0.33738200000000002</v>
      </c>
      <c r="X136" s="38">
        <v>0.166158</v>
      </c>
      <c r="Z136" s="38" t="s">
        <v>257</v>
      </c>
      <c r="AA136" s="38">
        <v>6500.7103999999999</v>
      </c>
      <c r="AB136" s="38">
        <v>38.371400000000001</v>
      </c>
      <c r="AC136" s="38">
        <v>40.867800000000003</v>
      </c>
      <c r="AD136" s="38">
        <v>41.882800000000003</v>
      </c>
      <c r="AE136" s="38">
        <v>1</v>
      </c>
      <c r="AF136" s="38">
        <v>1920</v>
      </c>
      <c r="AG136" s="38">
        <v>1080</v>
      </c>
      <c r="AH136" s="38">
        <v>24</v>
      </c>
      <c r="AI136" s="38">
        <v>240</v>
      </c>
      <c r="AJ136" s="38">
        <v>8</v>
      </c>
      <c r="AK136" s="38">
        <v>8</v>
      </c>
    </row>
    <row r="137" spans="1:37" ht="15.75" thickBot="1" x14ac:dyDescent="0.3">
      <c r="A137" s="24" t="s">
        <v>144</v>
      </c>
      <c r="B137" s="21" t="s">
        <v>148</v>
      </c>
      <c r="C137" s="27">
        <v>1</v>
      </c>
      <c r="D137" s="32">
        <v>2</v>
      </c>
      <c r="E137" s="33">
        <v>38</v>
      </c>
      <c r="F137" s="38" t="s">
        <v>102</v>
      </c>
      <c r="G137" s="38">
        <v>1</v>
      </c>
      <c r="H137" s="38">
        <v>240</v>
      </c>
      <c r="I137" s="38">
        <v>5124936</v>
      </c>
      <c r="J137" s="38">
        <v>535190</v>
      </c>
      <c r="K137" s="38">
        <v>0</v>
      </c>
      <c r="L137" s="38">
        <v>0</v>
      </c>
      <c r="M137" s="38">
        <v>0</v>
      </c>
      <c r="N137" s="38">
        <v>0</v>
      </c>
      <c r="O137" s="38">
        <v>0</v>
      </c>
      <c r="P137" s="38">
        <v>0</v>
      </c>
      <c r="Q137" s="38">
        <v>0</v>
      </c>
      <c r="R137" s="38">
        <v>1.676E-3</v>
      </c>
      <c r="S137" s="38">
        <v>0</v>
      </c>
      <c r="T137" s="38">
        <v>0.99832399999999999</v>
      </c>
      <c r="U137" s="38">
        <v>7.2158E-2</v>
      </c>
      <c r="V137" s="38">
        <v>0.24629699999999999</v>
      </c>
      <c r="W137" s="38">
        <v>0.13719799999999999</v>
      </c>
      <c r="X137" s="38">
        <v>0.163989</v>
      </c>
      <c r="Z137" s="38" t="s">
        <v>258</v>
      </c>
      <c r="AA137" s="38">
        <v>3991.9304000000002</v>
      </c>
      <c r="AB137" s="38">
        <v>36.347799999999999</v>
      </c>
      <c r="AC137" s="38">
        <v>40.028100000000002</v>
      </c>
      <c r="AD137" s="38">
        <v>41.120199999999997</v>
      </c>
      <c r="AE137" s="38">
        <v>1</v>
      </c>
      <c r="AF137" s="38">
        <v>1920</v>
      </c>
      <c r="AG137" s="38">
        <v>1080</v>
      </c>
      <c r="AH137" s="38">
        <v>24</v>
      </c>
      <c r="AI137" s="38">
        <v>240</v>
      </c>
      <c r="AJ137" s="38">
        <v>8</v>
      </c>
      <c r="AK137" s="38">
        <v>8</v>
      </c>
    </row>
    <row r="138" spans="1:37" x14ac:dyDescent="0.25">
      <c r="A138" s="24" t="s">
        <v>144</v>
      </c>
      <c r="B138" s="21" t="s">
        <v>148</v>
      </c>
      <c r="C138" s="27">
        <v>1</v>
      </c>
      <c r="D138" s="30">
        <v>4</v>
      </c>
      <c r="E138" s="29">
        <v>26</v>
      </c>
      <c r="F138" s="38" t="s">
        <v>103</v>
      </c>
      <c r="G138" s="38">
        <v>1</v>
      </c>
      <c r="H138" s="38">
        <v>240</v>
      </c>
      <c r="I138" s="38">
        <v>118289522</v>
      </c>
      <c r="J138" s="38">
        <v>16179649</v>
      </c>
      <c r="K138" s="38">
        <v>0</v>
      </c>
      <c r="L138" s="38">
        <v>0</v>
      </c>
      <c r="M138" s="38">
        <v>0</v>
      </c>
      <c r="N138" s="38">
        <v>0</v>
      </c>
      <c r="O138" s="38">
        <v>0</v>
      </c>
      <c r="P138" s="38">
        <v>0</v>
      </c>
      <c r="Q138" s="38">
        <v>0</v>
      </c>
      <c r="R138" s="38">
        <v>1.2033E-2</v>
      </c>
      <c r="S138" s="38">
        <v>0</v>
      </c>
      <c r="T138" s="38">
        <v>0.98796700000000004</v>
      </c>
      <c r="U138" s="38">
        <v>0.43162600000000001</v>
      </c>
      <c r="V138" s="38">
        <v>0.42888599999999999</v>
      </c>
      <c r="W138" s="38">
        <v>0.73791499999999999</v>
      </c>
      <c r="X138" s="38">
        <v>0.18227699999999999</v>
      </c>
      <c r="Z138" s="38" t="s">
        <v>259</v>
      </c>
      <c r="AA138" s="38">
        <v>24047.547999999999</v>
      </c>
      <c r="AB138" s="38">
        <v>42.527500000000003</v>
      </c>
      <c r="AC138" s="38">
        <v>44.136299999999999</v>
      </c>
      <c r="AD138" s="38">
        <v>45.599800000000002</v>
      </c>
      <c r="AE138" s="38">
        <v>1</v>
      </c>
      <c r="AF138" s="38">
        <v>1920</v>
      </c>
      <c r="AG138" s="38">
        <v>1080</v>
      </c>
      <c r="AH138" s="38">
        <v>24</v>
      </c>
      <c r="AI138" s="38">
        <v>240</v>
      </c>
      <c r="AJ138" s="38">
        <v>8</v>
      </c>
      <c r="AK138" s="38">
        <v>8</v>
      </c>
    </row>
    <row r="139" spans="1:37" x14ac:dyDescent="0.25">
      <c r="A139" s="24" t="s">
        <v>144</v>
      </c>
      <c r="B139" s="21" t="s">
        <v>148</v>
      </c>
      <c r="C139" s="27">
        <v>1</v>
      </c>
      <c r="D139" s="30">
        <v>4</v>
      </c>
      <c r="E139" s="29">
        <v>30</v>
      </c>
      <c r="F139" s="38" t="s">
        <v>104</v>
      </c>
      <c r="G139" s="38">
        <v>1</v>
      </c>
      <c r="H139" s="38">
        <v>240</v>
      </c>
      <c r="I139" s="38">
        <v>65346255</v>
      </c>
      <c r="J139" s="38">
        <v>9032505</v>
      </c>
      <c r="K139" s="38">
        <v>0</v>
      </c>
      <c r="L139" s="38">
        <v>0</v>
      </c>
      <c r="M139" s="38">
        <v>0</v>
      </c>
      <c r="N139" s="38">
        <v>0</v>
      </c>
      <c r="O139" s="38">
        <v>0</v>
      </c>
      <c r="P139" s="38">
        <v>0</v>
      </c>
      <c r="Q139" s="38">
        <v>0</v>
      </c>
      <c r="R139" s="38">
        <v>2.0643999999999999E-2</v>
      </c>
      <c r="S139" s="38">
        <v>0</v>
      </c>
      <c r="T139" s="38">
        <v>0.979356</v>
      </c>
      <c r="U139" s="38">
        <v>0.52465300000000004</v>
      </c>
      <c r="V139" s="38">
        <v>0.41191899999999998</v>
      </c>
      <c r="W139" s="38">
        <v>0.79823500000000003</v>
      </c>
      <c r="X139" s="38">
        <v>0.18745600000000001</v>
      </c>
      <c r="Z139" s="38" t="s">
        <v>260</v>
      </c>
      <c r="AA139" s="38">
        <v>14454.451999999999</v>
      </c>
      <c r="AB139" s="38">
        <v>41.141300000000001</v>
      </c>
      <c r="AC139" s="38">
        <v>42.597999999999999</v>
      </c>
      <c r="AD139" s="38">
        <v>43.730200000000004</v>
      </c>
      <c r="AE139" s="38">
        <v>1</v>
      </c>
      <c r="AF139" s="38">
        <v>1920</v>
      </c>
      <c r="AG139" s="38">
        <v>1080</v>
      </c>
      <c r="AH139" s="38">
        <v>24</v>
      </c>
      <c r="AI139" s="38">
        <v>240</v>
      </c>
      <c r="AJ139" s="38">
        <v>8</v>
      </c>
      <c r="AK139" s="38">
        <v>8</v>
      </c>
    </row>
    <row r="140" spans="1:37" x14ac:dyDescent="0.25">
      <c r="A140" s="24" t="s">
        <v>144</v>
      </c>
      <c r="B140" s="21" t="s">
        <v>148</v>
      </c>
      <c r="C140" s="27">
        <v>1</v>
      </c>
      <c r="D140" s="30">
        <v>4</v>
      </c>
      <c r="E140" s="29">
        <v>34</v>
      </c>
      <c r="F140" s="38" t="s">
        <v>105</v>
      </c>
      <c r="G140" s="38">
        <v>1</v>
      </c>
      <c r="H140" s="38">
        <v>240</v>
      </c>
      <c r="I140" s="38">
        <v>46325345</v>
      </c>
      <c r="J140" s="38">
        <v>6400232</v>
      </c>
      <c r="K140" s="38">
        <v>0</v>
      </c>
      <c r="L140" s="38">
        <v>0</v>
      </c>
      <c r="M140" s="38">
        <v>0</v>
      </c>
      <c r="N140" s="38">
        <v>0</v>
      </c>
      <c r="O140" s="38">
        <v>0</v>
      </c>
      <c r="P140" s="38">
        <v>0</v>
      </c>
      <c r="Q140" s="38">
        <v>0</v>
      </c>
      <c r="R140" s="38">
        <v>3.3028000000000002E-2</v>
      </c>
      <c r="S140" s="38">
        <v>0</v>
      </c>
      <c r="T140" s="38">
        <v>0.96697200000000005</v>
      </c>
      <c r="U140" s="38">
        <v>0.57756300000000005</v>
      </c>
      <c r="V140" s="38">
        <v>0.38781500000000002</v>
      </c>
      <c r="W140" s="38">
        <v>0.72331800000000002</v>
      </c>
      <c r="X140" s="38">
        <v>0.185693</v>
      </c>
      <c r="Z140" s="38" t="s">
        <v>261</v>
      </c>
      <c r="AA140" s="38">
        <v>9312.3775999999998</v>
      </c>
      <c r="AB140" s="38">
        <v>39.5762</v>
      </c>
      <c r="AC140" s="38">
        <v>41.560099999999998</v>
      </c>
      <c r="AD140" s="38">
        <v>42.6008</v>
      </c>
      <c r="AE140" s="38">
        <v>1</v>
      </c>
      <c r="AF140" s="38">
        <v>1920</v>
      </c>
      <c r="AG140" s="38">
        <v>1080</v>
      </c>
      <c r="AH140" s="38">
        <v>24</v>
      </c>
      <c r="AI140" s="38">
        <v>240</v>
      </c>
      <c r="AJ140" s="38">
        <v>8</v>
      </c>
      <c r="AK140" s="38">
        <v>8</v>
      </c>
    </row>
    <row r="141" spans="1:37" ht="15.75" thickBot="1" x14ac:dyDescent="0.3">
      <c r="A141" s="24" t="s">
        <v>144</v>
      </c>
      <c r="B141" s="21" t="s">
        <v>148</v>
      </c>
      <c r="C141" s="27">
        <v>1</v>
      </c>
      <c r="D141" s="32">
        <v>4</v>
      </c>
      <c r="E141" s="33">
        <v>38</v>
      </c>
      <c r="F141" s="38" t="s">
        <v>106</v>
      </c>
      <c r="G141" s="38">
        <v>1</v>
      </c>
      <c r="H141" s="38">
        <v>240</v>
      </c>
      <c r="I141" s="38">
        <v>28048753</v>
      </c>
      <c r="J141" s="38">
        <v>3590005</v>
      </c>
      <c r="K141" s="38">
        <v>0</v>
      </c>
      <c r="L141" s="38">
        <v>0</v>
      </c>
      <c r="M141" s="38">
        <v>0</v>
      </c>
      <c r="N141" s="38">
        <v>0</v>
      </c>
      <c r="O141" s="38">
        <v>0</v>
      </c>
      <c r="P141" s="38">
        <v>0</v>
      </c>
      <c r="Q141" s="38">
        <v>0</v>
      </c>
      <c r="R141" s="38">
        <v>2.4480999999999999E-2</v>
      </c>
      <c r="S141" s="38">
        <v>0</v>
      </c>
      <c r="T141" s="38">
        <v>0.97551900000000002</v>
      </c>
      <c r="U141" s="38">
        <v>0.53015000000000001</v>
      </c>
      <c r="V141" s="38">
        <v>0.38571800000000001</v>
      </c>
      <c r="W141" s="38">
        <v>0.47718300000000002</v>
      </c>
      <c r="X141" s="38">
        <v>0.18265200000000001</v>
      </c>
      <c r="Z141" s="38" t="s">
        <v>262</v>
      </c>
      <c r="AA141" s="38">
        <v>5630.9984000000004</v>
      </c>
      <c r="AB141" s="38">
        <v>37.697400000000002</v>
      </c>
      <c r="AC141" s="38">
        <v>40.1449</v>
      </c>
      <c r="AD141" s="38">
        <v>41.234299999999998</v>
      </c>
      <c r="AE141" s="38">
        <v>1</v>
      </c>
      <c r="AF141" s="38">
        <v>1920</v>
      </c>
      <c r="AG141" s="38">
        <v>1080</v>
      </c>
      <c r="AH141" s="38">
        <v>24</v>
      </c>
      <c r="AI141" s="38">
        <v>240</v>
      </c>
      <c r="AJ141" s="38">
        <v>8</v>
      </c>
      <c r="AK141" s="38">
        <v>8</v>
      </c>
    </row>
    <row r="142" spans="1:37" x14ac:dyDescent="0.25">
      <c r="A142" s="24" t="s">
        <v>144</v>
      </c>
      <c r="B142" s="21" t="s">
        <v>148</v>
      </c>
      <c r="C142" s="27">
        <v>1</v>
      </c>
      <c r="D142" s="30">
        <v>6</v>
      </c>
      <c r="E142" s="29">
        <v>26</v>
      </c>
      <c r="F142" s="38" t="s">
        <v>107</v>
      </c>
      <c r="G142" s="38">
        <v>1</v>
      </c>
      <c r="H142" s="38">
        <v>240</v>
      </c>
      <c r="I142" s="38">
        <v>261567303</v>
      </c>
      <c r="J142" s="38">
        <v>40184829</v>
      </c>
      <c r="K142" s="38">
        <v>0</v>
      </c>
      <c r="L142" s="38">
        <v>0</v>
      </c>
      <c r="M142" s="38">
        <v>0</v>
      </c>
      <c r="N142" s="38">
        <v>0</v>
      </c>
      <c r="O142" s="38">
        <v>0</v>
      </c>
      <c r="P142" s="38">
        <v>0</v>
      </c>
      <c r="Q142" s="38">
        <v>0</v>
      </c>
      <c r="R142" s="38">
        <v>3.7055999999999999E-2</v>
      </c>
      <c r="S142" s="38">
        <v>0</v>
      </c>
      <c r="T142" s="38">
        <v>0.96294400000000002</v>
      </c>
      <c r="U142" s="38">
        <v>0.65549500000000005</v>
      </c>
      <c r="V142" s="38">
        <v>0.31899300000000003</v>
      </c>
      <c r="W142" s="38">
        <v>0.54537800000000003</v>
      </c>
      <c r="X142" s="38">
        <v>0.198462</v>
      </c>
      <c r="Z142" s="38" t="s">
        <v>263</v>
      </c>
      <c r="AA142" s="38">
        <v>35419.254399999998</v>
      </c>
      <c r="AB142" s="38">
        <v>43.566299999999998</v>
      </c>
      <c r="AC142" s="38">
        <v>45.054699999999997</v>
      </c>
      <c r="AD142" s="38">
        <v>46.610799999999998</v>
      </c>
      <c r="AE142" s="38">
        <v>1</v>
      </c>
      <c r="AF142" s="38">
        <v>1920</v>
      </c>
      <c r="AG142" s="38">
        <v>1080</v>
      </c>
      <c r="AH142" s="38">
        <v>24</v>
      </c>
      <c r="AI142" s="38">
        <v>240</v>
      </c>
      <c r="AJ142" s="38">
        <v>8</v>
      </c>
      <c r="AK142" s="38">
        <v>8</v>
      </c>
    </row>
    <row r="143" spans="1:37" x14ac:dyDescent="0.25">
      <c r="A143" s="24" t="s">
        <v>144</v>
      </c>
      <c r="B143" s="21" t="s">
        <v>148</v>
      </c>
      <c r="C143" s="27">
        <v>1</v>
      </c>
      <c r="D143" s="30">
        <v>6</v>
      </c>
      <c r="E143" s="29">
        <v>30</v>
      </c>
      <c r="F143" s="38" t="s">
        <v>108</v>
      </c>
      <c r="G143" s="38">
        <v>1</v>
      </c>
      <c r="H143" s="38">
        <v>240</v>
      </c>
      <c r="I143" s="38">
        <v>122171473</v>
      </c>
      <c r="J143" s="38">
        <v>20970867</v>
      </c>
      <c r="K143" s="38">
        <v>0</v>
      </c>
      <c r="L143" s="38">
        <v>0</v>
      </c>
      <c r="M143" s="38">
        <v>0</v>
      </c>
      <c r="N143" s="38">
        <v>0</v>
      </c>
      <c r="O143" s="38">
        <v>0</v>
      </c>
      <c r="P143" s="38">
        <v>0</v>
      </c>
      <c r="Q143" s="38">
        <v>0</v>
      </c>
      <c r="R143" s="38">
        <v>4.3346000000000003E-2</v>
      </c>
      <c r="S143" s="38">
        <v>0</v>
      </c>
      <c r="T143" s="38">
        <v>0.956654</v>
      </c>
      <c r="U143" s="38">
        <v>0.74331499999999995</v>
      </c>
      <c r="V143" s="38">
        <v>0.33842699999999998</v>
      </c>
      <c r="W143" s="38">
        <v>0.89687399999999995</v>
      </c>
      <c r="X143" s="38">
        <v>0.21263699999999999</v>
      </c>
      <c r="Z143" s="38" t="s">
        <v>264</v>
      </c>
      <c r="AA143" s="38">
        <v>19498.268</v>
      </c>
      <c r="AB143" s="38">
        <v>41.9666</v>
      </c>
      <c r="AC143" s="38">
        <v>43.531199999999998</v>
      </c>
      <c r="AD143" s="38">
        <v>44.864100000000001</v>
      </c>
      <c r="AE143" s="38">
        <v>1</v>
      </c>
      <c r="AF143" s="38">
        <v>1920</v>
      </c>
      <c r="AG143" s="38">
        <v>1080</v>
      </c>
      <c r="AH143" s="38">
        <v>24</v>
      </c>
      <c r="AI143" s="38">
        <v>240</v>
      </c>
      <c r="AJ143" s="38">
        <v>8</v>
      </c>
      <c r="AK143" s="38">
        <v>8</v>
      </c>
    </row>
    <row r="144" spans="1:37" x14ac:dyDescent="0.25">
      <c r="A144" s="24" t="s">
        <v>144</v>
      </c>
      <c r="B144" s="21" t="s">
        <v>148</v>
      </c>
      <c r="C144" s="27">
        <v>1</v>
      </c>
      <c r="D144" s="30">
        <v>6</v>
      </c>
      <c r="E144" s="29">
        <v>34</v>
      </c>
      <c r="F144" s="38" t="s">
        <v>109</v>
      </c>
      <c r="G144" s="38">
        <v>1</v>
      </c>
      <c r="H144" s="38">
        <v>240</v>
      </c>
      <c r="I144" s="38">
        <v>75501088</v>
      </c>
      <c r="J144" s="38">
        <v>13034456</v>
      </c>
      <c r="K144" s="38">
        <v>0</v>
      </c>
      <c r="L144" s="38">
        <v>0</v>
      </c>
      <c r="M144" s="38">
        <v>0</v>
      </c>
      <c r="N144" s="38">
        <v>0</v>
      </c>
      <c r="O144" s="38">
        <v>0</v>
      </c>
      <c r="P144" s="38">
        <v>0</v>
      </c>
      <c r="Q144" s="38">
        <v>0</v>
      </c>
      <c r="R144" s="38">
        <v>7.2519E-2</v>
      </c>
      <c r="S144" s="38">
        <v>0</v>
      </c>
      <c r="T144" s="38">
        <v>0.927481</v>
      </c>
      <c r="U144" s="38">
        <v>0.81748600000000005</v>
      </c>
      <c r="V144" s="38">
        <v>0.33786699999999997</v>
      </c>
      <c r="W144" s="38">
        <v>0.86784099999999997</v>
      </c>
      <c r="X144" s="38">
        <v>0.21324100000000001</v>
      </c>
      <c r="Z144" s="38" t="s">
        <v>265</v>
      </c>
      <c r="AA144" s="38">
        <v>11978.2616</v>
      </c>
      <c r="AB144" s="38">
        <v>40.512500000000003</v>
      </c>
      <c r="AC144" s="38">
        <v>42.0672</v>
      </c>
      <c r="AD144" s="38">
        <v>43.116199999999999</v>
      </c>
      <c r="AE144" s="38">
        <v>1</v>
      </c>
      <c r="AF144" s="38">
        <v>1920</v>
      </c>
      <c r="AG144" s="38">
        <v>1080</v>
      </c>
      <c r="AH144" s="38">
        <v>24</v>
      </c>
      <c r="AI144" s="38">
        <v>240</v>
      </c>
      <c r="AJ144" s="38">
        <v>8</v>
      </c>
      <c r="AK144" s="38">
        <v>8</v>
      </c>
    </row>
    <row r="145" spans="1:37" ht="15.75" thickBot="1" x14ac:dyDescent="0.3">
      <c r="A145" s="24" t="s">
        <v>144</v>
      </c>
      <c r="B145" s="25" t="s">
        <v>148</v>
      </c>
      <c r="C145" s="31">
        <v>1</v>
      </c>
      <c r="D145" s="32">
        <v>6</v>
      </c>
      <c r="E145" s="33">
        <v>38</v>
      </c>
      <c r="F145" s="38" t="s">
        <v>110</v>
      </c>
      <c r="G145" s="38">
        <v>1</v>
      </c>
      <c r="H145" s="38">
        <v>240</v>
      </c>
      <c r="I145" s="38">
        <v>48787655</v>
      </c>
      <c r="J145" s="38">
        <v>8164076</v>
      </c>
      <c r="K145" s="38">
        <v>0</v>
      </c>
      <c r="L145" s="38">
        <v>0</v>
      </c>
      <c r="M145" s="38">
        <v>0</v>
      </c>
      <c r="N145" s="38">
        <v>0</v>
      </c>
      <c r="O145" s="38">
        <v>0</v>
      </c>
      <c r="P145" s="38">
        <v>0</v>
      </c>
      <c r="Q145" s="38">
        <v>0</v>
      </c>
      <c r="R145" s="38">
        <v>8.6884000000000003E-2</v>
      </c>
      <c r="S145" s="38">
        <v>0</v>
      </c>
      <c r="T145" s="38">
        <v>0.91311600000000004</v>
      </c>
      <c r="U145" s="38">
        <v>0.80975699999999995</v>
      </c>
      <c r="V145" s="38">
        <v>0.36281099999999999</v>
      </c>
      <c r="W145" s="38">
        <v>0.77595199999999998</v>
      </c>
      <c r="X145" s="38">
        <v>0.21072299999999999</v>
      </c>
      <c r="Z145" s="38" t="s">
        <v>266</v>
      </c>
      <c r="AA145" s="38">
        <v>7539.8256000000001</v>
      </c>
      <c r="AB145" s="38">
        <v>38.824100000000001</v>
      </c>
      <c r="AC145" s="38">
        <v>40.852400000000003</v>
      </c>
      <c r="AD145" s="38">
        <v>41.8964</v>
      </c>
      <c r="AE145" s="38">
        <v>1</v>
      </c>
      <c r="AF145" s="38">
        <v>1920</v>
      </c>
      <c r="AG145" s="38">
        <v>1080</v>
      </c>
      <c r="AH145" s="38">
        <v>24</v>
      </c>
      <c r="AI145" s="38">
        <v>240</v>
      </c>
      <c r="AJ145" s="38">
        <v>8</v>
      </c>
      <c r="AK145" s="38">
        <v>8</v>
      </c>
    </row>
    <row r="146" spans="1:37" x14ac:dyDescent="0.25">
      <c r="A146" s="24" t="s">
        <v>144</v>
      </c>
      <c r="B146" s="21" t="s">
        <v>149</v>
      </c>
      <c r="C146" s="27">
        <v>0</v>
      </c>
      <c r="D146" s="28">
        <v>2</v>
      </c>
      <c r="E146" s="29">
        <v>26</v>
      </c>
      <c r="F146" s="38" t="s">
        <v>111</v>
      </c>
      <c r="G146" s="38">
        <v>0</v>
      </c>
      <c r="H146" s="38">
        <v>240</v>
      </c>
      <c r="I146" s="38">
        <v>299953170</v>
      </c>
      <c r="J146" s="38">
        <v>126311366</v>
      </c>
      <c r="K146" s="38">
        <v>0</v>
      </c>
      <c r="L146" s="38">
        <v>0</v>
      </c>
      <c r="M146" s="38">
        <v>0</v>
      </c>
      <c r="N146" s="38">
        <v>0</v>
      </c>
      <c r="O146" s="38">
        <v>0</v>
      </c>
      <c r="P146" s="38">
        <v>0</v>
      </c>
      <c r="Q146" s="38">
        <v>0</v>
      </c>
      <c r="R146" s="38">
        <v>1</v>
      </c>
      <c r="S146" s="38">
        <v>0</v>
      </c>
      <c r="T146" s="38">
        <v>0</v>
      </c>
      <c r="U146" s="38">
        <v>0.996699</v>
      </c>
      <c r="V146" s="38">
        <v>0.40977799999999998</v>
      </c>
      <c r="W146" s="38">
        <v>0.86714899999999995</v>
      </c>
      <c r="X146" s="38">
        <v>0.35652600000000001</v>
      </c>
      <c r="Z146" s="38" t="s">
        <v>267</v>
      </c>
      <c r="AA146" s="38">
        <v>35429.224000000002</v>
      </c>
      <c r="AB146" s="38">
        <v>39.315100000000001</v>
      </c>
      <c r="AC146" s="38">
        <v>41.282499999999999</v>
      </c>
      <c r="AD146" s="38">
        <v>42.099200000000003</v>
      </c>
      <c r="AE146" s="38">
        <v>1</v>
      </c>
      <c r="AF146" s="38">
        <v>1920</v>
      </c>
      <c r="AG146" s="38">
        <v>1080</v>
      </c>
      <c r="AH146" s="38">
        <v>24</v>
      </c>
      <c r="AI146" s="38">
        <v>240</v>
      </c>
      <c r="AJ146" s="38">
        <v>8</v>
      </c>
      <c r="AK146" s="38">
        <v>8</v>
      </c>
    </row>
    <row r="147" spans="1:37" x14ac:dyDescent="0.25">
      <c r="A147" s="24" t="s">
        <v>144</v>
      </c>
      <c r="B147" s="21" t="s">
        <v>149</v>
      </c>
      <c r="C147" s="27">
        <v>0</v>
      </c>
      <c r="D147" s="28">
        <v>2</v>
      </c>
      <c r="E147" s="29">
        <v>30</v>
      </c>
      <c r="F147" s="38" t="s">
        <v>112</v>
      </c>
      <c r="G147" s="38">
        <v>0</v>
      </c>
      <c r="H147" s="38">
        <v>240</v>
      </c>
      <c r="I147" s="38">
        <v>196225303</v>
      </c>
      <c r="J147" s="38">
        <v>72123020</v>
      </c>
      <c r="K147" s="38">
        <v>0</v>
      </c>
      <c r="L147" s="38">
        <v>0</v>
      </c>
      <c r="M147" s="38">
        <v>0</v>
      </c>
      <c r="N147" s="38">
        <v>0</v>
      </c>
      <c r="O147" s="38">
        <v>0</v>
      </c>
      <c r="P147" s="38">
        <v>0</v>
      </c>
      <c r="Q147" s="38">
        <v>0</v>
      </c>
      <c r="R147" s="38">
        <v>1</v>
      </c>
      <c r="S147" s="38">
        <v>0</v>
      </c>
      <c r="T147" s="38">
        <v>0</v>
      </c>
      <c r="U147" s="38">
        <v>0.99815699999999996</v>
      </c>
      <c r="V147" s="38">
        <v>0.483906</v>
      </c>
      <c r="W147" s="38">
        <v>0.85674799999999995</v>
      </c>
      <c r="X147" s="38">
        <v>0.33024900000000001</v>
      </c>
      <c r="Z147" s="38" t="s">
        <v>268</v>
      </c>
      <c r="AA147" s="38">
        <v>21839.792799999999</v>
      </c>
      <c r="AB147" s="38">
        <v>36.967799999999997</v>
      </c>
      <c r="AC147" s="38">
        <v>39.813400000000001</v>
      </c>
      <c r="AD147" s="38">
        <v>40.710299999999997</v>
      </c>
      <c r="AE147" s="38">
        <v>1</v>
      </c>
      <c r="AF147" s="38">
        <v>1920</v>
      </c>
      <c r="AG147" s="38">
        <v>1080</v>
      </c>
      <c r="AH147" s="38">
        <v>24</v>
      </c>
      <c r="AI147" s="38">
        <v>240</v>
      </c>
      <c r="AJ147" s="38">
        <v>8</v>
      </c>
      <c r="AK147" s="38">
        <v>8</v>
      </c>
    </row>
    <row r="148" spans="1:37" x14ac:dyDescent="0.25">
      <c r="A148" s="24" t="s">
        <v>144</v>
      </c>
      <c r="B148" s="21" t="s">
        <v>149</v>
      </c>
      <c r="C148" s="27">
        <v>0</v>
      </c>
      <c r="D148" s="28">
        <v>2</v>
      </c>
      <c r="E148" s="29">
        <v>34</v>
      </c>
      <c r="F148" s="38" t="s">
        <v>113</v>
      </c>
      <c r="G148" s="38">
        <v>0</v>
      </c>
      <c r="H148" s="38">
        <v>240</v>
      </c>
      <c r="I148" s="38">
        <v>119348900</v>
      </c>
      <c r="J148" s="38">
        <v>38424277</v>
      </c>
      <c r="K148" s="38">
        <v>0</v>
      </c>
      <c r="L148" s="38">
        <v>0</v>
      </c>
      <c r="M148" s="38">
        <v>0</v>
      </c>
      <c r="N148" s="38">
        <v>0</v>
      </c>
      <c r="O148" s="38">
        <v>0</v>
      </c>
      <c r="P148" s="38">
        <v>0</v>
      </c>
      <c r="Q148" s="38">
        <v>0</v>
      </c>
      <c r="R148" s="38">
        <v>1</v>
      </c>
      <c r="S148" s="38">
        <v>0</v>
      </c>
      <c r="T148" s="38">
        <v>0</v>
      </c>
      <c r="U148" s="38">
        <v>0.99916400000000005</v>
      </c>
      <c r="V148" s="38">
        <v>0.53344000000000003</v>
      </c>
      <c r="W148" s="38">
        <v>0.63483999999999996</v>
      </c>
      <c r="X148" s="38">
        <v>0.30962099999999998</v>
      </c>
      <c r="Z148" s="38" t="s">
        <v>269</v>
      </c>
      <c r="AA148" s="38">
        <v>12410.912</v>
      </c>
      <c r="AB148" s="38">
        <v>34.635399999999997</v>
      </c>
      <c r="AC148" s="38">
        <v>38.025199999999998</v>
      </c>
      <c r="AD148" s="38">
        <v>39.241799999999998</v>
      </c>
      <c r="AE148" s="38">
        <v>1</v>
      </c>
      <c r="AF148" s="38">
        <v>1920</v>
      </c>
      <c r="AG148" s="38">
        <v>1080</v>
      </c>
      <c r="AH148" s="38">
        <v>24</v>
      </c>
      <c r="AI148" s="38">
        <v>240</v>
      </c>
      <c r="AJ148" s="38">
        <v>8</v>
      </c>
      <c r="AK148" s="38">
        <v>8</v>
      </c>
    </row>
    <row r="149" spans="1:37" ht="15.75" thickBot="1" x14ac:dyDescent="0.3">
      <c r="A149" s="24" t="s">
        <v>144</v>
      </c>
      <c r="B149" s="21" t="s">
        <v>149</v>
      </c>
      <c r="C149" s="27">
        <v>0</v>
      </c>
      <c r="D149" s="32">
        <v>2</v>
      </c>
      <c r="E149" s="33">
        <v>38</v>
      </c>
      <c r="F149" s="38" t="s">
        <v>114</v>
      </c>
      <c r="G149" s="38">
        <v>0</v>
      </c>
      <c r="H149" s="38">
        <v>240</v>
      </c>
      <c r="I149" s="38">
        <v>71951556</v>
      </c>
      <c r="J149" s="38">
        <v>20401591</v>
      </c>
      <c r="K149" s="38">
        <v>0</v>
      </c>
      <c r="L149" s="38">
        <v>0</v>
      </c>
      <c r="M149" s="38">
        <v>0</v>
      </c>
      <c r="N149" s="38">
        <v>0</v>
      </c>
      <c r="O149" s="38">
        <v>0</v>
      </c>
      <c r="P149" s="38">
        <v>0</v>
      </c>
      <c r="Q149" s="38">
        <v>0</v>
      </c>
      <c r="R149" s="38">
        <v>1</v>
      </c>
      <c r="S149" s="38">
        <v>0</v>
      </c>
      <c r="T149" s="38">
        <v>0</v>
      </c>
      <c r="U149" s="38">
        <v>0.99973100000000004</v>
      </c>
      <c r="V149" s="38">
        <v>0.53476800000000002</v>
      </c>
      <c r="W149" s="38">
        <v>0.16730500000000001</v>
      </c>
      <c r="X149" s="38">
        <v>0.29060599999999998</v>
      </c>
      <c r="Z149" s="38" t="s">
        <v>270</v>
      </c>
      <c r="AA149" s="38">
        <v>7021.2</v>
      </c>
      <c r="AB149" s="38">
        <v>32.431899999999999</v>
      </c>
      <c r="AC149" s="38">
        <v>37.2624</v>
      </c>
      <c r="AD149" s="38">
        <v>38.722499999999997</v>
      </c>
      <c r="AE149" s="38">
        <v>1</v>
      </c>
      <c r="AF149" s="38">
        <v>1920</v>
      </c>
      <c r="AG149" s="38">
        <v>1080</v>
      </c>
      <c r="AH149" s="38">
        <v>24</v>
      </c>
      <c r="AI149" s="38">
        <v>240</v>
      </c>
      <c r="AJ149" s="38">
        <v>8</v>
      </c>
      <c r="AK149" s="38">
        <v>8</v>
      </c>
    </row>
    <row r="150" spans="1:37" x14ac:dyDescent="0.25">
      <c r="A150" s="24" t="s">
        <v>144</v>
      </c>
      <c r="B150" s="21" t="s">
        <v>149</v>
      </c>
      <c r="C150" s="27">
        <v>0</v>
      </c>
      <c r="D150" s="30">
        <v>4</v>
      </c>
      <c r="E150" s="29">
        <v>26</v>
      </c>
      <c r="F150" s="38" t="s">
        <v>115</v>
      </c>
      <c r="G150" s="38">
        <v>0</v>
      </c>
      <c r="H150" s="38">
        <v>240</v>
      </c>
      <c r="I150" s="38">
        <v>299953170</v>
      </c>
      <c r="J150" s="38">
        <v>126311366</v>
      </c>
      <c r="K150" s="38">
        <v>0</v>
      </c>
      <c r="L150" s="38">
        <v>0</v>
      </c>
      <c r="M150" s="38">
        <v>0</v>
      </c>
      <c r="N150" s="38">
        <v>0</v>
      </c>
      <c r="O150" s="38">
        <v>0</v>
      </c>
      <c r="P150" s="38">
        <v>0</v>
      </c>
      <c r="Q150" s="38">
        <v>0</v>
      </c>
      <c r="R150" s="38">
        <v>1</v>
      </c>
      <c r="S150" s="38">
        <v>0</v>
      </c>
      <c r="T150" s="38">
        <v>0</v>
      </c>
      <c r="U150" s="38">
        <v>0.996699</v>
      </c>
      <c r="V150" s="38">
        <v>0.40977799999999998</v>
      </c>
      <c r="W150" s="38">
        <v>0.86714899999999995</v>
      </c>
      <c r="X150" s="38">
        <v>0.35652600000000001</v>
      </c>
      <c r="Z150" s="38" t="s">
        <v>271</v>
      </c>
      <c r="AA150" s="38">
        <v>35429.224000000002</v>
      </c>
      <c r="AB150" s="38">
        <v>39.315100000000001</v>
      </c>
      <c r="AC150" s="38">
        <v>41.282499999999999</v>
      </c>
      <c r="AD150" s="38">
        <v>42.099200000000003</v>
      </c>
      <c r="AE150" s="38">
        <v>1</v>
      </c>
      <c r="AF150" s="38">
        <v>1920</v>
      </c>
      <c r="AG150" s="38">
        <v>1080</v>
      </c>
      <c r="AH150" s="38">
        <v>24</v>
      </c>
      <c r="AI150" s="38">
        <v>240</v>
      </c>
      <c r="AJ150" s="38">
        <v>8</v>
      </c>
      <c r="AK150" s="38">
        <v>8</v>
      </c>
    </row>
    <row r="151" spans="1:37" x14ac:dyDescent="0.25">
      <c r="A151" s="24" t="s">
        <v>144</v>
      </c>
      <c r="B151" s="21" t="s">
        <v>149</v>
      </c>
      <c r="C151" s="27">
        <v>0</v>
      </c>
      <c r="D151" s="30">
        <v>4</v>
      </c>
      <c r="E151" s="29">
        <v>30</v>
      </c>
      <c r="F151" s="38" t="s">
        <v>116</v>
      </c>
      <c r="G151" s="38">
        <v>0</v>
      </c>
      <c r="H151" s="38">
        <v>240</v>
      </c>
      <c r="I151" s="38">
        <v>196225303</v>
      </c>
      <c r="J151" s="38">
        <v>72123020</v>
      </c>
      <c r="K151" s="38">
        <v>0</v>
      </c>
      <c r="L151" s="38">
        <v>0</v>
      </c>
      <c r="M151" s="38">
        <v>0</v>
      </c>
      <c r="N151" s="38">
        <v>0</v>
      </c>
      <c r="O151" s="38">
        <v>0</v>
      </c>
      <c r="P151" s="38">
        <v>0</v>
      </c>
      <c r="Q151" s="38">
        <v>0</v>
      </c>
      <c r="R151" s="38">
        <v>1</v>
      </c>
      <c r="S151" s="38">
        <v>0</v>
      </c>
      <c r="T151" s="38">
        <v>0</v>
      </c>
      <c r="U151" s="38">
        <v>0.99815699999999996</v>
      </c>
      <c r="V151" s="38">
        <v>0.483906</v>
      </c>
      <c r="W151" s="38">
        <v>0.85674799999999995</v>
      </c>
      <c r="X151" s="38">
        <v>0.33024900000000001</v>
      </c>
      <c r="Z151" s="38" t="s">
        <v>272</v>
      </c>
      <c r="AA151" s="38">
        <v>21839.792799999999</v>
      </c>
      <c r="AB151" s="38">
        <v>36.967799999999997</v>
      </c>
      <c r="AC151" s="38">
        <v>39.813400000000001</v>
      </c>
      <c r="AD151" s="38">
        <v>40.710299999999997</v>
      </c>
      <c r="AE151" s="38">
        <v>1</v>
      </c>
      <c r="AF151" s="38">
        <v>1920</v>
      </c>
      <c r="AG151" s="38">
        <v>1080</v>
      </c>
      <c r="AH151" s="38">
        <v>24</v>
      </c>
      <c r="AI151" s="38">
        <v>240</v>
      </c>
      <c r="AJ151" s="38">
        <v>8</v>
      </c>
      <c r="AK151" s="38">
        <v>8</v>
      </c>
    </row>
    <row r="152" spans="1:37" x14ac:dyDescent="0.25">
      <c r="A152" s="24" t="s">
        <v>144</v>
      </c>
      <c r="B152" s="21" t="s">
        <v>149</v>
      </c>
      <c r="C152" s="27">
        <v>0</v>
      </c>
      <c r="D152" s="30">
        <v>4</v>
      </c>
      <c r="E152" s="29">
        <v>34</v>
      </c>
      <c r="F152" s="38" t="s">
        <v>117</v>
      </c>
      <c r="G152" s="38">
        <v>0</v>
      </c>
      <c r="H152" s="38">
        <v>240</v>
      </c>
      <c r="I152" s="38">
        <v>119348900</v>
      </c>
      <c r="J152" s="38">
        <v>38424277</v>
      </c>
      <c r="K152" s="38">
        <v>0</v>
      </c>
      <c r="L152" s="38">
        <v>0</v>
      </c>
      <c r="M152" s="38">
        <v>0</v>
      </c>
      <c r="N152" s="38">
        <v>0</v>
      </c>
      <c r="O152" s="38">
        <v>0</v>
      </c>
      <c r="P152" s="38">
        <v>0</v>
      </c>
      <c r="Q152" s="38">
        <v>0</v>
      </c>
      <c r="R152" s="38">
        <v>1</v>
      </c>
      <c r="S152" s="38">
        <v>0</v>
      </c>
      <c r="T152" s="38">
        <v>0</v>
      </c>
      <c r="U152" s="38">
        <v>0.99916400000000005</v>
      </c>
      <c r="V152" s="38">
        <v>0.53344000000000003</v>
      </c>
      <c r="W152" s="38">
        <v>0.63483999999999996</v>
      </c>
      <c r="X152" s="38">
        <v>0.30962099999999998</v>
      </c>
      <c r="Z152" s="38" t="s">
        <v>273</v>
      </c>
      <c r="AA152" s="38">
        <v>12410.912</v>
      </c>
      <c r="AB152" s="38">
        <v>34.635399999999997</v>
      </c>
      <c r="AC152" s="38">
        <v>38.025199999999998</v>
      </c>
      <c r="AD152" s="38">
        <v>39.241799999999998</v>
      </c>
      <c r="AE152" s="38">
        <v>1</v>
      </c>
      <c r="AF152" s="38">
        <v>1920</v>
      </c>
      <c r="AG152" s="38">
        <v>1080</v>
      </c>
      <c r="AH152" s="38">
        <v>24</v>
      </c>
      <c r="AI152" s="38">
        <v>240</v>
      </c>
      <c r="AJ152" s="38">
        <v>8</v>
      </c>
      <c r="AK152" s="38">
        <v>8</v>
      </c>
    </row>
    <row r="153" spans="1:37" ht="15.75" thickBot="1" x14ac:dyDescent="0.3">
      <c r="A153" s="24" t="s">
        <v>144</v>
      </c>
      <c r="B153" s="21" t="s">
        <v>149</v>
      </c>
      <c r="C153" s="27">
        <v>0</v>
      </c>
      <c r="D153" s="32">
        <v>4</v>
      </c>
      <c r="E153" s="33">
        <v>38</v>
      </c>
      <c r="F153" s="38" t="s">
        <v>118</v>
      </c>
      <c r="G153" s="38">
        <v>0</v>
      </c>
      <c r="H153" s="38">
        <v>240</v>
      </c>
      <c r="I153" s="38">
        <v>71951556</v>
      </c>
      <c r="J153" s="38">
        <v>20401591</v>
      </c>
      <c r="K153" s="38">
        <v>0</v>
      </c>
      <c r="L153" s="38">
        <v>0</v>
      </c>
      <c r="M153" s="38">
        <v>0</v>
      </c>
      <c r="N153" s="38">
        <v>0</v>
      </c>
      <c r="O153" s="38">
        <v>0</v>
      </c>
      <c r="P153" s="38">
        <v>0</v>
      </c>
      <c r="Q153" s="38">
        <v>0</v>
      </c>
      <c r="R153" s="38">
        <v>1</v>
      </c>
      <c r="S153" s="38">
        <v>0</v>
      </c>
      <c r="T153" s="38">
        <v>0</v>
      </c>
      <c r="U153" s="38">
        <v>0.99973100000000004</v>
      </c>
      <c r="V153" s="38">
        <v>0.53476800000000002</v>
      </c>
      <c r="W153" s="38">
        <v>0.16730500000000001</v>
      </c>
      <c r="X153" s="38">
        <v>0.29060599999999998</v>
      </c>
      <c r="Z153" s="38" t="s">
        <v>274</v>
      </c>
      <c r="AA153" s="38">
        <v>7021.2</v>
      </c>
      <c r="AB153" s="38">
        <v>32.431899999999999</v>
      </c>
      <c r="AC153" s="38">
        <v>37.2624</v>
      </c>
      <c r="AD153" s="38">
        <v>38.722499999999997</v>
      </c>
      <c r="AE153" s="38">
        <v>1</v>
      </c>
      <c r="AF153" s="38">
        <v>1920</v>
      </c>
      <c r="AG153" s="38">
        <v>1080</v>
      </c>
      <c r="AH153" s="38">
        <v>24</v>
      </c>
      <c r="AI153" s="38">
        <v>240</v>
      </c>
      <c r="AJ153" s="38">
        <v>8</v>
      </c>
      <c r="AK153" s="38">
        <v>8</v>
      </c>
    </row>
    <row r="154" spans="1:37" x14ac:dyDescent="0.25">
      <c r="A154" s="24" t="s">
        <v>144</v>
      </c>
      <c r="B154" s="21" t="s">
        <v>149</v>
      </c>
      <c r="C154" s="27">
        <v>0</v>
      </c>
      <c r="D154" s="30">
        <v>6</v>
      </c>
      <c r="E154" s="29">
        <v>26</v>
      </c>
      <c r="F154" s="38" t="s">
        <v>119</v>
      </c>
      <c r="G154" s="38">
        <v>0</v>
      </c>
      <c r="H154" s="38">
        <v>240</v>
      </c>
      <c r="I154" s="38">
        <v>299953170</v>
      </c>
      <c r="J154" s="38">
        <v>126311366</v>
      </c>
      <c r="K154" s="38">
        <v>0</v>
      </c>
      <c r="L154" s="38">
        <v>0</v>
      </c>
      <c r="M154" s="38">
        <v>0</v>
      </c>
      <c r="N154" s="38">
        <v>0</v>
      </c>
      <c r="O154" s="38">
        <v>0</v>
      </c>
      <c r="P154" s="38">
        <v>0</v>
      </c>
      <c r="Q154" s="38">
        <v>0</v>
      </c>
      <c r="R154" s="38">
        <v>1</v>
      </c>
      <c r="S154" s="38">
        <v>0</v>
      </c>
      <c r="T154" s="38">
        <v>0</v>
      </c>
      <c r="U154" s="38">
        <v>0.996699</v>
      </c>
      <c r="V154" s="38">
        <v>0.40977799999999998</v>
      </c>
      <c r="W154" s="38">
        <v>0.86714899999999995</v>
      </c>
      <c r="X154" s="38">
        <v>0.35652600000000001</v>
      </c>
      <c r="Z154" s="38" t="s">
        <v>275</v>
      </c>
      <c r="AA154" s="38">
        <v>35429.224000000002</v>
      </c>
      <c r="AB154" s="38">
        <v>39.315100000000001</v>
      </c>
      <c r="AC154" s="38">
        <v>41.282499999999999</v>
      </c>
      <c r="AD154" s="38">
        <v>42.099200000000003</v>
      </c>
      <c r="AE154" s="38">
        <v>1</v>
      </c>
      <c r="AF154" s="38">
        <v>1920</v>
      </c>
      <c r="AG154" s="38">
        <v>1080</v>
      </c>
      <c r="AH154" s="38">
        <v>24</v>
      </c>
      <c r="AI154" s="38">
        <v>240</v>
      </c>
      <c r="AJ154" s="38">
        <v>8</v>
      </c>
      <c r="AK154" s="38">
        <v>8</v>
      </c>
    </row>
    <row r="155" spans="1:37" x14ac:dyDescent="0.25">
      <c r="A155" s="24" t="s">
        <v>144</v>
      </c>
      <c r="B155" s="21" t="s">
        <v>149</v>
      </c>
      <c r="C155" s="27">
        <v>0</v>
      </c>
      <c r="D155" s="30">
        <v>6</v>
      </c>
      <c r="E155" s="29">
        <v>30</v>
      </c>
      <c r="F155" s="38" t="s">
        <v>120</v>
      </c>
      <c r="G155" s="38">
        <v>0</v>
      </c>
      <c r="H155" s="38">
        <v>240</v>
      </c>
      <c r="I155" s="38">
        <v>196225303</v>
      </c>
      <c r="J155" s="38">
        <v>72123020</v>
      </c>
      <c r="K155" s="38">
        <v>0</v>
      </c>
      <c r="L155" s="38">
        <v>0</v>
      </c>
      <c r="M155" s="38">
        <v>0</v>
      </c>
      <c r="N155" s="38">
        <v>0</v>
      </c>
      <c r="O155" s="38">
        <v>0</v>
      </c>
      <c r="P155" s="38">
        <v>0</v>
      </c>
      <c r="Q155" s="38">
        <v>0</v>
      </c>
      <c r="R155" s="38">
        <v>1</v>
      </c>
      <c r="S155" s="38">
        <v>0</v>
      </c>
      <c r="T155" s="38">
        <v>0</v>
      </c>
      <c r="U155" s="38">
        <v>0.99815699999999996</v>
      </c>
      <c r="V155" s="38">
        <v>0.483906</v>
      </c>
      <c r="W155" s="38">
        <v>0.85674799999999995</v>
      </c>
      <c r="X155" s="38">
        <v>0.33024900000000001</v>
      </c>
      <c r="Z155" s="38" t="s">
        <v>276</v>
      </c>
      <c r="AA155" s="38">
        <v>21839.792799999999</v>
      </c>
      <c r="AB155" s="38">
        <v>36.967799999999997</v>
      </c>
      <c r="AC155" s="38">
        <v>39.813400000000001</v>
      </c>
      <c r="AD155" s="38">
        <v>40.710299999999997</v>
      </c>
      <c r="AE155" s="38">
        <v>1</v>
      </c>
      <c r="AF155" s="38">
        <v>1920</v>
      </c>
      <c r="AG155" s="38">
        <v>1080</v>
      </c>
      <c r="AH155" s="38">
        <v>24</v>
      </c>
      <c r="AI155" s="38">
        <v>240</v>
      </c>
      <c r="AJ155" s="38">
        <v>8</v>
      </c>
      <c r="AK155" s="38">
        <v>8</v>
      </c>
    </row>
    <row r="156" spans="1:37" x14ac:dyDescent="0.25">
      <c r="A156" s="24" t="s">
        <v>144</v>
      </c>
      <c r="B156" s="21" t="s">
        <v>149</v>
      </c>
      <c r="C156" s="27">
        <v>0</v>
      </c>
      <c r="D156" s="30">
        <v>6</v>
      </c>
      <c r="E156" s="29">
        <v>34</v>
      </c>
      <c r="F156" s="38" t="s">
        <v>121</v>
      </c>
      <c r="G156" s="38">
        <v>0</v>
      </c>
      <c r="H156" s="38">
        <v>240</v>
      </c>
      <c r="I156" s="38">
        <v>119348900</v>
      </c>
      <c r="J156" s="38">
        <v>38424277</v>
      </c>
      <c r="K156" s="38">
        <v>0</v>
      </c>
      <c r="L156" s="38">
        <v>0</v>
      </c>
      <c r="M156" s="38">
        <v>0</v>
      </c>
      <c r="N156" s="38">
        <v>0</v>
      </c>
      <c r="O156" s="38">
        <v>0</v>
      </c>
      <c r="P156" s="38">
        <v>0</v>
      </c>
      <c r="Q156" s="38">
        <v>0</v>
      </c>
      <c r="R156" s="38">
        <v>1</v>
      </c>
      <c r="S156" s="38">
        <v>0</v>
      </c>
      <c r="T156" s="38">
        <v>0</v>
      </c>
      <c r="U156" s="38">
        <v>0.99916400000000005</v>
      </c>
      <c r="V156" s="38">
        <v>0.53344000000000003</v>
      </c>
      <c r="W156" s="38">
        <v>0.63483999999999996</v>
      </c>
      <c r="X156" s="38">
        <v>0.30962099999999998</v>
      </c>
      <c r="Z156" s="38" t="s">
        <v>277</v>
      </c>
      <c r="AA156" s="38">
        <v>12410.912</v>
      </c>
      <c r="AB156" s="38">
        <v>34.635399999999997</v>
      </c>
      <c r="AC156" s="38">
        <v>38.025199999999998</v>
      </c>
      <c r="AD156" s="38">
        <v>39.241799999999998</v>
      </c>
      <c r="AE156" s="38">
        <v>1</v>
      </c>
      <c r="AF156" s="38">
        <v>1920</v>
      </c>
      <c r="AG156" s="38">
        <v>1080</v>
      </c>
      <c r="AH156" s="38">
        <v>24</v>
      </c>
      <c r="AI156" s="38">
        <v>240</v>
      </c>
      <c r="AJ156" s="38">
        <v>8</v>
      </c>
      <c r="AK156" s="38">
        <v>8</v>
      </c>
    </row>
    <row r="157" spans="1:37" ht="15.75" thickBot="1" x14ac:dyDescent="0.3">
      <c r="A157" s="24" t="s">
        <v>144</v>
      </c>
      <c r="B157" s="21" t="s">
        <v>149</v>
      </c>
      <c r="C157" s="31">
        <v>0</v>
      </c>
      <c r="D157" s="32">
        <v>6</v>
      </c>
      <c r="E157" s="33">
        <v>38</v>
      </c>
      <c r="F157" s="38" t="s">
        <v>122</v>
      </c>
      <c r="G157" s="38">
        <v>0</v>
      </c>
      <c r="H157" s="38">
        <v>240</v>
      </c>
      <c r="I157" s="38">
        <v>71951556</v>
      </c>
      <c r="J157" s="38">
        <v>20401591</v>
      </c>
      <c r="K157" s="38">
        <v>0</v>
      </c>
      <c r="L157" s="38">
        <v>0</v>
      </c>
      <c r="M157" s="38">
        <v>0</v>
      </c>
      <c r="N157" s="38">
        <v>0</v>
      </c>
      <c r="O157" s="38">
        <v>0</v>
      </c>
      <c r="P157" s="38">
        <v>0</v>
      </c>
      <c r="Q157" s="38">
        <v>0</v>
      </c>
      <c r="R157" s="38">
        <v>1</v>
      </c>
      <c r="S157" s="38">
        <v>0</v>
      </c>
      <c r="T157" s="38">
        <v>0</v>
      </c>
      <c r="U157" s="38">
        <v>0.99973100000000004</v>
      </c>
      <c r="V157" s="38">
        <v>0.53476800000000002</v>
      </c>
      <c r="W157" s="38">
        <v>0.16730500000000001</v>
      </c>
      <c r="X157" s="38">
        <v>0.29060599999999998</v>
      </c>
      <c r="Z157" s="38" t="s">
        <v>278</v>
      </c>
      <c r="AA157" s="38">
        <v>7021.2</v>
      </c>
      <c r="AB157" s="38">
        <v>32.431899999999999</v>
      </c>
      <c r="AC157" s="38">
        <v>37.2624</v>
      </c>
      <c r="AD157" s="38">
        <v>38.722499999999997</v>
      </c>
      <c r="AE157" s="38">
        <v>1</v>
      </c>
      <c r="AF157" s="38">
        <v>1920</v>
      </c>
      <c r="AG157" s="38">
        <v>1080</v>
      </c>
      <c r="AH157" s="38">
        <v>24</v>
      </c>
      <c r="AI157" s="38">
        <v>240</v>
      </c>
      <c r="AJ157" s="38">
        <v>8</v>
      </c>
      <c r="AK157" s="38">
        <v>8</v>
      </c>
    </row>
    <row r="158" spans="1:37" x14ac:dyDescent="0.25">
      <c r="A158" s="24" t="s">
        <v>144</v>
      </c>
      <c r="B158" s="21" t="s">
        <v>149</v>
      </c>
      <c r="C158" s="27">
        <v>1</v>
      </c>
      <c r="D158" s="28">
        <v>2</v>
      </c>
      <c r="E158" s="29">
        <v>26</v>
      </c>
      <c r="F158" s="38" t="s">
        <v>123</v>
      </c>
      <c r="G158" s="38">
        <v>1</v>
      </c>
      <c r="H158" s="38">
        <v>240</v>
      </c>
      <c r="I158" s="38">
        <v>79963668</v>
      </c>
      <c r="J158" s="38">
        <v>9180591</v>
      </c>
      <c r="K158" s="38">
        <v>0</v>
      </c>
      <c r="L158" s="38">
        <v>0</v>
      </c>
      <c r="M158" s="38">
        <v>0</v>
      </c>
      <c r="N158" s="38">
        <v>0</v>
      </c>
      <c r="O158" s="38">
        <v>0</v>
      </c>
      <c r="P158" s="38">
        <v>0</v>
      </c>
      <c r="Q158" s="38">
        <v>0</v>
      </c>
      <c r="R158" s="38">
        <v>4.6299999999999998E-4</v>
      </c>
      <c r="S158" s="38">
        <v>0</v>
      </c>
      <c r="T158" s="38">
        <v>0.99953700000000001</v>
      </c>
      <c r="U158" s="38">
        <v>0.181168</v>
      </c>
      <c r="V158" s="38">
        <v>0.188913</v>
      </c>
      <c r="W158" s="38">
        <v>0.58123899999999995</v>
      </c>
      <c r="X158" s="38">
        <v>0.163713</v>
      </c>
      <c r="Z158" s="38" t="s">
        <v>279</v>
      </c>
      <c r="AA158" s="38">
        <v>41037.767200000002</v>
      </c>
      <c r="AB158" s="38">
        <v>39.868400000000001</v>
      </c>
      <c r="AC158" s="38">
        <v>41.741799999999998</v>
      </c>
      <c r="AD158" s="38">
        <v>42.577100000000002</v>
      </c>
      <c r="AE158" s="38">
        <v>1</v>
      </c>
      <c r="AF158" s="38">
        <v>1920</v>
      </c>
      <c r="AG158" s="38">
        <v>1080</v>
      </c>
      <c r="AH158" s="38">
        <v>24</v>
      </c>
      <c r="AI158" s="38">
        <v>240</v>
      </c>
      <c r="AJ158" s="38">
        <v>8</v>
      </c>
      <c r="AK158" s="38">
        <v>8</v>
      </c>
    </row>
    <row r="159" spans="1:37" x14ac:dyDescent="0.25">
      <c r="A159" s="24" t="s">
        <v>144</v>
      </c>
      <c r="B159" s="21" t="s">
        <v>149</v>
      </c>
      <c r="C159" s="27">
        <v>1</v>
      </c>
      <c r="D159" s="28">
        <v>2</v>
      </c>
      <c r="E159" s="29">
        <v>30</v>
      </c>
      <c r="F159" s="38" t="s">
        <v>124</v>
      </c>
      <c r="G159" s="38">
        <v>1</v>
      </c>
      <c r="H159" s="38">
        <v>240</v>
      </c>
      <c r="I159" s="38">
        <v>39795699</v>
      </c>
      <c r="J159" s="38">
        <v>4621606</v>
      </c>
      <c r="K159" s="38">
        <v>0</v>
      </c>
      <c r="L159" s="38">
        <v>0</v>
      </c>
      <c r="M159" s="38">
        <v>0</v>
      </c>
      <c r="N159" s="38">
        <v>0</v>
      </c>
      <c r="O159" s="38">
        <v>0</v>
      </c>
      <c r="P159" s="38">
        <v>0</v>
      </c>
      <c r="Q159" s="38">
        <v>0</v>
      </c>
      <c r="R159" s="38">
        <v>7.4600000000000003E-4</v>
      </c>
      <c r="S159" s="38">
        <v>0</v>
      </c>
      <c r="T159" s="38">
        <v>0.99925399999999998</v>
      </c>
      <c r="U159" s="38">
        <v>0.154086</v>
      </c>
      <c r="V159" s="38">
        <v>0.23164799999999999</v>
      </c>
      <c r="W159" s="38">
        <v>0.79410599999999998</v>
      </c>
      <c r="X159" s="38">
        <v>0.16828699999999999</v>
      </c>
      <c r="Z159" s="38" t="s">
        <v>280</v>
      </c>
      <c r="AA159" s="38">
        <v>24586.883999999998</v>
      </c>
      <c r="AB159" s="38">
        <v>37.429299999999998</v>
      </c>
      <c r="AC159" s="38">
        <v>39.909599999999998</v>
      </c>
      <c r="AD159" s="38">
        <v>40.826799999999999</v>
      </c>
      <c r="AE159" s="38">
        <v>1</v>
      </c>
      <c r="AF159" s="38">
        <v>1920</v>
      </c>
      <c r="AG159" s="38">
        <v>1080</v>
      </c>
      <c r="AH159" s="38">
        <v>24</v>
      </c>
      <c r="AI159" s="38">
        <v>240</v>
      </c>
      <c r="AJ159" s="38">
        <v>8</v>
      </c>
      <c r="AK159" s="38">
        <v>8</v>
      </c>
    </row>
    <row r="160" spans="1:37" x14ac:dyDescent="0.25">
      <c r="A160" s="24" t="s">
        <v>144</v>
      </c>
      <c r="B160" s="21" t="s">
        <v>149</v>
      </c>
      <c r="C160" s="27">
        <v>1</v>
      </c>
      <c r="D160" s="28">
        <v>2</v>
      </c>
      <c r="E160" s="29">
        <v>34</v>
      </c>
      <c r="F160" s="38" t="s">
        <v>125</v>
      </c>
      <c r="G160" s="38">
        <v>1</v>
      </c>
      <c r="H160" s="38">
        <v>240</v>
      </c>
      <c r="I160" s="38">
        <v>26060288</v>
      </c>
      <c r="J160" s="38">
        <v>3107690</v>
      </c>
      <c r="K160" s="38">
        <v>0</v>
      </c>
      <c r="L160" s="38">
        <v>0</v>
      </c>
      <c r="M160" s="38">
        <v>0</v>
      </c>
      <c r="N160" s="38">
        <v>0</v>
      </c>
      <c r="O160" s="38">
        <v>0</v>
      </c>
      <c r="P160" s="38">
        <v>0</v>
      </c>
      <c r="Q160" s="38">
        <v>0</v>
      </c>
      <c r="R160" s="38">
        <v>1.3940000000000001E-3</v>
      </c>
      <c r="S160" s="38">
        <v>0</v>
      </c>
      <c r="T160" s="38">
        <v>0.99860599999999999</v>
      </c>
      <c r="U160" s="38">
        <v>0.132353</v>
      </c>
      <c r="V160" s="38">
        <v>0.281329</v>
      </c>
      <c r="W160" s="38">
        <v>0.79286699999999999</v>
      </c>
      <c r="X160" s="38">
        <v>0.16798299999999999</v>
      </c>
      <c r="Z160" s="38" t="s">
        <v>281</v>
      </c>
      <c r="AA160" s="38">
        <v>14261.7328</v>
      </c>
      <c r="AB160" s="38">
        <v>35.048499999999997</v>
      </c>
      <c r="AC160" s="38">
        <v>38.385599999999997</v>
      </c>
      <c r="AD160" s="38">
        <v>39.579300000000003</v>
      </c>
      <c r="AE160" s="38">
        <v>1</v>
      </c>
      <c r="AF160" s="38">
        <v>1920</v>
      </c>
      <c r="AG160" s="38">
        <v>1080</v>
      </c>
      <c r="AH160" s="38">
        <v>24</v>
      </c>
      <c r="AI160" s="38">
        <v>240</v>
      </c>
      <c r="AJ160" s="38">
        <v>8</v>
      </c>
      <c r="AK160" s="38">
        <v>8</v>
      </c>
    </row>
    <row r="161" spans="1:37" ht="15.75" thickBot="1" x14ac:dyDescent="0.3">
      <c r="A161" s="24" t="s">
        <v>144</v>
      </c>
      <c r="B161" s="21" t="s">
        <v>149</v>
      </c>
      <c r="C161" s="27">
        <v>1</v>
      </c>
      <c r="D161" s="32">
        <v>2</v>
      </c>
      <c r="E161" s="33">
        <v>38</v>
      </c>
      <c r="F161" s="38" t="s">
        <v>126</v>
      </c>
      <c r="G161" s="38">
        <v>1</v>
      </c>
      <c r="H161" s="38">
        <v>240</v>
      </c>
      <c r="I161" s="38">
        <v>14401934</v>
      </c>
      <c r="J161" s="38">
        <v>1589396</v>
      </c>
      <c r="K161" s="38">
        <v>0</v>
      </c>
      <c r="L161" s="38">
        <v>0</v>
      </c>
      <c r="M161" s="38">
        <v>0</v>
      </c>
      <c r="N161" s="38">
        <v>0</v>
      </c>
      <c r="O161" s="38">
        <v>0</v>
      </c>
      <c r="P161" s="38">
        <v>0</v>
      </c>
      <c r="Q161" s="38">
        <v>0</v>
      </c>
      <c r="R161" s="38">
        <v>2.1770000000000001E-3</v>
      </c>
      <c r="S161" s="38">
        <v>0</v>
      </c>
      <c r="T161" s="38">
        <v>0.99782300000000002</v>
      </c>
      <c r="U161" s="38">
        <v>0.106098</v>
      </c>
      <c r="V161" s="38">
        <v>0.28961199999999998</v>
      </c>
      <c r="W161" s="38">
        <v>0.56198300000000001</v>
      </c>
      <c r="X161" s="38">
        <v>0.160277</v>
      </c>
      <c r="Z161" s="38" t="s">
        <v>282</v>
      </c>
      <c r="AA161" s="38">
        <v>8013.6736000000001</v>
      </c>
      <c r="AB161" s="38">
        <v>32.803899999999999</v>
      </c>
      <c r="AC161" s="38">
        <v>37.3782</v>
      </c>
      <c r="AD161" s="38">
        <v>38.867800000000003</v>
      </c>
      <c r="AE161" s="38">
        <v>1</v>
      </c>
      <c r="AF161" s="38">
        <v>1920</v>
      </c>
      <c r="AG161" s="38">
        <v>1080</v>
      </c>
      <c r="AH161" s="38">
        <v>24</v>
      </c>
      <c r="AI161" s="38">
        <v>240</v>
      </c>
      <c r="AJ161" s="38">
        <v>8</v>
      </c>
      <c r="AK161" s="38">
        <v>8</v>
      </c>
    </row>
    <row r="162" spans="1:37" x14ac:dyDescent="0.25">
      <c r="A162" s="24" t="s">
        <v>144</v>
      </c>
      <c r="B162" s="21" t="s">
        <v>149</v>
      </c>
      <c r="C162" s="27">
        <v>1</v>
      </c>
      <c r="D162" s="30">
        <v>4</v>
      </c>
      <c r="E162" s="29">
        <v>26</v>
      </c>
      <c r="F162" s="38" t="s">
        <v>127</v>
      </c>
      <c r="G162" s="38">
        <v>1</v>
      </c>
      <c r="H162" s="38">
        <v>240</v>
      </c>
      <c r="I162" s="38">
        <v>304930013</v>
      </c>
      <c r="J162" s="38">
        <v>40717357</v>
      </c>
      <c r="K162" s="38">
        <v>0</v>
      </c>
      <c r="L162" s="38">
        <v>0</v>
      </c>
      <c r="M162" s="38">
        <v>0</v>
      </c>
      <c r="N162" s="38">
        <v>0</v>
      </c>
      <c r="O162" s="38">
        <v>0</v>
      </c>
      <c r="P162" s="38">
        <v>0</v>
      </c>
      <c r="Q162" s="38">
        <v>0</v>
      </c>
      <c r="R162" s="38">
        <v>7.195E-3</v>
      </c>
      <c r="S162" s="38">
        <v>0</v>
      </c>
      <c r="T162" s="38">
        <v>0.99280500000000005</v>
      </c>
      <c r="U162" s="38">
        <v>0.62239199999999995</v>
      </c>
      <c r="V162" s="38">
        <v>0.257438</v>
      </c>
      <c r="W162" s="38">
        <v>0.77355799999999997</v>
      </c>
      <c r="X162" s="38">
        <v>0.18285299999999999</v>
      </c>
      <c r="Z162" s="38" t="s">
        <v>283</v>
      </c>
      <c r="AA162" s="38">
        <v>57697.858399999997</v>
      </c>
      <c r="AB162" s="38">
        <v>41.4711</v>
      </c>
      <c r="AC162" s="38">
        <v>42.919499999999999</v>
      </c>
      <c r="AD162" s="38">
        <v>43.839700000000001</v>
      </c>
      <c r="AE162" s="38">
        <v>1</v>
      </c>
      <c r="AF162" s="38">
        <v>1920</v>
      </c>
      <c r="AG162" s="38">
        <v>1080</v>
      </c>
      <c r="AH162" s="38">
        <v>24</v>
      </c>
      <c r="AI162" s="38">
        <v>240</v>
      </c>
      <c r="AJ162" s="38">
        <v>8</v>
      </c>
      <c r="AK162" s="38">
        <v>8</v>
      </c>
    </row>
    <row r="163" spans="1:37" x14ac:dyDescent="0.25">
      <c r="A163" s="24" t="s">
        <v>144</v>
      </c>
      <c r="B163" s="21" t="s">
        <v>149</v>
      </c>
      <c r="C163" s="27">
        <v>1</v>
      </c>
      <c r="D163" s="30">
        <v>4</v>
      </c>
      <c r="E163" s="29">
        <v>30</v>
      </c>
      <c r="F163" s="38" t="s">
        <v>128</v>
      </c>
      <c r="G163" s="38">
        <v>1</v>
      </c>
      <c r="H163" s="38">
        <v>240</v>
      </c>
      <c r="I163" s="38">
        <v>182746626</v>
      </c>
      <c r="J163" s="38">
        <v>24373754</v>
      </c>
      <c r="K163" s="38">
        <v>0</v>
      </c>
      <c r="L163" s="38">
        <v>0</v>
      </c>
      <c r="M163" s="38">
        <v>0</v>
      </c>
      <c r="N163" s="38">
        <v>0</v>
      </c>
      <c r="O163" s="38">
        <v>0</v>
      </c>
      <c r="P163" s="38">
        <v>0</v>
      </c>
      <c r="Q163" s="38">
        <v>0</v>
      </c>
      <c r="R163" s="38">
        <v>7.2820000000000003E-3</v>
      </c>
      <c r="S163" s="38">
        <v>0</v>
      </c>
      <c r="T163" s="38">
        <v>0.99271799999999999</v>
      </c>
      <c r="U163" s="38">
        <v>0.60673500000000002</v>
      </c>
      <c r="V163" s="38">
        <v>0.32780100000000001</v>
      </c>
      <c r="W163" s="38">
        <v>0.95986800000000005</v>
      </c>
      <c r="X163" s="38">
        <v>0.184336</v>
      </c>
      <c r="Z163" s="38" t="s">
        <v>284</v>
      </c>
      <c r="AA163" s="38">
        <v>35063.0576</v>
      </c>
      <c r="AB163" s="38">
        <v>38.970700000000001</v>
      </c>
      <c r="AC163" s="38">
        <v>40.726799999999997</v>
      </c>
      <c r="AD163" s="38">
        <v>41.580800000000004</v>
      </c>
      <c r="AE163" s="38">
        <v>1</v>
      </c>
      <c r="AF163" s="38">
        <v>1920</v>
      </c>
      <c r="AG163" s="38">
        <v>1080</v>
      </c>
      <c r="AH163" s="38">
        <v>24</v>
      </c>
      <c r="AI163" s="38">
        <v>240</v>
      </c>
      <c r="AJ163" s="38">
        <v>8</v>
      </c>
      <c r="AK163" s="38">
        <v>8</v>
      </c>
    </row>
    <row r="164" spans="1:37" x14ac:dyDescent="0.25">
      <c r="A164" s="24" t="s">
        <v>144</v>
      </c>
      <c r="B164" s="21" t="s">
        <v>149</v>
      </c>
      <c r="C164" s="27">
        <v>1</v>
      </c>
      <c r="D164" s="30">
        <v>4</v>
      </c>
      <c r="E164" s="29">
        <v>34</v>
      </c>
      <c r="F164" s="38" t="s">
        <v>129</v>
      </c>
      <c r="G164" s="38">
        <v>1</v>
      </c>
      <c r="H164" s="38">
        <v>240</v>
      </c>
      <c r="I164" s="38">
        <v>122743445</v>
      </c>
      <c r="J164" s="38">
        <v>16542486</v>
      </c>
      <c r="K164" s="38">
        <v>0</v>
      </c>
      <c r="L164" s="38">
        <v>0</v>
      </c>
      <c r="M164" s="38">
        <v>0</v>
      </c>
      <c r="N164" s="38">
        <v>0</v>
      </c>
      <c r="O164" s="38">
        <v>0</v>
      </c>
      <c r="P164" s="38">
        <v>0</v>
      </c>
      <c r="Q164" s="38">
        <v>0</v>
      </c>
      <c r="R164" s="38">
        <v>1.367E-2</v>
      </c>
      <c r="S164" s="38">
        <v>0</v>
      </c>
      <c r="T164" s="38">
        <v>0.98633000000000004</v>
      </c>
      <c r="U164" s="38">
        <v>0.59054899999999999</v>
      </c>
      <c r="V164" s="38">
        <v>0.37906400000000001</v>
      </c>
      <c r="W164" s="38">
        <v>0.94116699999999998</v>
      </c>
      <c r="X164" s="38">
        <v>0.184554</v>
      </c>
      <c r="Z164" s="38" t="s">
        <v>285</v>
      </c>
      <c r="AA164" s="38">
        <v>21375.2264</v>
      </c>
      <c r="AB164" s="38">
        <v>36.571599999999997</v>
      </c>
      <c r="AC164" s="38">
        <v>39.344799999999999</v>
      </c>
      <c r="AD164" s="38">
        <v>40.311700000000002</v>
      </c>
      <c r="AE164" s="38">
        <v>1</v>
      </c>
      <c r="AF164" s="38">
        <v>1920</v>
      </c>
      <c r="AG164" s="38">
        <v>1080</v>
      </c>
      <c r="AH164" s="38">
        <v>24</v>
      </c>
      <c r="AI164" s="38">
        <v>240</v>
      </c>
      <c r="AJ164" s="38">
        <v>8</v>
      </c>
      <c r="AK164" s="38">
        <v>8</v>
      </c>
    </row>
    <row r="165" spans="1:37" ht="15.75" thickBot="1" x14ac:dyDescent="0.3">
      <c r="A165" s="24" t="s">
        <v>144</v>
      </c>
      <c r="B165" s="21" t="s">
        <v>149</v>
      </c>
      <c r="C165" s="27">
        <v>1</v>
      </c>
      <c r="D165" s="32">
        <v>4</v>
      </c>
      <c r="E165" s="33">
        <v>38</v>
      </c>
      <c r="F165" s="38" t="s">
        <v>130</v>
      </c>
      <c r="G165" s="38">
        <v>1</v>
      </c>
      <c r="H165" s="38">
        <v>240</v>
      </c>
      <c r="I165" s="38">
        <v>69744330</v>
      </c>
      <c r="J165" s="38">
        <v>8761666</v>
      </c>
      <c r="K165" s="38">
        <v>0</v>
      </c>
      <c r="L165" s="38">
        <v>0</v>
      </c>
      <c r="M165" s="38">
        <v>0</v>
      </c>
      <c r="N165" s="38">
        <v>0</v>
      </c>
      <c r="O165" s="38">
        <v>0</v>
      </c>
      <c r="P165" s="38">
        <v>0</v>
      </c>
      <c r="Q165" s="38">
        <v>0</v>
      </c>
      <c r="R165" s="38">
        <v>2.0188999999999999E-2</v>
      </c>
      <c r="S165" s="38">
        <v>0</v>
      </c>
      <c r="T165" s="38">
        <v>0.97981099999999999</v>
      </c>
      <c r="U165" s="38">
        <v>0.52634899999999996</v>
      </c>
      <c r="V165" s="38">
        <v>0.44317200000000001</v>
      </c>
      <c r="W165" s="38">
        <v>0.85433999999999999</v>
      </c>
      <c r="X165" s="38">
        <v>0.177982</v>
      </c>
      <c r="Z165" s="38" t="s">
        <v>286</v>
      </c>
      <c r="AA165" s="38">
        <v>11944.8128</v>
      </c>
      <c r="AB165" s="38">
        <v>34.240600000000001</v>
      </c>
      <c r="AC165" s="38">
        <v>37.512300000000003</v>
      </c>
      <c r="AD165" s="38">
        <v>38.950699999999998</v>
      </c>
      <c r="AE165" s="38">
        <v>1</v>
      </c>
      <c r="AF165" s="38">
        <v>1920</v>
      </c>
      <c r="AG165" s="38">
        <v>1080</v>
      </c>
      <c r="AH165" s="38">
        <v>24</v>
      </c>
      <c r="AI165" s="38">
        <v>240</v>
      </c>
      <c r="AJ165" s="38">
        <v>8</v>
      </c>
      <c r="AK165" s="38">
        <v>8</v>
      </c>
    </row>
    <row r="166" spans="1:37" x14ac:dyDescent="0.25">
      <c r="A166" s="24" t="s">
        <v>144</v>
      </c>
      <c r="B166" s="21" t="s">
        <v>149</v>
      </c>
      <c r="C166" s="27">
        <v>1</v>
      </c>
      <c r="D166" s="30">
        <v>6</v>
      </c>
      <c r="E166" s="29">
        <v>26</v>
      </c>
      <c r="F166" s="38" t="s">
        <v>131</v>
      </c>
      <c r="G166" s="38">
        <v>1</v>
      </c>
      <c r="H166" s="38">
        <v>240</v>
      </c>
      <c r="I166" s="38">
        <v>491576951</v>
      </c>
      <c r="J166" s="38">
        <v>81228230</v>
      </c>
      <c r="K166" s="38">
        <v>0</v>
      </c>
      <c r="L166" s="38">
        <v>0</v>
      </c>
      <c r="M166" s="38">
        <v>0</v>
      </c>
      <c r="N166" s="38">
        <v>0</v>
      </c>
      <c r="O166" s="38">
        <v>0</v>
      </c>
      <c r="P166" s="38">
        <v>0</v>
      </c>
      <c r="Q166" s="38">
        <v>0</v>
      </c>
      <c r="R166" s="38">
        <v>2.7321999999999999E-2</v>
      </c>
      <c r="S166" s="38">
        <v>0</v>
      </c>
      <c r="T166" s="38">
        <v>0.97267800000000004</v>
      </c>
      <c r="U166" s="38">
        <v>0.78891900000000004</v>
      </c>
      <c r="V166" s="38">
        <v>0.18914500000000001</v>
      </c>
      <c r="W166" s="38">
        <v>0.39428299999999999</v>
      </c>
      <c r="X166" s="38">
        <v>0.20685600000000001</v>
      </c>
      <c r="Z166" s="38" t="s">
        <v>287</v>
      </c>
      <c r="AA166" s="38">
        <v>74698.066399999996</v>
      </c>
      <c r="AB166" s="38">
        <v>42.918999999999997</v>
      </c>
      <c r="AC166" s="38">
        <v>44.123100000000001</v>
      </c>
      <c r="AD166" s="38">
        <v>45.078099999999999</v>
      </c>
      <c r="AE166" s="38">
        <v>1</v>
      </c>
      <c r="AF166" s="38">
        <v>1920</v>
      </c>
      <c r="AG166" s="38">
        <v>1080</v>
      </c>
      <c r="AH166" s="38">
        <v>24</v>
      </c>
      <c r="AI166" s="38">
        <v>240</v>
      </c>
      <c r="AJ166" s="38">
        <v>8</v>
      </c>
      <c r="AK166" s="38">
        <v>8</v>
      </c>
    </row>
    <row r="167" spans="1:37" x14ac:dyDescent="0.25">
      <c r="A167" s="24" t="s">
        <v>144</v>
      </c>
      <c r="B167" s="21" t="s">
        <v>149</v>
      </c>
      <c r="C167" s="27">
        <v>1</v>
      </c>
      <c r="D167" s="30">
        <v>6</v>
      </c>
      <c r="E167" s="29">
        <v>30</v>
      </c>
      <c r="F167" s="38" t="s">
        <v>132</v>
      </c>
      <c r="G167" s="38">
        <v>1</v>
      </c>
      <c r="H167" s="38">
        <v>240</v>
      </c>
      <c r="I167" s="38">
        <v>302228491</v>
      </c>
      <c r="J167" s="38">
        <v>50650420</v>
      </c>
      <c r="K167" s="38">
        <v>0</v>
      </c>
      <c r="L167" s="38">
        <v>0</v>
      </c>
      <c r="M167" s="38">
        <v>0</v>
      </c>
      <c r="N167" s="38">
        <v>0</v>
      </c>
      <c r="O167" s="38">
        <v>0</v>
      </c>
      <c r="P167" s="38">
        <v>0</v>
      </c>
      <c r="Q167" s="38">
        <v>0</v>
      </c>
      <c r="R167" s="38">
        <v>2.8438000000000001E-2</v>
      </c>
      <c r="S167" s="38">
        <v>0</v>
      </c>
      <c r="T167" s="38">
        <v>0.97156200000000004</v>
      </c>
      <c r="U167" s="38">
        <v>0.78285400000000005</v>
      </c>
      <c r="V167" s="38">
        <v>0.26865099999999997</v>
      </c>
      <c r="W167" s="38">
        <v>0.96823099999999995</v>
      </c>
      <c r="X167" s="38">
        <v>0.20830299999999999</v>
      </c>
      <c r="Z167" s="38" t="s">
        <v>288</v>
      </c>
      <c r="AA167" s="38">
        <v>46156.310400000002</v>
      </c>
      <c r="AB167" s="38">
        <v>40.3078</v>
      </c>
      <c r="AC167" s="38">
        <v>42.006900000000002</v>
      </c>
      <c r="AD167" s="38">
        <v>42.864100000000001</v>
      </c>
      <c r="AE167" s="38">
        <v>1</v>
      </c>
      <c r="AF167" s="38">
        <v>1920</v>
      </c>
      <c r="AG167" s="38">
        <v>1080</v>
      </c>
      <c r="AH167" s="38">
        <v>24</v>
      </c>
      <c r="AI167" s="38">
        <v>240</v>
      </c>
      <c r="AJ167" s="38">
        <v>8</v>
      </c>
      <c r="AK167" s="38">
        <v>8</v>
      </c>
    </row>
    <row r="168" spans="1:37" x14ac:dyDescent="0.25">
      <c r="A168" s="24" t="s">
        <v>144</v>
      </c>
      <c r="B168" s="21" t="s">
        <v>149</v>
      </c>
      <c r="C168" s="27">
        <v>1</v>
      </c>
      <c r="D168" s="30">
        <v>6</v>
      </c>
      <c r="E168" s="29">
        <v>34</v>
      </c>
      <c r="F168" s="38" t="s">
        <v>133</v>
      </c>
      <c r="G168" s="38">
        <v>1</v>
      </c>
      <c r="H168" s="38">
        <v>240</v>
      </c>
      <c r="I168" s="38">
        <v>192988553</v>
      </c>
      <c r="J168" s="38">
        <v>31793484</v>
      </c>
      <c r="K168" s="38">
        <v>0</v>
      </c>
      <c r="L168" s="38">
        <v>0</v>
      </c>
      <c r="M168" s="38">
        <v>0</v>
      </c>
      <c r="N168" s="38">
        <v>0</v>
      </c>
      <c r="O168" s="38">
        <v>0</v>
      </c>
      <c r="P168" s="38">
        <v>0</v>
      </c>
      <c r="Q168" s="38">
        <v>0</v>
      </c>
      <c r="R168" s="38">
        <v>4.7892999999999998E-2</v>
      </c>
      <c r="S168" s="38">
        <v>0</v>
      </c>
      <c r="T168" s="38">
        <v>0.95210700000000004</v>
      </c>
      <c r="U168" s="38">
        <v>0.78022000000000002</v>
      </c>
      <c r="V168" s="38">
        <v>0.344468</v>
      </c>
      <c r="W168" s="38">
        <v>0.95550299999999999</v>
      </c>
      <c r="X168" s="38">
        <v>0.20601800000000001</v>
      </c>
      <c r="Z168" s="38" t="s">
        <v>289</v>
      </c>
      <c r="AA168" s="38">
        <v>27844.085599999999</v>
      </c>
      <c r="AB168" s="38">
        <v>37.841700000000003</v>
      </c>
      <c r="AC168" s="38">
        <v>39.966500000000003</v>
      </c>
      <c r="AD168" s="38">
        <v>40.8247</v>
      </c>
      <c r="AE168" s="38">
        <v>1</v>
      </c>
      <c r="AF168" s="38">
        <v>1920</v>
      </c>
      <c r="AG168" s="38">
        <v>1080</v>
      </c>
      <c r="AH168" s="38">
        <v>24</v>
      </c>
      <c r="AI168" s="38">
        <v>240</v>
      </c>
      <c r="AJ168" s="38">
        <v>8</v>
      </c>
      <c r="AK168" s="38">
        <v>8</v>
      </c>
    </row>
    <row r="169" spans="1:37" ht="15.75" thickBot="1" x14ac:dyDescent="0.3">
      <c r="A169" s="23" t="s">
        <v>144</v>
      </c>
      <c r="B169" s="25" t="s">
        <v>149</v>
      </c>
      <c r="C169" s="31">
        <v>1</v>
      </c>
      <c r="D169" s="32">
        <v>6</v>
      </c>
      <c r="E169" s="33">
        <v>38</v>
      </c>
      <c r="F169" s="38" t="s">
        <v>134</v>
      </c>
      <c r="G169" s="38">
        <v>1</v>
      </c>
      <c r="H169" s="38">
        <v>240</v>
      </c>
      <c r="I169" s="38">
        <v>120263238</v>
      </c>
      <c r="J169" s="38">
        <v>19227557</v>
      </c>
      <c r="K169" s="38">
        <v>0</v>
      </c>
      <c r="L169" s="38">
        <v>0</v>
      </c>
      <c r="M169" s="38">
        <v>0</v>
      </c>
      <c r="N169" s="38">
        <v>0</v>
      </c>
      <c r="O169" s="38">
        <v>0</v>
      </c>
      <c r="P169" s="38">
        <v>0</v>
      </c>
      <c r="Q169" s="38">
        <v>0</v>
      </c>
      <c r="R169" s="38">
        <v>7.1970000000000006E-2</v>
      </c>
      <c r="S169" s="38">
        <v>0</v>
      </c>
      <c r="T169" s="38">
        <v>0.92803000000000002</v>
      </c>
      <c r="U169" s="38">
        <v>0.75471999999999995</v>
      </c>
      <c r="V169" s="38">
        <v>0.427178</v>
      </c>
      <c r="W169" s="38">
        <v>0.91252800000000001</v>
      </c>
      <c r="X169" s="38">
        <v>0.20259199999999999</v>
      </c>
      <c r="Z169" s="38" t="s">
        <v>290</v>
      </c>
      <c r="AA169" s="38">
        <v>16512.8128</v>
      </c>
      <c r="AB169" s="38">
        <v>35.507100000000001</v>
      </c>
      <c r="AC169" s="38">
        <v>38.401699999999998</v>
      </c>
      <c r="AD169" s="38">
        <v>39.5672</v>
      </c>
      <c r="AE169" s="38">
        <v>1</v>
      </c>
      <c r="AF169" s="38">
        <v>1920</v>
      </c>
      <c r="AG169" s="38">
        <v>1080</v>
      </c>
      <c r="AH169" s="38">
        <v>24</v>
      </c>
      <c r="AI169" s="38">
        <v>240</v>
      </c>
      <c r="AJ169" s="38">
        <v>8</v>
      </c>
      <c r="AK169" s="38">
        <v>8</v>
      </c>
    </row>
    <row r="171" spans="1:37" ht="15.75" thickBot="1" x14ac:dyDescent="0.3">
      <c r="A171" s="42"/>
      <c r="B171" s="42"/>
      <c r="C171" s="42"/>
      <c r="D171" s="42"/>
      <c r="E171" s="42"/>
      <c r="J171" s="38"/>
      <c r="K171" s="38"/>
      <c r="L171" s="38"/>
      <c r="M171" s="38"/>
      <c r="N171" s="38"/>
      <c r="O171" s="38"/>
      <c r="P171" s="38"/>
      <c r="Q171" s="38"/>
      <c r="R171" s="38"/>
      <c r="S171" s="38"/>
      <c r="T171" s="38"/>
      <c r="U171" s="38"/>
      <c r="V171" s="38"/>
      <c r="W171" s="42"/>
      <c r="X171" s="42"/>
    </row>
    <row r="172" spans="1:37" x14ac:dyDescent="0.25">
      <c r="A172" s="38"/>
      <c r="B172" s="38" t="s">
        <v>150</v>
      </c>
      <c r="C172" s="46">
        <v>0</v>
      </c>
      <c r="D172" s="47">
        <v>2</v>
      </c>
      <c r="E172" s="48">
        <v>26</v>
      </c>
      <c r="F172" s="38"/>
      <c r="G172" s="38"/>
      <c r="H172" s="38"/>
      <c r="I172" s="19">
        <f>AVERAGE(I2,I26,I50,I74,I98,I122,I146)</f>
        <v>482871437.80000001</v>
      </c>
      <c r="J172" s="57">
        <f t="shared" ref="J172:X172" si="0">AVERAGE(J2,J26,J50,J74,J98,J122,J146)</f>
        <v>182708773.59999999</v>
      </c>
      <c r="K172" s="57">
        <f t="shared" si="0"/>
        <v>0</v>
      </c>
      <c r="L172" s="57">
        <f t="shared" si="0"/>
        <v>0</v>
      </c>
      <c r="M172" s="57">
        <f t="shared" si="0"/>
        <v>0</v>
      </c>
      <c r="N172" s="57">
        <f t="shared" si="0"/>
        <v>0</v>
      </c>
      <c r="O172" s="57">
        <f t="shared" si="0"/>
        <v>0</v>
      </c>
      <c r="P172" s="57">
        <f t="shared" si="0"/>
        <v>0</v>
      </c>
      <c r="Q172" s="57">
        <f t="shared" si="0"/>
        <v>0</v>
      </c>
      <c r="R172" s="57">
        <f t="shared" si="0"/>
        <v>1</v>
      </c>
      <c r="S172" s="57">
        <f t="shared" si="0"/>
        <v>0</v>
      </c>
      <c r="T172" s="57">
        <f t="shared" si="0"/>
        <v>0</v>
      </c>
      <c r="U172" s="57">
        <f t="shared" si="0"/>
        <v>0.99594179999999999</v>
      </c>
      <c r="V172" s="57">
        <f t="shared" si="0"/>
        <v>0.37888900000000003</v>
      </c>
      <c r="W172" s="60">
        <f t="shared" si="0"/>
        <v>0.73504159999999996</v>
      </c>
      <c r="X172" s="58">
        <f t="shared" si="0"/>
        <v>0.3509486</v>
      </c>
    </row>
    <row r="173" spans="1:37" x14ac:dyDescent="0.25">
      <c r="A173" s="38"/>
      <c r="B173" s="38" t="s">
        <v>150</v>
      </c>
      <c r="C173" s="46">
        <v>0</v>
      </c>
      <c r="D173" s="47">
        <v>2</v>
      </c>
      <c r="E173" s="48">
        <v>30</v>
      </c>
      <c r="F173" s="38"/>
      <c r="G173" s="38"/>
      <c r="H173" s="38"/>
      <c r="I173" s="59">
        <f t="shared" ref="I173:X188" si="1">AVERAGE(I3,I27,I51,I75,I99,I123,I147)</f>
        <v>275869793.60000002</v>
      </c>
      <c r="J173" s="60">
        <f t="shared" si="1"/>
        <v>100711309.40000001</v>
      </c>
      <c r="K173" s="60">
        <f t="shared" si="1"/>
        <v>0</v>
      </c>
      <c r="L173" s="60">
        <f t="shared" si="1"/>
        <v>0</v>
      </c>
      <c r="M173" s="60">
        <f t="shared" si="1"/>
        <v>0</v>
      </c>
      <c r="N173" s="60">
        <f t="shared" si="1"/>
        <v>0</v>
      </c>
      <c r="O173" s="60">
        <f t="shared" si="1"/>
        <v>0</v>
      </c>
      <c r="P173" s="60">
        <f t="shared" si="1"/>
        <v>0</v>
      </c>
      <c r="Q173" s="60">
        <f t="shared" si="1"/>
        <v>0</v>
      </c>
      <c r="R173" s="60">
        <f t="shared" si="1"/>
        <v>1</v>
      </c>
      <c r="S173" s="60">
        <f t="shared" si="1"/>
        <v>0</v>
      </c>
      <c r="T173" s="60">
        <f t="shared" si="1"/>
        <v>0</v>
      </c>
      <c r="U173" s="60">
        <f t="shared" si="1"/>
        <v>0.99849719999999986</v>
      </c>
      <c r="V173" s="60">
        <f t="shared" si="1"/>
        <v>0.45587340000000004</v>
      </c>
      <c r="W173" s="60">
        <f t="shared" si="1"/>
        <v>0.70331379999999999</v>
      </c>
      <c r="X173" s="61">
        <f t="shared" si="1"/>
        <v>0.3375418</v>
      </c>
    </row>
    <row r="174" spans="1:37" x14ac:dyDescent="0.25">
      <c r="A174" s="38"/>
      <c r="B174" s="38" t="s">
        <v>150</v>
      </c>
      <c r="C174" s="46">
        <v>0</v>
      </c>
      <c r="D174" s="47">
        <v>2</v>
      </c>
      <c r="E174" s="48">
        <v>34</v>
      </c>
      <c r="F174" s="38"/>
      <c r="G174" s="38"/>
      <c r="H174" s="38"/>
      <c r="I174" s="59">
        <f t="shared" si="1"/>
        <v>170126716.19999999</v>
      </c>
      <c r="J174" s="60">
        <f t="shared" si="1"/>
        <v>56812374.600000001</v>
      </c>
      <c r="K174" s="60">
        <f t="shared" si="1"/>
        <v>0</v>
      </c>
      <c r="L174" s="60">
        <f t="shared" si="1"/>
        <v>0</v>
      </c>
      <c r="M174" s="60">
        <f t="shared" si="1"/>
        <v>0</v>
      </c>
      <c r="N174" s="60">
        <f t="shared" si="1"/>
        <v>0</v>
      </c>
      <c r="O174" s="60">
        <f t="shared" si="1"/>
        <v>0</v>
      </c>
      <c r="P174" s="60">
        <f t="shared" si="1"/>
        <v>0</v>
      </c>
      <c r="Q174" s="60">
        <f t="shared" si="1"/>
        <v>0</v>
      </c>
      <c r="R174" s="60">
        <f t="shared" si="1"/>
        <v>1</v>
      </c>
      <c r="S174" s="60">
        <f t="shared" si="1"/>
        <v>0</v>
      </c>
      <c r="T174" s="60">
        <f t="shared" si="1"/>
        <v>0</v>
      </c>
      <c r="U174" s="60">
        <f t="shared" si="1"/>
        <v>0.99943080000000006</v>
      </c>
      <c r="V174" s="60">
        <f t="shared" si="1"/>
        <v>0.49564799999999998</v>
      </c>
      <c r="W174" s="60">
        <f t="shared" si="1"/>
        <v>0.55548339999999996</v>
      </c>
      <c r="X174" s="61">
        <f t="shared" si="1"/>
        <v>0.32372299999999993</v>
      </c>
    </row>
    <row r="175" spans="1:37" ht="15.75" thickBot="1" x14ac:dyDescent="0.3">
      <c r="A175" s="38"/>
      <c r="B175" s="38" t="s">
        <v>150</v>
      </c>
      <c r="C175" s="46">
        <v>0</v>
      </c>
      <c r="D175" s="51">
        <v>2</v>
      </c>
      <c r="E175" s="52">
        <v>38</v>
      </c>
      <c r="F175" s="38"/>
      <c r="G175" s="38"/>
      <c r="H175" s="38"/>
      <c r="I175" s="59">
        <f t="shared" si="1"/>
        <v>109369351.2</v>
      </c>
      <c r="J175" s="60">
        <f t="shared" si="1"/>
        <v>33083524.800000001</v>
      </c>
      <c r="K175" s="60">
        <f t="shared" si="1"/>
        <v>0</v>
      </c>
      <c r="L175" s="60">
        <f t="shared" si="1"/>
        <v>0</v>
      </c>
      <c r="M175" s="60">
        <f t="shared" si="1"/>
        <v>0</v>
      </c>
      <c r="N175" s="60">
        <f t="shared" si="1"/>
        <v>0</v>
      </c>
      <c r="O175" s="60">
        <f t="shared" si="1"/>
        <v>0</v>
      </c>
      <c r="P175" s="60">
        <f t="shared" si="1"/>
        <v>0</v>
      </c>
      <c r="Q175" s="60">
        <f t="shared" si="1"/>
        <v>0</v>
      </c>
      <c r="R175" s="60">
        <f t="shared" si="1"/>
        <v>1</v>
      </c>
      <c r="S175" s="60">
        <f t="shared" si="1"/>
        <v>0</v>
      </c>
      <c r="T175" s="60">
        <f t="shared" si="1"/>
        <v>0</v>
      </c>
      <c r="U175" s="60">
        <f t="shared" si="1"/>
        <v>0.9998184</v>
      </c>
      <c r="V175" s="60">
        <f t="shared" si="1"/>
        <v>0.50064660000000005</v>
      </c>
      <c r="W175" s="60">
        <f t="shared" si="1"/>
        <v>0.32521720000000004</v>
      </c>
      <c r="X175" s="61">
        <f t="shared" si="1"/>
        <v>0.30820219999999998</v>
      </c>
    </row>
    <row r="176" spans="1:37" x14ac:dyDescent="0.25">
      <c r="A176" s="38"/>
      <c r="B176" s="38" t="s">
        <v>150</v>
      </c>
      <c r="C176" s="46">
        <v>0</v>
      </c>
      <c r="D176" s="49">
        <v>4</v>
      </c>
      <c r="E176" s="48">
        <v>26</v>
      </c>
      <c r="F176" s="38"/>
      <c r="G176" s="38"/>
      <c r="H176" s="38"/>
      <c r="I176" s="59">
        <f t="shared" si="1"/>
        <v>482871437.80000001</v>
      </c>
      <c r="J176" s="60">
        <f t="shared" si="1"/>
        <v>182708773.59999999</v>
      </c>
      <c r="K176" s="60">
        <f t="shared" si="1"/>
        <v>0</v>
      </c>
      <c r="L176" s="60">
        <f t="shared" si="1"/>
        <v>0</v>
      </c>
      <c r="M176" s="60">
        <f t="shared" si="1"/>
        <v>0</v>
      </c>
      <c r="N176" s="60">
        <f t="shared" si="1"/>
        <v>0</v>
      </c>
      <c r="O176" s="60">
        <f t="shared" si="1"/>
        <v>0</v>
      </c>
      <c r="P176" s="60">
        <f t="shared" si="1"/>
        <v>0</v>
      </c>
      <c r="Q176" s="60">
        <f t="shared" si="1"/>
        <v>0</v>
      </c>
      <c r="R176" s="60">
        <f t="shared" si="1"/>
        <v>1</v>
      </c>
      <c r="S176" s="60">
        <f t="shared" si="1"/>
        <v>0</v>
      </c>
      <c r="T176" s="60">
        <f t="shared" si="1"/>
        <v>0</v>
      </c>
      <c r="U176" s="60">
        <f t="shared" si="1"/>
        <v>0.99594179999999999</v>
      </c>
      <c r="V176" s="60">
        <f t="shared" si="1"/>
        <v>0.37888900000000003</v>
      </c>
      <c r="W176" s="60">
        <f t="shared" si="1"/>
        <v>0.73504159999999996</v>
      </c>
      <c r="X176" s="61">
        <f t="shared" si="1"/>
        <v>0.3509486</v>
      </c>
    </row>
    <row r="177" spans="1:24" x14ac:dyDescent="0.25">
      <c r="A177" s="38"/>
      <c r="B177" s="38" t="s">
        <v>150</v>
      </c>
      <c r="C177" s="46">
        <v>0</v>
      </c>
      <c r="D177" s="49">
        <v>4</v>
      </c>
      <c r="E177" s="48">
        <v>30</v>
      </c>
      <c r="F177" s="38"/>
      <c r="G177" s="38"/>
      <c r="H177" s="38"/>
      <c r="I177" s="59">
        <f t="shared" si="1"/>
        <v>275869793.60000002</v>
      </c>
      <c r="J177" s="60">
        <f t="shared" si="1"/>
        <v>100711309.40000001</v>
      </c>
      <c r="K177" s="60">
        <f t="shared" si="1"/>
        <v>0</v>
      </c>
      <c r="L177" s="60">
        <f t="shared" si="1"/>
        <v>0</v>
      </c>
      <c r="M177" s="60">
        <f t="shared" si="1"/>
        <v>0</v>
      </c>
      <c r="N177" s="60">
        <f t="shared" si="1"/>
        <v>0</v>
      </c>
      <c r="O177" s="60">
        <f t="shared" si="1"/>
        <v>0</v>
      </c>
      <c r="P177" s="60">
        <f t="shared" si="1"/>
        <v>0</v>
      </c>
      <c r="Q177" s="60">
        <f t="shared" si="1"/>
        <v>0</v>
      </c>
      <c r="R177" s="60">
        <f t="shared" si="1"/>
        <v>1</v>
      </c>
      <c r="S177" s="60">
        <f t="shared" si="1"/>
        <v>0</v>
      </c>
      <c r="T177" s="60">
        <f t="shared" si="1"/>
        <v>0</v>
      </c>
      <c r="U177" s="60">
        <f t="shared" si="1"/>
        <v>0.99849719999999986</v>
      </c>
      <c r="V177" s="60">
        <f t="shared" si="1"/>
        <v>0.45587340000000004</v>
      </c>
      <c r="W177" s="60">
        <f t="shared" si="1"/>
        <v>0.70331379999999999</v>
      </c>
      <c r="X177" s="61">
        <f t="shared" si="1"/>
        <v>0.3375418</v>
      </c>
    </row>
    <row r="178" spans="1:24" x14ac:dyDescent="0.25">
      <c r="A178" s="38"/>
      <c r="B178" s="38" t="s">
        <v>150</v>
      </c>
      <c r="C178" s="46">
        <v>0</v>
      </c>
      <c r="D178" s="49">
        <v>4</v>
      </c>
      <c r="E178" s="48">
        <v>34</v>
      </c>
      <c r="F178" s="38"/>
      <c r="G178" s="38"/>
      <c r="H178" s="38"/>
      <c r="I178" s="59">
        <f t="shared" si="1"/>
        <v>170126716.19999999</v>
      </c>
      <c r="J178" s="60">
        <f t="shared" si="1"/>
        <v>56812374.600000001</v>
      </c>
      <c r="K178" s="60">
        <f t="shared" si="1"/>
        <v>0</v>
      </c>
      <c r="L178" s="60">
        <f t="shared" si="1"/>
        <v>0</v>
      </c>
      <c r="M178" s="60">
        <f t="shared" si="1"/>
        <v>0</v>
      </c>
      <c r="N178" s="60">
        <f t="shared" si="1"/>
        <v>0</v>
      </c>
      <c r="O178" s="60">
        <f t="shared" si="1"/>
        <v>0</v>
      </c>
      <c r="P178" s="60">
        <f t="shared" si="1"/>
        <v>0</v>
      </c>
      <c r="Q178" s="60">
        <f t="shared" si="1"/>
        <v>0</v>
      </c>
      <c r="R178" s="60">
        <f t="shared" si="1"/>
        <v>1</v>
      </c>
      <c r="S178" s="60">
        <f t="shared" si="1"/>
        <v>0</v>
      </c>
      <c r="T178" s="60">
        <f t="shared" si="1"/>
        <v>0</v>
      </c>
      <c r="U178" s="60">
        <f t="shared" si="1"/>
        <v>0.99943080000000006</v>
      </c>
      <c r="V178" s="60">
        <f t="shared" si="1"/>
        <v>0.49564799999999998</v>
      </c>
      <c r="W178" s="60">
        <f t="shared" si="1"/>
        <v>0.55548339999999996</v>
      </c>
      <c r="X178" s="61">
        <f t="shared" si="1"/>
        <v>0.32372299999999993</v>
      </c>
    </row>
    <row r="179" spans="1:24" ht="15.75" thickBot="1" x14ac:dyDescent="0.3">
      <c r="A179" s="38"/>
      <c r="B179" s="38" t="s">
        <v>150</v>
      </c>
      <c r="C179" s="46">
        <v>0</v>
      </c>
      <c r="D179" s="51">
        <v>4</v>
      </c>
      <c r="E179" s="52">
        <v>38</v>
      </c>
      <c r="F179" s="38"/>
      <c r="G179" s="38"/>
      <c r="H179" s="38"/>
      <c r="I179" s="59">
        <f t="shared" si="1"/>
        <v>109369351.2</v>
      </c>
      <c r="J179" s="60">
        <f t="shared" si="1"/>
        <v>33083524.800000001</v>
      </c>
      <c r="K179" s="60">
        <f t="shared" si="1"/>
        <v>0</v>
      </c>
      <c r="L179" s="60">
        <f t="shared" si="1"/>
        <v>0</v>
      </c>
      <c r="M179" s="60">
        <f t="shared" si="1"/>
        <v>0</v>
      </c>
      <c r="N179" s="60">
        <f t="shared" si="1"/>
        <v>0</v>
      </c>
      <c r="O179" s="60">
        <f t="shared" si="1"/>
        <v>0</v>
      </c>
      <c r="P179" s="60">
        <f t="shared" si="1"/>
        <v>0</v>
      </c>
      <c r="Q179" s="60">
        <f t="shared" si="1"/>
        <v>0</v>
      </c>
      <c r="R179" s="60">
        <f t="shared" si="1"/>
        <v>1</v>
      </c>
      <c r="S179" s="60">
        <f t="shared" si="1"/>
        <v>0</v>
      </c>
      <c r="T179" s="60">
        <f t="shared" si="1"/>
        <v>0</v>
      </c>
      <c r="U179" s="60">
        <f t="shared" si="1"/>
        <v>0.9998184</v>
      </c>
      <c r="V179" s="60">
        <f t="shared" si="1"/>
        <v>0.50064660000000005</v>
      </c>
      <c r="W179" s="60">
        <f t="shared" si="1"/>
        <v>0.32521720000000004</v>
      </c>
      <c r="X179" s="61">
        <f t="shared" si="1"/>
        <v>0.30820219999999998</v>
      </c>
    </row>
    <row r="180" spans="1:24" x14ac:dyDescent="0.25">
      <c r="A180" s="38"/>
      <c r="B180" s="38" t="s">
        <v>150</v>
      </c>
      <c r="C180" s="46">
        <v>0</v>
      </c>
      <c r="D180" s="49">
        <v>6</v>
      </c>
      <c r="E180" s="48">
        <v>26</v>
      </c>
      <c r="F180" s="38"/>
      <c r="G180" s="38"/>
      <c r="H180" s="38"/>
      <c r="I180" s="59">
        <f t="shared" si="1"/>
        <v>482871437.80000001</v>
      </c>
      <c r="J180" s="60">
        <f t="shared" si="1"/>
        <v>182708773.59999999</v>
      </c>
      <c r="K180" s="60">
        <f t="shared" si="1"/>
        <v>0</v>
      </c>
      <c r="L180" s="60">
        <f t="shared" si="1"/>
        <v>0</v>
      </c>
      <c r="M180" s="60">
        <f t="shared" si="1"/>
        <v>0</v>
      </c>
      <c r="N180" s="60">
        <f t="shared" si="1"/>
        <v>0</v>
      </c>
      <c r="O180" s="60">
        <f t="shared" si="1"/>
        <v>0</v>
      </c>
      <c r="P180" s="60">
        <f t="shared" si="1"/>
        <v>0</v>
      </c>
      <c r="Q180" s="60">
        <f t="shared" si="1"/>
        <v>0</v>
      </c>
      <c r="R180" s="60">
        <f t="shared" si="1"/>
        <v>1</v>
      </c>
      <c r="S180" s="60">
        <f t="shared" si="1"/>
        <v>0</v>
      </c>
      <c r="T180" s="60">
        <f t="shared" si="1"/>
        <v>0</v>
      </c>
      <c r="U180" s="60">
        <f t="shared" si="1"/>
        <v>0.99594179999999999</v>
      </c>
      <c r="V180" s="60">
        <f t="shared" si="1"/>
        <v>0.37888900000000003</v>
      </c>
      <c r="W180" s="60">
        <f t="shared" si="1"/>
        <v>0.73504159999999996</v>
      </c>
      <c r="X180" s="61">
        <f t="shared" si="1"/>
        <v>0.3509486</v>
      </c>
    </row>
    <row r="181" spans="1:24" x14ac:dyDescent="0.25">
      <c r="A181" s="38"/>
      <c r="B181" s="38" t="s">
        <v>150</v>
      </c>
      <c r="C181" s="46">
        <v>0</v>
      </c>
      <c r="D181" s="49">
        <v>6</v>
      </c>
      <c r="E181" s="48">
        <v>30</v>
      </c>
      <c r="F181" s="38"/>
      <c r="G181" s="38"/>
      <c r="H181" s="38"/>
      <c r="I181" s="59">
        <f t="shared" si="1"/>
        <v>275869793.60000002</v>
      </c>
      <c r="J181" s="60">
        <f t="shared" si="1"/>
        <v>100711309.40000001</v>
      </c>
      <c r="K181" s="60">
        <f t="shared" si="1"/>
        <v>0</v>
      </c>
      <c r="L181" s="60">
        <f t="shared" si="1"/>
        <v>0</v>
      </c>
      <c r="M181" s="60">
        <f t="shared" si="1"/>
        <v>0</v>
      </c>
      <c r="N181" s="60">
        <f t="shared" si="1"/>
        <v>0</v>
      </c>
      <c r="O181" s="60">
        <f t="shared" si="1"/>
        <v>0</v>
      </c>
      <c r="P181" s="60">
        <f t="shared" si="1"/>
        <v>0</v>
      </c>
      <c r="Q181" s="60">
        <f t="shared" si="1"/>
        <v>0</v>
      </c>
      <c r="R181" s="60">
        <f t="shared" si="1"/>
        <v>1</v>
      </c>
      <c r="S181" s="60">
        <f t="shared" si="1"/>
        <v>0</v>
      </c>
      <c r="T181" s="60">
        <f t="shared" si="1"/>
        <v>0</v>
      </c>
      <c r="U181" s="60">
        <f t="shared" si="1"/>
        <v>0.99849719999999986</v>
      </c>
      <c r="V181" s="60">
        <f t="shared" si="1"/>
        <v>0.45587340000000004</v>
      </c>
      <c r="W181" s="60">
        <f t="shared" si="1"/>
        <v>0.70331379999999999</v>
      </c>
      <c r="X181" s="61">
        <f t="shared" si="1"/>
        <v>0.3375418</v>
      </c>
    </row>
    <row r="182" spans="1:24" x14ac:dyDescent="0.25">
      <c r="A182" s="38"/>
      <c r="B182" s="38" t="s">
        <v>150</v>
      </c>
      <c r="C182" s="46">
        <v>0</v>
      </c>
      <c r="D182" s="49">
        <v>6</v>
      </c>
      <c r="E182" s="48">
        <v>34</v>
      </c>
      <c r="F182" s="38"/>
      <c r="G182" s="38"/>
      <c r="H182" s="38"/>
      <c r="I182" s="59">
        <f t="shared" si="1"/>
        <v>170126716.19999999</v>
      </c>
      <c r="J182" s="60">
        <f t="shared" si="1"/>
        <v>56812374.600000001</v>
      </c>
      <c r="K182" s="60">
        <f t="shared" si="1"/>
        <v>0</v>
      </c>
      <c r="L182" s="60">
        <f t="shared" si="1"/>
        <v>0</v>
      </c>
      <c r="M182" s="60">
        <f t="shared" si="1"/>
        <v>0</v>
      </c>
      <c r="N182" s="60">
        <f t="shared" si="1"/>
        <v>0</v>
      </c>
      <c r="O182" s="60">
        <f t="shared" si="1"/>
        <v>0</v>
      </c>
      <c r="P182" s="60">
        <f t="shared" si="1"/>
        <v>0</v>
      </c>
      <c r="Q182" s="60">
        <f t="shared" si="1"/>
        <v>0</v>
      </c>
      <c r="R182" s="60">
        <f t="shared" si="1"/>
        <v>1</v>
      </c>
      <c r="S182" s="60">
        <f t="shared" si="1"/>
        <v>0</v>
      </c>
      <c r="T182" s="60">
        <f t="shared" si="1"/>
        <v>0</v>
      </c>
      <c r="U182" s="60">
        <f t="shared" si="1"/>
        <v>0.99943080000000006</v>
      </c>
      <c r="V182" s="60">
        <f t="shared" si="1"/>
        <v>0.49564799999999998</v>
      </c>
      <c r="W182" s="60">
        <f t="shared" si="1"/>
        <v>0.55548339999999996</v>
      </c>
      <c r="X182" s="61">
        <f t="shared" si="1"/>
        <v>0.32372299999999993</v>
      </c>
    </row>
    <row r="183" spans="1:24" ht="15.75" thickBot="1" x14ac:dyDescent="0.3">
      <c r="A183" s="38"/>
      <c r="B183" s="38" t="s">
        <v>150</v>
      </c>
      <c r="C183" s="50">
        <v>0</v>
      </c>
      <c r="D183" s="51">
        <v>6</v>
      </c>
      <c r="E183" s="52">
        <v>38</v>
      </c>
      <c r="F183" s="38"/>
      <c r="G183" s="38"/>
      <c r="H183" s="38"/>
      <c r="I183" s="59">
        <f t="shared" si="1"/>
        <v>109369351.2</v>
      </c>
      <c r="J183" s="60">
        <f t="shared" si="1"/>
        <v>33083524.800000001</v>
      </c>
      <c r="K183" s="60">
        <f t="shared" si="1"/>
        <v>0</v>
      </c>
      <c r="L183" s="60">
        <f t="shared" si="1"/>
        <v>0</v>
      </c>
      <c r="M183" s="60">
        <f t="shared" si="1"/>
        <v>0</v>
      </c>
      <c r="N183" s="60">
        <f t="shared" si="1"/>
        <v>0</v>
      </c>
      <c r="O183" s="60">
        <f t="shared" si="1"/>
        <v>0</v>
      </c>
      <c r="P183" s="60">
        <f t="shared" si="1"/>
        <v>0</v>
      </c>
      <c r="Q183" s="60">
        <f t="shared" si="1"/>
        <v>0</v>
      </c>
      <c r="R183" s="60">
        <f t="shared" si="1"/>
        <v>1</v>
      </c>
      <c r="S183" s="60">
        <f t="shared" si="1"/>
        <v>0</v>
      </c>
      <c r="T183" s="60">
        <f t="shared" si="1"/>
        <v>0</v>
      </c>
      <c r="U183" s="60">
        <f t="shared" si="1"/>
        <v>0.9998184</v>
      </c>
      <c r="V183" s="60">
        <f t="shared" si="1"/>
        <v>0.50064660000000005</v>
      </c>
      <c r="W183" s="60">
        <f t="shared" si="1"/>
        <v>0.32521720000000004</v>
      </c>
      <c r="X183" s="61">
        <f t="shared" si="1"/>
        <v>0.30820219999999998</v>
      </c>
    </row>
    <row r="184" spans="1:24" x14ac:dyDescent="0.25">
      <c r="A184" s="38"/>
      <c r="B184" s="38" t="s">
        <v>150</v>
      </c>
      <c r="C184" s="46">
        <v>1</v>
      </c>
      <c r="D184" s="47">
        <v>2</v>
      </c>
      <c r="E184" s="48">
        <v>26</v>
      </c>
      <c r="F184" s="38"/>
      <c r="G184" s="38"/>
      <c r="H184" s="38"/>
      <c r="I184" s="59">
        <f t="shared" si="1"/>
        <v>172278312</v>
      </c>
      <c r="J184" s="60">
        <f t="shared" si="1"/>
        <v>18911436.399999999</v>
      </c>
      <c r="K184" s="60">
        <f t="shared" si="1"/>
        <v>0</v>
      </c>
      <c r="L184" s="60">
        <f t="shared" si="1"/>
        <v>0</v>
      </c>
      <c r="M184" s="60">
        <f t="shared" si="1"/>
        <v>0</v>
      </c>
      <c r="N184" s="60">
        <f t="shared" si="1"/>
        <v>0</v>
      </c>
      <c r="O184" s="60">
        <f t="shared" si="1"/>
        <v>0</v>
      </c>
      <c r="P184" s="60">
        <f t="shared" si="1"/>
        <v>0</v>
      </c>
      <c r="Q184" s="60">
        <f t="shared" si="1"/>
        <v>0</v>
      </c>
      <c r="R184" s="60">
        <f t="shared" si="1"/>
        <v>9.9759999999999996E-4</v>
      </c>
      <c r="S184" s="60">
        <f t="shared" si="1"/>
        <v>0</v>
      </c>
      <c r="T184" s="60">
        <f t="shared" si="1"/>
        <v>0.99900239999999996</v>
      </c>
      <c r="U184" s="60">
        <f t="shared" si="1"/>
        <v>0.16420479999999998</v>
      </c>
      <c r="V184" s="60">
        <f t="shared" si="1"/>
        <v>0.19238240000000001</v>
      </c>
      <c r="W184" s="60">
        <f t="shared" si="1"/>
        <v>0.53460800000000008</v>
      </c>
      <c r="X184" s="61">
        <f t="shared" si="1"/>
        <v>0.16872880000000001</v>
      </c>
    </row>
    <row r="185" spans="1:24" x14ac:dyDescent="0.25">
      <c r="A185" s="38"/>
      <c r="B185" s="38" t="s">
        <v>150</v>
      </c>
      <c r="C185" s="46">
        <v>1</v>
      </c>
      <c r="D185" s="47">
        <v>2</v>
      </c>
      <c r="E185" s="48">
        <v>30</v>
      </c>
      <c r="F185" s="38"/>
      <c r="G185" s="38"/>
      <c r="H185" s="38"/>
      <c r="I185" s="59">
        <f t="shared" si="1"/>
        <v>53921544.399999999</v>
      </c>
      <c r="J185" s="60">
        <f t="shared" si="1"/>
        <v>6598236.4000000004</v>
      </c>
      <c r="K185" s="60">
        <f t="shared" si="1"/>
        <v>0</v>
      </c>
      <c r="L185" s="60">
        <f t="shared" si="1"/>
        <v>0</v>
      </c>
      <c r="M185" s="60">
        <f t="shared" si="1"/>
        <v>0</v>
      </c>
      <c r="N185" s="60">
        <f t="shared" si="1"/>
        <v>0</v>
      </c>
      <c r="O185" s="60">
        <f t="shared" si="1"/>
        <v>0</v>
      </c>
      <c r="P185" s="60">
        <f t="shared" si="1"/>
        <v>0</v>
      </c>
      <c r="Q185" s="60">
        <f t="shared" si="1"/>
        <v>0</v>
      </c>
      <c r="R185" s="60">
        <f t="shared" si="1"/>
        <v>1.1744000000000001E-3</v>
      </c>
      <c r="S185" s="60">
        <f t="shared" si="1"/>
        <v>0</v>
      </c>
      <c r="T185" s="60">
        <f t="shared" si="1"/>
        <v>0.99882559999999998</v>
      </c>
      <c r="U185" s="60">
        <f t="shared" si="1"/>
        <v>0.11056079999999999</v>
      </c>
      <c r="V185" s="60">
        <f t="shared" si="1"/>
        <v>0.22406980000000001</v>
      </c>
      <c r="W185" s="60">
        <f t="shared" si="1"/>
        <v>0.64796360000000008</v>
      </c>
      <c r="X185" s="61">
        <f t="shared" si="1"/>
        <v>0.182916</v>
      </c>
    </row>
    <row r="186" spans="1:24" x14ac:dyDescent="0.25">
      <c r="A186" s="38"/>
      <c r="B186" s="38" t="s">
        <v>150</v>
      </c>
      <c r="C186" s="46">
        <v>1</v>
      </c>
      <c r="D186" s="47">
        <v>2</v>
      </c>
      <c r="E186" s="48">
        <v>34</v>
      </c>
      <c r="F186" s="38"/>
      <c r="G186" s="38"/>
      <c r="H186" s="38"/>
      <c r="I186" s="59">
        <f t="shared" si="1"/>
        <v>28025350.399999999</v>
      </c>
      <c r="J186" s="60">
        <f t="shared" si="1"/>
        <v>3965372.8</v>
      </c>
      <c r="K186" s="60">
        <f t="shared" si="1"/>
        <v>0</v>
      </c>
      <c r="L186" s="60">
        <f t="shared" si="1"/>
        <v>0</v>
      </c>
      <c r="M186" s="60">
        <f t="shared" si="1"/>
        <v>0</v>
      </c>
      <c r="N186" s="60">
        <f t="shared" si="1"/>
        <v>0</v>
      </c>
      <c r="O186" s="60">
        <f t="shared" si="1"/>
        <v>0</v>
      </c>
      <c r="P186" s="60">
        <f t="shared" si="1"/>
        <v>0</v>
      </c>
      <c r="Q186" s="60">
        <f t="shared" si="1"/>
        <v>0</v>
      </c>
      <c r="R186" s="60">
        <f t="shared" si="1"/>
        <v>3.3411999999999999E-3</v>
      </c>
      <c r="S186" s="60">
        <f t="shared" si="1"/>
        <v>0</v>
      </c>
      <c r="T186" s="60">
        <f t="shared" si="1"/>
        <v>0.99665879999999996</v>
      </c>
      <c r="U186" s="60">
        <f t="shared" si="1"/>
        <v>9.8511600000000005E-2</v>
      </c>
      <c r="V186" s="60">
        <f t="shared" si="1"/>
        <v>0.25163279999999999</v>
      </c>
      <c r="W186" s="60">
        <f t="shared" si="1"/>
        <v>0.64290039999999993</v>
      </c>
      <c r="X186" s="61">
        <f t="shared" si="1"/>
        <v>0.19525380000000001</v>
      </c>
    </row>
    <row r="187" spans="1:24" ht="15.75" thickBot="1" x14ac:dyDescent="0.3">
      <c r="A187" s="38"/>
      <c r="B187" s="38" t="s">
        <v>150</v>
      </c>
      <c r="C187" s="46">
        <v>1</v>
      </c>
      <c r="D187" s="51">
        <v>2</v>
      </c>
      <c r="E187" s="52">
        <v>38</v>
      </c>
      <c r="F187" s="38"/>
      <c r="G187" s="38"/>
      <c r="H187" s="38"/>
      <c r="I187" s="59">
        <f t="shared" si="1"/>
        <v>15465654</v>
      </c>
      <c r="J187" s="60">
        <f t="shared" si="1"/>
        <v>2140464.6</v>
      </c>
      <c r="K187" s="60">
        <f t="shared" si="1"/>
        <v>0</v>
      </c>
      <c r="L187" s="60">
        <f t="shared" si="1"/>
        <v>0</v>
      </c>
      <c r="M187" s="60">
        <f t="shared" si="1"/>
        <v>0</v>
      </c>
      <c r="N187" s="60">
        <f t="shared" si="1"/>
        <v>0</v>
      </c>
      <c r="O187" s="60">
        <f t="shared" si="1"/>
        <v>0</v>
      </c>
      <c r="P187" s="60">
        <f t="shared" si="1"/>
        <v>0</v>
      </c>
      <c r="Q187" s="60">
        <f t="shared" si="1"/>
        <v>0</v>
      </c>
      <c r="R187" s="60">
        <f t="shared" si="1"/>
        <v>3.3264000000000002E-3</v>
      </c>
      <c r="S187" s="60">
        <f t="shared" si="1"/>
        <v>0</v>
      </c>
      <c r="T187" s="60">
        <f t="shared" si="1"/>
        <v>0.99667360000000005</v>
      </c>
      <c r="U187" s="60">
        <f t="shared" si="1"/>
        <v>8.3256799999999992E-2</v>
      </c>
      <c r="V187" s="60">
        <f t="shared" si="1"/>
        <v>0.24516079999999998</v>
      </c>
      <c r="W187" s="60">
        <f t="shared" si="1"/>
        <v>0.47395779999999998</v>
      </c>
      <c r="X187" s="61">
        <f t="shared" si="1"/>
        <v>0.19344579999999997</v>
      </c>
    </row>
    <row r="188" spans="1:24" x14ac:dyDescent="0.25">
      <c r="A188" s="38"/>
      <c r="B188" s="38" t="s">
        <v>150</v>
      </c>
      <c r="C188" s="46">
        <v>1</v>
      </c>
      <c r="D188" s="49">
        <v>4</v>
      </c>
      <c r="E188" s="48">
        <v>26</v>
      </c>
      <c r="F188" s="38"/>
      <c r="G188" s="38"/>
      <c r="H188" s="38"/>
      <c r="I188" s="59">
        <f t="shared" si="1"/>
        <v>614704171.60000002</v>
      </c>
      <c r="J188" s="60">
        <f t="shared" si="1"/>
        <v>80710491.400000006</v>
      </c>
      <c r="K188" s="60">
        <f t="shared" si="1"/>
        <v>0</v>
      </c>
      <c r="L188" s="60">
        <f t="shared" si="1"/>
        <v>0</v>
      </c>
      <c r="M188" s="60">
        <f t="shared" si="1"/>
        <v>0</v>
      </c>
      <c r="N188" s="60">
        <f t="shared" si="1"/>
        <v>0</v>
      </c>
      <c r="O188" s="60">
        <f t="shared" si="1"/>
        <v>0</v>
      </c>
      <c r="P188" s="60">
        <f t="shared" si="1"/>
        <v>0</v>
      </c>
      <c r="Q188" s="60">
        <f t="shared" si="1"/>
        <v>0</v>
      </c>
      <c r="R188" s="60">
        <f t="shared" si="1"/>
        <v>1.3397199999999998E-2</v>
      </c>
      <c r="S188" s="60">
        <f t="shared" si="1"/>
        <v>0</v>
      </c>
      <c r="T188" s="60">
        <f t="shared" si="1"/>
        <v>0.9866028</v>
      </c>
      <c r="U188" s="60">
        <f t="shared" si="1"/>
        <v>0.56794560000000005</v>
      </c>
      <c r="V188" s="60">
        <f t="shared" si="1"/>
        <v>0.27793239999999997</v>
      </c>
      <c r="W188" s="60">
        <f t="shared" si="1"/>
        <v>0.55366340000000003</v>
      </c>
      <c r="X188" s="61">
        <f t="shared" ref="X188" si="2">AVERAGE(X18,X42,X66,X90,X114,X138,X162)</f>
        <v>0.18622639999999996</v>
      </c>
    </row>
    <row r="189" spans="1:24" x14ac:dyDescent="0.25">
      <c r="A189" s="38"/>
      <c r="B189" s="38" t="s">
        <v>150</v>
      </c>
      <c r="C189" s="46">
        <v>1</v>
      </c>
      <c r="D189" s="49">
        <v>4</v>
      </c>
      <c r="E189" s="48">
        <v>30</v>
      </c>
      <c r="F189" s="38"/>
      <c r="G189" s="38"/>
      <c r="H189" s="38"/>
      <c r="I189" s="59">
        <f t="shared" ref="I189:X195" si="3">AVERAGE(I19,I43,I67,I91,I115,I139,I163)</f>
        <v>293209337.80000001</v>
      </c>
      <c r="J189" s="60">
        <f t="shared" si="3"/>
        <v>38093639.200000003</v>
      </c>
      <c r="K189" s="60">
        <f t="shared" si="3"/>
        <v>0</v>
      </c>
      <c r="L189" s="60">
        <f t="shared" si="3"/>
        <v>0</v>
      </c>
      <c r="M189" s="60">
        <f t="shared" si="3"/>
        <v>0</v>
      </c>
      <c r="N189" s="60">
        <f t="shared" si="3"/>
        <v>0</v>
      </c>
      <c r="O189" s="60">
        <f t="shared" si="3"/>
        <v>0</v>
      </c>
      <c r="P189" s="60">
        <f t="shared" si="3"/>
        <v>0</v>
      </c>
      <c r="Q189" s="60">
        <f t="shared" si="3"/>
        <v>0</v>
      </c>
      <c r="R189" s="60">
        <f t="shared" si="3"/>
        <v>1.4095399999999999E-2</v>
      </c>
      <c r="S189" s="60">
        <f t="shared" si="3"/>
        <v>0</v>
      </c>
      <c r="T189" s="60">
        <f t="shared" si="3"/>
        <v>0.98590459999999991</v>
      </c>
      <c r="U189" s="60">
        <f t="shared" si="3"/>
        <v>0.49721320000000002</v>
      </c>
      <c r="V189" s="60">
        <f t="shared" si="3"/>
        <v>0.35859159999999995</v>
      </c>
      <c r="W189" s="60">
        <f t="shared" si="3"/>
        <v>0.89468460000000005</v>
      </c>
      <c r="X189" s="61">
        <f t="shared" si="3"/>
        <v>0.18528700000000004</v>
      </c>
    </row>
    <row r="190" spans="1:24" x14ac:dyDescent="0.25">
      <c r="A190" s="38"/>
      <c r="B190" s="38" t="s">
        <v>150</v>
      </c>
      <c r="C190" s="46">
        <v>1</v>
      </c>
      <c r="D190" s="49">
        <v>4</v>
      </c>
      <c r="E190" s="48">
        <v>34</v>
      </c>
      <c r="F190" s="38"/>
      <c r="G190" s="38"/>
      <c r="H190" s="38"/>
      <c r="I190" s="59">
        <f t="shared" si="3"/>
        <v>162598852.19999999</v>
      </c>
      <c r="J190" s="60">
        <f t="shared" si="3"/>
        <v>21966020.199999999</v>
      </c>
      <c r="K190" s="60">
        <f t="shared" si="3"/>
        <v>0</v>
      </c>
      <c r="L190" s="60">
        <f t="shared" si="3"/>
        <v>0</v>
      </c>
      <c r="M190" s="60">
        <f t="shared" si="3"/>
        <v>0</v>
      </c>
      <c r="N190" s="60">
        <f t="shared" si="3"/>
        <v>0</v>
      </c>
      <c r="O190" s="60">
        <f t="shared" si="3"/>
        <v>0</v>
      </c>
      <c r="P190" s="60">
        <f t="shared" si="3"/>
        <v>0</v>
      </c>
      <c r="Q190" s="60">
        <f t="shared" si="3"/>
        <v>0</v>
      </c>
      <c r="R190" s="60">
        <f t="shared" si="3"/>
        <v>2.9352199999999995E-2</v>
      </c>
      <c r="S190" s="60">
        <f t="shared" si="3"/>
        <v>0</v>
      </c>
      <c r="T190" s="60">
        <f t="shared" si="3"/>
        <v>0.97064780000000006</v>
      </c>
      <c r="U190" s="60">
        <f t="shared" si="3"/>
        <v>0.52677259999999992</v>
      </c>
      <c r="V190" s="60">
        <f t="shared" si="3"/>
        <v>0.37340440000000003</v>
      </c>
      <c r="W190" s="60">
        <f t="shared" si="3"/>
        <v>0.86537819999999999</v>
      </c>
      <c r="X190" s="61">
        <f t="shared" si="3"/>
        <v>0.18713039999999997</v>
      </c>
    </row>
    <row r="191" spans="1:24" ht="15.75" thickBot="1" x14ac:dyDescent="0.3">
      <c r="A191" s="38"/>
      <c r="B191" s="38" t="s">
        <v>150</v>
      </c>
      <c r="C191" s="46">
        <v>1</v>
      </c>
      <c r="D191" s="51">
        <v>4</v>
      </c>
      <c r="E191" s="52">
        <v>38</v>
      </c>
      <c r="F191" s="38"/>
      <c r="G191" s="38"/>
      <c r="H191" s="38"/>
      <c r="I191" s="59">
        <f t="shared" si="3"/>
        <v>93877252</v>
      </c>
      <c r="J191" s="60">
        <f t="shared" si="3"/>
        <v>12229345</v>
      </c>
      <c r="K191" s="60">
        <f t="shared" si="3"/>
        <v>0</v>
      </c>
      <c r="L191" s="60">
        <f t="shared" si="3"/>
        <v>0</v>
      </c>
      <c r="M191" s="60">
        <f t="shared" si="3"/>
        <v>0</v>
      </c>
      <c r="N191" s="60">
        <f t="shared" si="3"/>
        <v>0</v>
      </c>
      <c r="O191" s="60">
        <f t="shared" si="3"/>
        <v>0</v>
      </c>
      <c r="P191" s="60">
        <f t="shared" si="3"/>
        <v>0</v>
      </c>
      <c r="Q191" s="60">
        <f t="shared" si="3"/>
        <v>0</v>
      </c>
      <c r="R191" s="60">
        <f t="shared" si="3"/>
        <v>3.5579799999999995E-2</v>
      </c>
      <c r="S191" s="60">
        <f t="shared" si="3"/>
        <v>0</v>
      </c>
      <c r="T191" s="60">
        <f t="shared" si="3"/>
        <v>0.96442019999999995</v>
      </c>
      <c r="U191" s="60">
        <f t="shared" si="3"/>
        <v>0.49544619999999995</v>
      </c>
      <c r="V191" s="60">
        <f t="shared" si="3"/>
        <v>0.40027400000000002</v>
      </c>
      <c r="W191" s="60">
        <f t="shared" si="3"/>
        <v>0.74949800000000011</v>
      </c>
      <c r="X191" s="61">
        <f t="shared" si="3"/>
        <v>0.18522260000000002</v>
      </c>
    </row>
    <row r="192" spans="1:24" x14ac:dyDescent="0.25">
      <c r="A192" s="38"/>
      <c r="B192" s="38" t="s">
        <v>150</v>
      </c>
      <c r="C192" s="46">
        <v>1</v>
      </c>
      <c r="D192" s="49">
        <v>6</v>
      </c>
      <c r="E192" s="48">
        <v>26</v>
      </c>
      <c r="F192" s="38"/>
      <c r="G192" s="38"/>
      <c r="H192" s="38"/>
      <c r="I192" s="59">
        <f t="shared" si="3"/>
        <v>975198667.20000005</v>
      </c>
      <c r="J192" s="60">
        <f t="shared" si="3"/>
        <v>159200536.80000001</v>
      </c>
      <c r="K192" s="60">
        <f t="shared" si="3"/>
        <v>0</v>
      </c>
      <c r="L192" s="60">
        <f t="shared" si="3"/>
        <v>0</v>
      </c>
      <c r="M192" s="60">
        <f t="shared" si="3"/>
        <v>0</v>
      </c>
      <c r="N192" s="60">
        <f t="shared" si="3"/>
        <v>0</v>
      </c>
      <c r="O192" s="60">
        <f t="shared" si="3"/>
        <v>0</v>
      </c>
      <c r="P192" s="60">
        <f t="shared" si="3"/>
        <v>0</v>
      </c>
      <c r="Q192" s="60">
        <f t="shared" si="3"/>
        <v>0</v>
      </c>
      <c r="R192" s="60">
        <f t="shared" si="3"/>
        <v>4.1715999999999996E-2</v>
      </c>
      <c r="S192" s="60">
        <f t="shared" si="3"/>
        <v>0</v>
      </c>
      <c r="T192" s="60">
        <f t="shared" si="3"/>
        <v>0.95828400000000014</v>
      </c>
      <c r="U192" s="60">
        <f t="shared" si="3"/>
        <v>0.77115699999999998</v>
      </c>
      <c r="V192" s="60">
        <f t="shared" si="3"/>
        <v>0.16110920000000001</v>
      </c>
      <c r="W192" s="60">
        <f t="shared" si="3"/>
        <v>0.24165579999999998</v>
      </c>
      <c r="X192" s="61">
        <f t="shared" si="3"/>
        <v>0.20976940000000002</v>
      </c>
    </row>
    <row r="193" spans="1:25" x14ac:dyDescent="0.25">
      <c r="A193" s="38"/>
      <c r="B193" s="38" t="s">
        <v>150</v>
      </c>
      <c r="C193" s="46">
        <v>1</v>
      </c>
      <c r="D193" s="49">
        <v>6</v>
      </c>
      <c r="E193" s="48">
        <v>30</v>
      </c>
      <c r="F193" s="38"/>
      <c r="G193" s="38"/>
      <c r="H193" s="38"/>
      <c r="I193" s="59">
        <f t="shared" si="3"/>
        <v>537289608.20000005</v>
      </c>
      <c r="J193" s="60">
        <f t="shared" si="3"/>
        <v>86065045.400000006</v>
      </c>
      <c r="K193" s="60">
        <f t="shared" si="3"/>
        <v>0</v>
      </c>
      <c r="L193" s="60">
        <f t="shared" si="3"/>
        <v>0</v>
      </c>
      <c r="M193" s="60">
        <f t="shared" si="3"/>
        <v>0</v>
      </c>
      <c r="N193" s="60">
        <f t="shared" si="3"/>
        <v>0</v>
      </c>
      <c r="O193" s="60">
        <f t="shared" si="3"/>
        <v>0</v>
      </c>
      <c r="P193" s="60">
        <f t="shared" si="3"/>
        <v>0</v>
      </c>
      <c r="Q193" s="60">
        <f t="shared" si="3"/>
        <v>0</v>
      </c>
      <c r="R193" s="60">
        <f t="shared" si="3"/>
        <v>3.9809599999999994E-2</v>
      </c>
      <c r="S193" s="60">
        <f t="shared" si="3"/>
        <v>0</v>
      </c>
      <c r="T193" s="60">
        <f t="shared" si="3"/>
        <v>0.96019039999999989</v>
      </c>
      <c r="U193" s="60">
        <f t="shared" si="3"/>
        <v>0.69969579999999998</v>
      </c>
      <c r="V193" s="60">
        <f t="shared" si="3"/>
        <v>0.28724899999999998</v>
      </c>
      <c r="W193" s="60">
        <f t="shared" si="3"/>
        <v>0.88019380000000003</v>
      </c>
      <c r="X193" s="61">
        <f t="shared" si="3"/>
        <v>0.20784620000000001</v>
      </c>
      <c r="Y193" s="69"/>
    </row>
    <row r="194" spans="1:25" x14ac:dyDescent="0.25">
      <c r="A194" s="38"/>
      <c r="B194" s="38" t="s">
        <v>150</v>
      </c>
      <c r="C194" s="46">
        <v>1</v>
      </c>
      <c r="D194" s="49">
        <v>6</v>
      </c>
      <c r="E194" s="48">
        <v>34</v>
      </c>
      <c r="F194" s="38"/>
      <c r="G194" s="38"/>
      <c r="H194" s="38"/>
      <c r="I194" s="59">
        <f t="shared" si="3"/>
        <v>280313570.80000001</v>
      </c>
      <c r="J194" s="60">
        <f t="shared" si="3"/>
        <v>44780946.200000003</v>
      </c>
      <c r="K194" s="60">
        <f t="shared" si="3"/>
        <v>0</v>
      </c>
      <c r="L194" s="60">
        <f t="shared" si="3"/>
        <v>0</v>
      </c>
      <c r="M194" s="60">
        <f t="shared" si="3"/>
        <v>0</v>
      </c>
      <c r="N194" s="60">
        <f t="shared" si="3"/>
        <v>0</v>
      </c>
      <c r="O194" s="60">
        <f t="shared" si="3"/>
        <v>0</v>
      </c>
      <c r="P194" s="60">
        <f t="shared" si="3"/>
        <v>0</v>
      </c>
      <c r="Q194" s="60">
        <f t="shared" si="3"/>
        <v>0</v>
      </c>
      <c r="R194" s="60">
        <f t="shared" si="3"/>
        <v>7.9684600000000008E-2</v>
      </c>
      <c r="S194" s="60">
        <f t="shared" si="3"/>
        <v>0</v>
      </c>
      <c r="T194" s="60">
        <f t="shared" si="3"/>
        <v>0.92031540000000001</v>
      </c>
      <c r="U194" s="60">
        <f t="shared" si="3"/>
        <v>0.74231279999999999</v>
      </c>
      <c r="V194" s="60">
        <f t="shared" si="3"/>
        <v>0.3549638</v>
      </c>
      <c r="W194" s="60">
        <f t="shared" si="3"/>
        <v>0.92167279999999996</v>
      </c>
      <c r="X194" s="61">
        <f t="shared" si="3"/>
        <v>0.2063586</v>
      </c>
      <c r="Y194" s="69"/>
    </row>
    <row r="195" spans="1:25" ht="15.75" thickBot="1" x14ac:dyDescent="0.3">
      <c r="A195" s="42"/>
      <c r="B195" s="42" t="s">
        <v>150</v>
      </c>
      <c r="C195" s="50">
        <v>1</v>
      </c>
      <c r="D195" s="51">
        <v>6</v>
      </c>
      <c r="E195" s="52">
        <v>38</v>
      </c>
      <c r="F195" s="38"/>
      <c r="G195" s="38"/>
      <c r="H195" s="38"/>
      <c r="I195" s="62">
        <f t="shared" si="3"/>
        <v>168462795.19999999</v>
      </c>
      <c r="J195" s="63">
        <f t="shared" si="3"/>
        <v>27112014.800000001</v>
      </c>
      <c r="K195" s="63">
        <f t="shared" si="3"/>
        <v>0</v>
      </c>
      <c r="L195" s="63">
        <f t="shared" si="3"/>
        <v>0</v>
      </c>
      <c r="M195" s="63">
        <f t="shared" si="3"/>
        <v>0</v>
      </c>
      <c r="N195" s="63">
        <f t="shared" si="3"/>
        <v>0</v>
      </c>
      <c r="O195" s="63">
        <f t="shared" si="3"/>
        <v>0</v>
      </c>
      <c r="P195" s="63">
        <f t="shared" si="3"/>
        <v>0</v>
      </c>
      <c r="Q195" s="63">
        <f t="shared" si="3"/>
        <v>0</v>
      </c>
      <c r="R195" s="63">
        <f t="shared" si="3"/>
        <v>0.11891179999999998</v>
      </c>
      <c r="S195" s="63">
        <f t="shared" si="3"/>
        <v>0</v>
      </c>
      <c r="T195" s="63">
        <f t="shared" si="3"/>
        <v>0.88108819999999999</v>
      </c>
      <c r="U195" s="63">
        <f t="shared" si="3"/>
        <v>0.75179139999999989</v>
      </c>
      <c r="V195" s="63">
        <f t="shared" si="3"/>
        <v>0.40542840000000002</v>
      </c>
      <c r="W195" s="63">
        <f t="shared" si="3"/>
        <v>0.85333520000000007</v>
      </c>
      <c r="X195" s="64">
        <f t="shared" si="3"/>
        <v>0.20740900000000001</v>
      </c>
      <c r="Y195" s="69"/>
    </row>
    <row r="196" spans="1:25" x14ac:dyDescent="0.25">
      <c r="W196" s="69"/>
      <c r="X196" s="69"/>
      <c r="Y196" s="69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99"/>
  <sheetViews>
    <sheetView workbookViewId="0">
      <pane xSplit="5" ySplit="1" topLeftCell="F47" activePane="bottomRight" state="frozen"/>
      <selection pane="topRight" activeCell="F1" sqref="F1"/>
      <selection pane="bottomLeft" activeCell="A2" sqref="A2"/>
      <selection pane="bottomRight" activeCell="I62" sqref="I62"/>
    </sheetView>
  </sheetViews>
  <sheetFormatPr baseColWidth="10" defaultRowHeight="15" x14ac:dyDescent="0.25"/>
  <cols>
    <col min="1" max="1" width="3.28515625" bestFit="1" customWidth="1"/>
    <col min="2" max="2" width="15.28515625" bestFit="1" customWidth="1"/>
    <col min="3" max="3" width="5.7109375" bestFit="1" customWidth="1"/>
    <col min="4" max="4" width="4.85546875" bestFit="1" customWidth="1"/>
    <col min="5" max="5" width="4.7109375" bestFit="1" customWidth="1"/>
    <col min="6" max="6" width="84" bestFit="1" customWidth="1"/>
    <col min="9" max="10" width="14.5703125" bestFit="1" customWidth="1"/>
    <col min="26" max="26" width="84.42578125" bestFit="1" customWidth="1"/>
  </cols>
  <sheetData>
    <row r="1" spans="1:37" ht="15.75" thickBot="1" x14ac:dyDescent="0.3">
      <c r="A1" s="41"/>
      <c r="B1" s="44" t="s">
        <v>135</v>
      </c>
      <c r="C1" s="50" t="s">
        <v>138</v>
      </c>
      <c r="D1" s="53" t="s">
        <v>139</v>
      </c>
      <c r="E1" s="54" t="s">
        <v>140</v>
      </c>
      <c r="F1" s="38" t="s">
        <v>135</v>
      </c>
      <c r="G1" s="38" t="s">
        <v>136</v>
      </c>
      <c r="H1" s="38" t="s">
        <v>137</v>
      </c>
      <c r="I1" s="38" t="s">
        <v>0</v>
      </c>
      <c r="J1" s="38" t="s">
        <v>1</v>
      </c>
      <c r="K1" s="38" t="s">
        <v>2</v>
      </c>
      <c r="L1" s="38" t="s">
        <v>3</v>
      </c>
      <c r="M1" s="38" t="s">
        <v>4</v>
      </c>
      <c r="N1" s="38" t="s">
        <v>5</v>
      </c>
      <c r="O1" s="38" t="s">
        <v>6</v>
      </c>
      <c r="P1" s="38" t="s">
        <v>7</v>
      </c>
      <c r="Q1" s="38" t="s">
        <v>8</v>
      </c>
      <c r="R1" s="38" t="s">
        <v>9</v>
      </c>
      <c r="S1" s="38" t="s">
        <v>10</v>
      </c>
      <c r="T1" s="38" t="s">
        <v>11</v>
      </c>
      <c r="U1" s="38" t="s">
        <v>12</v>
      </c>
      <c r="V1" s="38" t="s">
        <v>13</v>
      </c>
      <c r="W1" s="38" t="s">
        <v>14</v>
      </c>
      <c r="Z1" s="38" t="s">
        <v>159</v>
      </c>
      <c r="AA1" s="38" t="s">
        <v>160</v>
      </c>
      <c r="AB1" s="38" t="s">
        <v>161</v>
      </c>
      <c r="AC1" s="38" t="s">
        <v>162</v>
      </c>
      <c r="AD1" s="38" t="s">
        <v>163</v>
      </c>
      <c r="AE1" s="38" t="s">
        <v>164</v>
      </c>
      <c r="AF1" s="38" t="s">
        <v>165</v>
      </c>
      <c r="AG1" s="38" t="s">
        <v>166</v>
      </c>
      <c r="AH1" s="38" t="s">
        <v>167</v>
      </c>
      <c r="AI1" s="38" t="s">
        <v>168</v>
      </c>
      <c r="AJ1" s="38" t="s">
        <v>169</v>
      </c>
      <c r="AK1" s="38" t="s">
        <v>170</v>
      </c>
    </row>
    <row r="2" spans="1:37" x14ac:dyDescent="0.25">
      <c r="A2" s="38" t="s">
        <v>141</v>
      </c>
      <c r="B2" s="39" t="s">
        <v>142</v>
      </c>
      <c r="C2" s="46">
        <v>0</v>
      </c>
      <c r="D2" s="47">
        <v>2</v>
      </c>
      <c r="E2" s="48">
        <v>26</v>
      </c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</row>
    <row r="3" spans="1:37" x14ac:dyDescent="0.25">
      <c r="A3" s="38" t="s">
        <v>141</v>
      </c>
      <c r="B3" s="39" t="s">
        <v>142</v>
      </c>
      <c r="C3" s="46">
        <v>0</v>
      </c>
      <c r="D3" s="47">
        <v>2</v>
      </c>
      <c r="E3" s="48">
        <v>30</v>
      </c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</row>
    <row r="4" spans="1:37" x14ac:dyDescent="0.25">
      <c r="A4" s="38" t="s">
        <v>141</v>
      </c>
      <c r="B4" s="39" t="s">
        <v>142</v>
      </c>
      <c r="C4" s="46">
        <v>0</v>
      </c>
      <c r="D4" s="47">
        <v>2</v>
      </c>
      <c r="E4" s="48">
        <v>34</v>
      </c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</row>
    <row r="5" spans="1:37" ht="15.75" thickBot="1" x14ac:dyDescent="0.3">
      <c r="A5" s="38" t="s">
        <v>141</v>
      </c>
      <c r="B5" s="39" t="s">
        <v>142</v>
      </c>
      <c r="C5" s="46">
        <v>0</v>
      </c>
      <c r="D5" s="51">
        <v>2</v>
      </c>
      <c r="E5" s="52">
        <v>38</v>
      </c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</row>
    <row r="6" spans="1:37" x14ac:dyDescent="0.25">
      <c r="A6" s="38" t="s">
        <v>141</v>
      </c>
      <c r="B6" s="39" t="s">
        <v>142</v>
      </c>
      <c r="C6" s="46">
        <v>0</v>
      </c>
      <c r="D6" s="49">
        <v>4</v>
      </c>
      <c r="E6" s="48">
        <v>26</v>
      </c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</row>
    <row r="7" spans="1:37" x14ac:dyDescent="0.25">
      <c r="A7" s="38" t="s">
        <v>141</v>
      </c>
      <c r="B7" s="39" t="s">
        <v>142</v>
      </c>
      <c r="C7" s="46">
        <v>0</v>
      </c>
      <c r="D7" s="49">
        <v>4</v>
      </c>
      <c r="E7" s="48">
        <v>30</v>
      </c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37" x14ac:dyDescent="0.25">
      <c r="A8" s="38" t="s">
        <v>141</v>
      </c>
      <c r="B8" s="39" t="s">
        <v>142</v>
      </c>
      <c r="C8" s="46">
        <v>0</v>
      </c>
      <c r="D8" s="49">
        <v>4</v>
      </c>
      <c r="E8" s="48">
        <v>34</v>
      </c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</row>
    <row r="9" spans="1:37" ht="15.75" thickBot="1" x14ac:dyDescent="0.3">
      <c r="A9" s="38" t="s">
        <v>141</v>
      </c>
      <c r="B9" s="39" t="s">
        <v>142</v>
      </c>
      <c r="C9" s="46">
        <v>0</v>
      </c>
      <c r="D9" s="51">
        <v>4</v>
      </c>
      <c r="E9" s="52">
        <v>38</v>
      </c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</row>
    <row r="10" spans="1:37" x14ac:dyDescent="0.25">
      <c r="A10" s="38" t="s">
        <v>141</v>
      </c>
      <c r="B10" s="39" t="s">
        <v>142</v>
      </c>
      <c r="C10" s="46">
        <v>0</v>
      </c>
      <c r="D10" s="49">
        <v>6</v>
      </c>
      <c r="E10" s="48">
        <v>26</v>
      </c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</row>
    <row r="11" spans="1:37" x14ac:dyDescent="0.25">
      <c r="A11" s="38" t="s">
        <v>141</v>
      </c>
      <c r="B11" s="39" t="s">
        <v>142</v>
      </c>
      <c r="C11" s="46">
        <v>0</v>
      </c>
      <c r="D11" s="49">
        <v>6</v>
      </c>
      <c r="E11" s="48">
        <v>30</v>
      </c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</row>
    <row r="12" spans="1:37" x14ac:dyDescent="0.25">
      <c r="A12" s="38" t="s">
        <v>141</v>
      </c>
      <c r="B12" s="39" t="s">
        <v>142</v>
      </c>
      <c r="C12" s="46">
        <v>0</v>
      </c>
      <c r="D12" s="49">
        <v>6</v>
      </c>
      <c r="E12" s="48">
        <v>34</v>
      </c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</row>
    <row r="13" spans="1:37" ht="15.75" thickBot="1" x14ac:dyDescent="0.3">
      <c r="A13" s="38" t="s">
        <v>141</v>
      </c>
      <c r="B13" s="39" t="s">
        <v>142</v>
      </c>
      <c r="C13" s="50">
        <v>0</v>
      </c>
      <c r="D13" s="51">
        <v>6</v>
      </c>
      <c r="E13" s="52">
        <v>38</v>
      </c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</row>
    <row r="14" spans="1:37" x14ac:dyDescent="0.25">
      <c r="A14" s="38" t="s">
        <v>141</v>
      </c>
      <c r="B14" s="39" t="s">
        <v>142</v>
      </c>
      <c r="C14" s="46">
        <v>1</v>
      </c>
      <c r="D14" s="47">
        <v>2</v>
      </c>
      <c r="E14" s="48">
        <v>26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</row>
    <row r="15" spans="1:37" x14ac:dyDescent="0.25">
      <c r="A15" s="38" t="s">
        <v>141</v>
      </c>
      <c r="B15" s="39" t="s">
        <v>142</v>
      </c>
      <c r="C15" s="46">
        <v>1</v>
      </c>
      <c r="D15" s="47">
        <v>2</v>
      </c>
      <c r="E15" s="48">
        <v>30</v>
      </c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</row>
    <row r="16" spans="1:37" x14ac:dyDescent="0.25">
      <c r="A16" s="38" t="s">
        <v>141</v>
      </c>
      <c r="B16" s="39" t="s">
        <v>142</v>
      </c>
      <c r="C16" s="46">
        <v>1</v>
      </c>
      <c r="D16" s="47">
        <v>2</v>
      </c>
      <c r="E16" s="48">
        <v>34</v>
      </c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</row>
    <row r="17" spans="1:23" ht="15.75" thickBot="1" x14ac:dyDescent="0.3">
      <c r="A17" s="38" t="s">
        <v>141</v>
      </c>
      <c r="B17" s="39" t="s">
        <v>142</v>
      </c>
      <c r="C17" s="46">
        <v>1</v>
      </c>
      <c r="D17" s="51">
        <v>2</v>
      </c>
      <c r="E17" s="52">
        <v>38</v>
      </c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</row>
    <row r="18" spans="1:23" x14ac:dyDescent="0.25">
      <c r="A18" s="38" t="s">
        <v>141</v>
      </c>
      <c r="B18" s="39" t="s">
        <v>142</v>
      </c>
      <c r="C18" s="46">
        <v>1</v>
      </c>
      <c r="D18" s="49">
        <v>4</v>
      </c>
      <c r="E18" s="48">
        <v>26</v>
      </c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</row>
    <row r="19" spans="1:23" x14ac:dyDescent="0.25">
      <c r="A19" s="38" t="s">
        <v>141</v>
      </c>
      <c r="B19" s="39" t="s">
        <v>142</v>
      </c>
      <c r="C19" s="46">
        <v>1</v>
      </c>
      <c r="D19" s="49">
        <v>4</v>
      </c>
      <c r="E19" s="48">
        <v>30</v>
      </c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</row>
    <row r="20" spans="1:23" x14ac:dyDescent="0.25">
      <c r="A20" s="38" t="s">
        <v>141</v>
      </c>
      <c r="B20" s="39" t="s">
        <v>142</v>
      </c>
      <c r="C20" s="46">
        <v>1</v>
      </c>
      <c r="D20" s="49">
        <v>4</v>
      </c>
      <c r="E20" s="48">
        <v>34</v>
      </c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</row>
    <row r="21" spans="1:23" ht="15.75" thickBot="1" x14ac:dyDescent="0.3">
      <c r="A21" s="38" t="s">
        <v>141</v>
      </c>
      <c r="B21" s="39" t="s">
        <v>142</v>
      </c>
      <c r="C21" s="46">
        <v>1</v>
      </c>
      <c r="D21" s="51">
        <v>4</v>
      </c>
      <c r="E21" s="52">
        <v>38</v>
      </c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</row>
    <row r="22" spans="1:23" x14ac:dyDescent="0.25">
      <c r="A22" s="38" t="s">
        <v>141</v>
      </c>
      <c r="B22" s="39" t="s">
        <v>142</v>
      </c>
      <c r="C22" s="46">
        <v>1</v>
      </c>
      <c r="D22" s="49">
        <v>6</v>
      </c>
      <c r="E22" s="48">
        <v>26</v>
      </c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</row>
    <row r="23" spans="1:23" x14ac:dyDescent="0.25">
      <c r="A23" s="38" t="s">
        <v>141</v>
      </c>
      <c r="B23" s="39" t="s">
        <v>142</v>
      </c>
      <c r="C23" s="46">
        <v>1</v>
      </c>
      <c r="D23" s="49">
        <v>6</v>
      </c>
      <c r="E23" s="48">
        <v>30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</row>
    <row r="24" spans="1:23" x14ac:dyDescent="0.25">
      <c r="A24" s="38" t="s">
        <v>141</v>
      </c>
      <c r="B24" s="39" t="s">
        <v>142</v>
      </c>
      <c r="C24" s="46">
        <v>1</v>
      </c>
      <c r="D24" s="49">
        <v>6</v>
      </c>
      <c r="E24" s="48">
        <v>34</v>
      </c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</row>
    <row r="25" spans="1:23" ht="15.75" thickBot="1" x14ac:dyDescent="0.3">
      <c r="A25" s="38" t="s">
        <v>141</v>
      </c>
      <c r="B25" s="44" t="s">
        <v>142</v>
      </c>
      <c r="C25" s="50">
        <v>1</v>
      </c>
      <c r="D25" s="51">
        <v>6</v>
      </c>
      <c r="E25" s="52">
        <v>38</v>
      </c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</row>
    <row r="26" spans="1:23" x14ac:dyDescent="0.25">
      <c r="A26" s="38" t="s">
        <v>141</v>
      </c>
      <c r="B26" s="39" t="s">
        <v>143</v>
      </c>
      <c r="C26" s="46">
        <v>0</v>
      </c>
      <c r="D26" s="47">
        <v>2</v>
      </c>
      <c r="E26" s="48">
        <v>26</v>
      </c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</row>
    <row r="27" spans="1:23" x14ac:dyDescent="0.25">
      <c r="A27" s="38" t="s">
        <v>141</v>
      </c>
      <c r="B27" s="39" t="s">
        <v>143</v>
      </c>
      <c r="C27" s="46">
        <v>0</v>
      </c>
      <c r="D27" s="47">
        <v>2</v>
      </c>
      <c r="E27" s="48">
        <v>30</v>
      </c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</row>
    <row r="28" spans="1:23" x14ac:dyDescent="0.25">
      <c r="A28" s="38" t="s">
        <v>141</v>
      </c>
      <c r="B28" s="39" t="s">
        <v>143</v>
      </c>
      <c r="C28" s="46">
        <v>0</v>
      </c>
      <c r="D28" s="47">
        <v>2</v>
      </c>
      <c r="E28" s="48">
        <v>34</v>
      </c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</row>
    <row r="29" spans="1:23" ht="15.75" thickBot="1" x14ac:dyDescent="0.3">
      <c r="A29" s="38" t="s">
        <v>141</v>
      </c>
      <c r="B29" s="39" t="s">
        <v>143</v>
      </c>
      <c r="C29" s="46">
        <v>0</v>
      </c>
      <c r="D29" s="51">
        <v>2</v>
      </c>
      <c r="E29" s="52">
        <v>38</v>
      </c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</row>
    <row r="30" spans="1:23" x14ac:dyDescent="0.25">
      <c r="A30" s="38" t="s">
        <v>141</v>
      </c>
      <c r="B30" s="39" t="s">
        <v>143</v>
      </c>
      <c r="C30" s="46">
        <v>0</v>
      </c>
      <c r="D30" s="49">
        <v>4</v>
      </c>
      <c r="E30" s="48">
        <v>26</v>
      </c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</row>
    <row r="31" spans="1:23" x14ac:dyDescent="0.25">
      <c r="A31" s="38" t="s">
        <v>141</v>
      </c>
      <c r="B31" s="39" t="s">
        <v>143</v>
      </c>
      <c r="C31" s="46">
        <v>0</v>
      </c>
      <c r="D31" s="49">
        <v>4</v>
      </c>
      <c r="E31" s="48">
        <v>30</v>
      </c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</row>
    <row r="32" spans="1:23" x14ac:dyDescent="0.25">
      <c r="A32" s="38" t="s">
        <v>141</v>
      </c>
      <c r="B32" s="39" t="s">
        <v>143</v>
      </c>
      <c r="C32" s="46">
        <v>0</v>
      </c>
      <c r="D32" s="49">
        <v>4</v>
      </c>
      <c r="E32" s="48">
        <v>34</v>
      </c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</row>
    <row r="33" spans="1:23" ht="15.75" thickBot="1" x14ac:dyDescent="0.3">
      <c r="A33" s="38" t="s">
        <v>141</v>
      </c>
      <c r="B33" s="39" t="s">
        <v>143</v>
      </c>
      <c r="C33" s="46">
        <v>0</v>
      </c>
      <c r="D33" s="51">
        <v>4</v>
      </c>
      <c r="E33" s="52">
        <v>38</v>
      </c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</row>
    <row r="34" spans="1:23" x14ac:dyDescent="0.25">
      <c r="A34" s="38" t="s">
        <v>141</v>
      </c>
      <c r="B34" s="39" t="s">
        <v>143</v>
      </c>
      <c r="C34" s="46">
        <v>0</v>
      </c>
      <c r="D34" s="49">
        <v>6</v>
      </c>
      <c r="E34" s="48">
        <v>26</v>
      </c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</row>
    <row r="35" spans="1:23" x14ac:dyDescent="0.25">
      <c r="A35" s="38" t="s">
        <v>141</v>
      </c>
      <c r="B35" s="39" t="s">
        <v>143</v>
      </c>
      <c r="C35" s="46">
        <v>0</v>
      </c>
      <c r="D35" s="49">
        <v>6</v>
      </c>
      <c r="E35" s="48">
        <v>30</v>
      </c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</row>
    <row r="36" spans="1:23" x14ac:dyDescent="0.25">
      <c r="A36" s="38" t="s">
        <v>141</v>
      </c>
      <c r="B36" s="39" t="s">
        <v>143</v>
      </c>
      <c r="C36" s="46">
        <v>0</v>
      </c>
      <c r="D36" s="49">
        <v>6</v>
      </c>
      <c r="E36" s="48">
        <v>34</v>
      </c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</row>
    <row r="37" spans="1:23" ht="15.75" thickBot="1" x14ac:dyDescent="0.3">
      <c r="A37" s="38" t="s">
        <v>141</v>
      </c>
      <c r="B37" s="39" t="s">
        <v>143</v>
      </c>
      <c r="C37" s="50">
        <v>0</v>
      </c>
      <c r="D37" s="51">
        <v>6</v>
      </c>
      <c r="E37" s="52">
        <v>38</v>
      </c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</row>
    <row r="38" spans="1:23" x14ac:dyDescent="0.25">
      <c r="A38" s="38" t="s">
        <v>141</v>
      </c>
      <c r="B38" s="39" t="s">
        <v>143</v>
      </c>
      <c r="C38" s="46">
        <v>1</v>
      </c>
      <c r="D38" s="47">
        <v>2</v>
      </c>
      <c r="E38" s="48">
        <v>26</v>
      </c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</row>
    <row r="39" spans="1:23" x14ac:dyDescent="0.25">
      <c r="A39" s="38" t="s">
        <v>141</v>
      </c>
      <c r="B39" s="39" t="s">
        <v>143</v>
      </c>
      <c r="C39" s="46">
        <v>1</v>
      </c>
      <c r="D39" s="47">
        <v>2</v>
      </c>
      <c r="E39" s="48">
        <v>30</v>
      </c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</row>
    <row r="40" spans="1:23" x14ac:dyDescent="0.25">
      <c r="A40" s="38" t="s">
        <v>141</v>
      </c>
      <c r="B40" s="39" t="s">
        <v>143</v>
      </c>
      <c r="C40" s="46">
        <v>1</v>
      </c>
      <c r="D40" s="47">
        <v>2</v>
      </c>
      <c r="E40" s="48">
        <v>34</v>
      </c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</row>
    <row r="41" spans="1:23" ht="15.75" thickBot="1" x14ac:dyDescent="0.3">
      <c r="A41" s="38" t="s">
        <v>141</v>
      </c>
      <c r="B41" s="39" t="s">
        <v>143</v>
      </c>
      <c r="C41" s="46">
        <v>1</v>
      </c>
      <c r="D41" s="51">
        <v>2</v>
      </c>
      <c r="E41" s="52">
        <v>38</v>
      </c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</row>
    <row r="42" spans="1:23" x14ac:dyDescent="0.25">
      <c r="A42" s="38" t="s">
        <v>141</v>
      </c>
      <c r="B42" s="39" t="s">
        <v>143</v>
      </c>
      <c r="C42" s="46">
        <v>1</v>
      </c>
      <c r="D42" s="49">
        <v>4</v>
      </c>
      <c r="E42" s="48">
        <v>26</v>
      </c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</row>
    <row r="43" spans="1:23" x14ac:dyDescent="0.25">
      <c r="A43" s="38" t="s">
        <v>141</v>
      </c>
      <c r="B43" s="39" t="s">
        <v>143</v>
      </c>
      <c r="C43" s="46">
        <v>1</v>
      </c>
      <c r="D43" s="49">
        <v>4</v>
      </c>
      <c r="E43" s="48">
        <v>30</v>
      </c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</row>
    <row r="44" spans="1:23" x14ac:dyDescent="0.25">
      <c r="A44" s="38" t="s">
        <v>141</v>
      </c>
      <c r="B44" s="39" t="s">
        <v>143</v>
      </c>
      <c r="C44" s="46">
        <v>1</v>
      </c>
      <c r="D44" s="49">
        <v>4</v>
      </c>
      <c r="E44" s="48">
        <v>34</v>
      </c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</row>
    <row r="45" spans="1:23" ht="15.75" thickBot="1" x14ac:dyDescent="0.3">
      <c r="A45" s="38" t="s">
        <v>141</v>
      </c>
      <c r="B45" s="39" t="s">
        <v>143</v>
      </c>
      <c r="C45" s="46">
        <v>1</v>
      </c>
      <c r="D45" s="51">
        <v>4</v>
      </c>
      <c r="E45" s="52">
        <v>38</v>
      </c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</row>
    <row r="46" spans="1:23" x14ac:dyDescent="0.25">
      <c r="A46" s="38" t="s">
        <v>141</v>
      </c>
      <c r="B46" s="39" t="s">
        <v>143</v>
      </c>
      <c r="C46" s="46">
        <v>1</v>
      </c>
      <c r="D46" s="49">
        <v>6</v>
      </c>
      <c r="E46" s="48">
        <v>26</v>
      </c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</row>
    <row r="47" spans="1:23" x14ac:dyDescent="0.25">
      <c r="A47" s="38" t="s">
        <v>141</v>
      </c>
      <c r="B47" s="39" t="s">
        <v>143</v>
      </c>
      <c r="C47" s="46">
        <v>1</v>
      </c>
      <c r="D47" s="49">
        <v>6</v>
      </c>
      <c r="E47" s="48">
        <v>30</v>
      </c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</row>
    <row r="48" spans="1:23" x14ac:dyDescent="0.25">
      <c r="A48" s="38" t="s">
        <v>141</v>
      </c>
      <c r="B48" s="39" t="s">
        <v>143</v>
      </c>
      <c r="C48" s="46">
        <v>1</v>
      </c>
      <c r="D48" s="49">
        <v>6</v>
      </c>
      <c r="E48" s="48">
        <v>34</v>
      </c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</row>
    <row r="49" spans="1:37" ht="15.75" thickBot="1" x14ac:dyDescent="0.3">
      <c r="A49" s="38" t="s">
        <v>141</v>
      </c>
      <c r="B49" s="39" t="s">
        <v>143</v>
      </c>
      <c r="C49" s="46">
        <v>1</v>
      </c>
      <c r="D49" s="49">
        <v>6</v>
      </c>
      <c r="E49" s="52">
        <v>38</v>
      </c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</row>
    <row r="50" spans="1:37" x14ac:dyDescent="0.25">
      <c r="A50" s="45" t="s">
        <v>144</v>
      </c>
      <c r="B50" s="45" t="s">
        <v>146</v>
      </c>
      <c r="C50" s="55">
        <v>0</v>
      </c>
      <c r="D50" s="56">
        <v>2</v>
      </c>
      <c r="E50" s="48">
        <v>26</v>
      </c>
      <c r="F50" s="38" t="s">
        <v>15</v>
      </c>
      <c r="G50" s="38">
        <v>0</v>
      </c>
      <c r="H50" s="38">
        <v>600</v>
      </c>
      <c r="I50" s="38">
        <v>1020025950</v>
      </c>
      <c r="J50" s="38">
        <v>379551557</v>
      </c>
      <c r="K50" s="38">
        <v>0</v>
      </c>
      <c r="L50" s="38">
        <v>0</v>
      </c>
      <c r="M50" s="38">
        <v>0</v>
      </c>
      <c r="N50" s="38">
        <v>0</v>
      </c>
      <c r="O50" s="38">
        <v>0</v>
      </c>
      <c r="P50" s="38">
        <v>0</v>
      </c>
      <c r="Q50" s="38">
        <v>0</v>
      </c>
      <c r="R50" s="38">
        <v>1</v>
      </c>
      <c r="S50" s="38">
        <v>0</v>
      </c>
      <c r="T50" s="38">
        <v>0</v>
      </c>
      <c r="U50" s="38">
        <v>0.99026599999999998</v>
      </c>
      <c r="V50" s="38">
        <v>0.234317</v>
      </c>
      <c r="W50" s="38">
        <v>0.85413700000000004</v>
      </c>
      <c r="X50" s="38">
        <v>0.34758</v>
      </c>
      <c r="Z50" s="38" t="s">
        <v>171</v>
      </c>
      <c r="AA50" s="38">
        <v>109200.4328</v>
      </c>
      <c r="AB50" s="38">
        <v>38.205199999999998</v>
      </c>
      <c r="AC50" s="38">
        <v>41.402500000000003</v>
      </c>
      <c r="AD50" s="38">
        <v>43.388500000000001</v>
      </c>
      <c r="AE50" s="38">
        <v>1</v>
      </c>
      <c r="AF50" s="38">
        <v>1920</v>
      </c>
      <c r="AG50" s="38">
        <v>1080</v>
      </c>
      <c r="AH50" s="38">
        <v>60</v>
      </c>
      <c r="AI50" s="38">
        <v>600</v>
      </c>
      <c r="AJ50" s="38">
        <v>8</v>
      </c>
      <c r="AK50" s="38">
        <v>8</v>
      </c>
    </row>
    <row r="51" spans="1:37" x14ac:dyDescent="0.25">
      <c r="A51" s="39" t="s">
        <v>144</v>
      </c>
      <c r="B51" s="39" t="s">
        <v>146</v>
      </c>
      <c r="C51" s="46">
        <v>0</v>
      </c>
      <c r="D51" s="47">
        <v>2</v>
      </c>
      <c r="E51" s="48">
        <v>30</v>
      </c>
      <c r="F51" s="38" t="s">
        <v>16</v>
      </c>
      <c r="G51" s="38">
        <v>0</v>
      </c>
      <c r="H51" s="38">
        <v>600</v>
      </c>
      <c r="I51" s="38">
        <v>543684983</v>
      </c>
      <c r="J51" s="38">
        <v>197237880</v>
      </c>
      <c r="K51" s="38">
        <v>0</v>
      </c>
      <c r="L51" s="38">
        <v>0</v>
      </c>
      <c r="M51" s="38">
        <v>0</v>
      </c>
      <c r="N51" s="38">
        <v>0</v>
      </c>
      <c r="O51" s="38">
        <v>0</v>
      </c>
      <c r="P51" s="38">
        <v>0</v>
      </c>
      <c r="Q51" s="38">
        <v>0</v>
      </c>
      <c r="R51" s="38">
        <v>1</v>
      </c>
      <c r="S51" s="38">
        <v>0</v>
      </c>
      <c r="T51" s="38">
        <v>0</v>
      </c>
      <c r="U51" s="38">
        <v>0.99644100000000002</v>
      </c>
      <c r="V51" s="38">
        <v>0.43477100000000002</v>
      </c>
      <c r="W51" s="38">
        <v>0.87079700000000004</v>
      </c>
      <c r="X51" s="38">
        <v>0.33062900000000001</v>
      </c>
      <c r="Z51" s="38" t="s">
        <v>172</v>
      </c>
      <c r="AA51" s="38">
        <v>59657.457600000002</v>
      </c>
      <c r="AB51" s="38">
        <v>35.652099999999997</v>
      </c>
      <c r="AC51" s="38">
        <v>40.2971</v>
      </c>
      <c r="AD51" s="38">
        <v>42.459400000000002</v>
      </c>
      <c r="AE51" s="38">
        <v>1</v>
      </c>
      <c r="AF51" s="38">
        <v>1920</v>
      </c>
      <c r="AG51" s="38">
        <v>1080</v>
      </c>
      <c r="AH51" s="38">
        <v>60</v>
      </c>
      <c r="AI51" s="38">
        <v>600</v>
      </c>
      <c r="AJ51" s="38">
        <v>8</v>
      </c>
      <c r="AK51" s="38">
        <v>8</v>
      </c>
    </row>
    <row r="52" spans="1:37" x14ac:dyDescent="0.25">
      <c r="A52" s="39" t="s">
        <v>144</v>
      </c>
      <c r="B52" s="39" t="s">
        <v>146</v>
      </c>
      <c r="C52" s="46">
        <v>0</v>
      </c>
      <c r="D52" s="47">
        <v>2</v>
      </c>
      <c r="E52" s="48">
        <v>34</v>
      </c>
      <c r="F52" s="38" t="s">
        <v>17</v>
      </c>
      <c r="G52" s="38">
        <v>0</v>
      </c>
      <c r="H52" s="38">
        <v>600</v>
      </c>
      <c r="I52" s="38">
        <v>332813687</v>
      </c>
      <c r="J52" s="38">
        <v>110537425</v>
      </c>
      <c r="K52" s="38">
        <v>0</v>
      </c>
      <c r="L52" s="38">
        <v>0</v>
      </c>
      <c r="M52" s="38">
        <v>0</v>
      </c>
      <c r="N52" s="38">
        <v>0</v>
      </c>
      <c r="O52" s="38">
        <v>0</v>
      </c>
      <c r="P52" s="38">
        <v>0</v>
      </c>
      <c r="Q52" s="38">
        <v>0</v>
      </c>
      <c r="R52" s="38">
        <v>1</v>
      </c>
      <c r="S52" s="38">
        <v>0</v>
      </c>
      <c r="T52" s="38">
        <v>0</v>
      </c>
      <c r="U52" s="38">
        <v>0.99873000000000001</v>
      </c>
      <c r="V52" s="38">
        <v>0.51705299999999998</v>
      </c>
      <c r="W52" s="38">
        <v>0.83266700000000005</v>
      </c>
      <c r="X52" s="38">
        <v>0.31733699999999998</v>
      </c>
      <c r="Z52" s="38" t="s">
        <v>173</v>
      </c>
      <c r="AA52" s="38">
        <v>34835.443200000002</v>
      </c>
      <c r="AB52" s="38">
        <v>33.704500000000003</v>
      </c>
      <c r="AC52" s="38">
        <v>38.8354</v>
      </c>
      <c r="AD52" s="38">
        <v>41.13</v>
      </c>
      <c r="AE52" s="38">
        <v>1</v>
      </c>
      <c r="AF52" s="38">
        <v>1920</v>
      </c>
      <c r="AG52" s="38">
        <v>1080</v>
      </c>
      <c r="AH52" s="38">
        <v>60</v>
      </c>
      <c r="AI52" s="38">
        <v>600</v>
      </c>
      <c r="AJ52" s="38">
        <v>8</v>
      </c>
      <c r="AK52" s="38">
        <v>8</v>
      </c>
    </row>
    <row r="53" spans="1:37" ht="15.75" thickBot="1" x14ac:dyDescent="0.3">
      <c r="A53" s="39" t="s">
        <v>144</v>
      </c>
      <c r="B53" s="39" t="s">
        <v>146</v>
      </c>
      <c r="C53" s="46">
        <v>0</v>
      </c>
      <c r="D53" s="51">
        <v>2</v>
      </c>
      <c r="E53" s="52">
        <v>38</v>
      </c>
      <c r="F53" s="38" t="s">
        <v>18</v>
      </c>
      <c r="G53" s="38">
        <v>0</v>
      </c>
      <c r="H53" s="38">
        <v>600</v>
      </c>
      <c r="I53" s="38">
        <v>215116609</v>
      </c>
      <c r="J53" s="38">
        <v>64214036</v>
      </c>
      <c r="K53" s="38">
        <v>0</v>
      </c>
      <c r="L53" s="38">
        <v>0</v>
      </c>
      <c r="M53" s="38">
        <v>0</v>
      </c>
      <c r="N53" s="38">
        <v>0</v>
      </c>
      <c r="O53" s="38">
        <v>0</v>
      </c>
      <c r="P53" s="38">
        <v>0</v>
      </c>
      <c r="Q53" s="38">
        <v>0</v>
      </c>
      <c r="R53" s="38">
        <v>1</v>
      </c>
      <c r="S53" s="38">
        <v>0</v>
      </c>
      <c r="T53" s="38">
        <v>0</v>
      </c>
      <c r="U53" s="38">
        <v>0.99958000000000002</v>
      </c>
      <c r="V53" s="38">
        <v>0.53457500000000002</v>
      </c>
      <c r="W53" s="38">
        <v>0.76811799999999997</v>
      </c>
      <c r="X53" s="38">
        <v>0.30362</v>
      </c>
      <c r="Z53" s="38" t="s">
        <v>174</v>
      </c>
      <c r="AA53" s="38">
        <v>21152.502400000001</v>
      </c>
      <c r="AB53" s="38">
        <v>31.7194</v>
      </c>
      <c r="AC53" s="38">
        <v>38.180799999999998</v>
      </c>
      <c r="AD53" s="38">
        <v>40.530799999999999</v>
      </c>
      <c r="AE53" s="38">
        <v>1</v>
      </c>
      <c r="AF53" s="38">
        <v>1920</v>
      </c>
      <c r="AG53" s="38">
        <v>1080</v>
      </c>
      <c r="AH53" s="38">
        <v>60</v>
      </c>
      <c r="AI53" s="38">
        <v>600</v>
      </c>
      <c r="AJ53" s="38">
        <v>8</v>
      </c>
      <c r="AK53" s="38">
        <v>8</v>
      </c>
    </row>
    <row r="54" spans="1:37" x14ac:dyDescent="0.25">
      <c r="A54" s="39" t="s">
        <v>144</v>
      </c>
      <c r="B54" s="39" t="s">
        <v>146</v>
      </c>
      <c r="C54" s="46">
        <v>0</v>
      </c>
      <c r="D54" s="49">
        <v>4</v>
      </c>
      <c r="E54" s="48">
        <v>26</v>
      </c>
      <c r="F54" s="38" t="s">
        <v>19</v>
      </c>
      <c r="G54" s="38">
        <v>0</v>
      </c>
      <c r="H54" s="38">
        <v>600</v>
      </c>
      <c r="I54" s="38">
        <v>1020025950</v>
      </c>
      <c r="J54" s="38">
        <v>379551557</v>
      </c>
      <c r="K54" s="38">
        <v>0</v>
      </c>
      <c r="L54" s="38">
        <v>0</v>
      </c>
      <c r="M54" s="38">
        <v>0</v>
      </c>
      <c r="N54" s="38">
        <v>0</v>
      </c>
      <c r="O54" s="38">
        <v>0</v>
      </c>
      <c r="P54" s="38">
        <v>0</v>
      </c>
      <c r="Q54" s="38">
        <v>0</v>
      </c>
      <c r="R54" s="38">
        <v>1</v>
      </c>
      <c r="S54" s="38">
        <v>0</v>
      </c>
      <c r="T54" s="38">
        <v>0</v>
      </c>
      <c r="U54" s="38">
        <v>0.99026599999999998</v>
      </c>
      <c r="V54" s="38">
        <v>0.234317</v>
      </c>
      <c r="W54" s="38">
        <v>0.85413700000000004</v>
      </c>
      <c r="X54" s="38">
        <v>0.34758</v>
      </c>
      <c r="Z54" s="38" t="s">
        <v>175</v>
      </c>
      <c r="AA54" s="38">
        <v>109200.4328</v>
      </c>
      <c r="AB54" s="38">
        <v>38.205199999999998</v>
      </c>
      <c r="AC54" s="38">
        <v>41.402500000000003</v>
      </c>
      <c r="AD54" s="38">
        <v>43.388500000000001</v>
      </c>
      <c r="AE54" s="38">
        <v>1</v>
      </c>
      <c r="AF54" s="38">
        <v>1920</v>
      </c>
      <c r="AG54" s="38">
        <v>1080</v>
      </c>
      <c r="AH54" s="38">
        <v>60</v>
      </c>
      <c r="AI54" s="38">
        <v>600</v>
      </c>
      <c r="AJ54" s="38">
        <v>8</v>
      </c>
      <c r="AK54" s="38">
        <v>8</v>
      </c>
    </row>
    <row r="55" spans="1:37" x14ac:dyDescent="0.25">
      <c r="A55" s="39" t="s">
        <v>144</v>
      </c>
      <c r="B55" s="39" t="s">
        <v>146</v>
      </c>
      <c r="C55" s="46">
        <v>0</v>
      </c>
      <c r="D55" s="49">
        <v>4</v>
      </c>
      <c r="E55" s="48">
        <v>30</v>
      </c>
      <c r="F55" s="38" t="s">
        <v>20</v>
      </c>
      <c r="G55" s="38">
        <v>0</v>
      </c>
      <c r="H55" s="38">
        <v>600</v>
      </c>
      <c r="I55" s="38">
        <v>543684983</v>
      </c>
      <c r="J55" s="38">
        <v>197237880</v>
      </c>
      <c r="K55" s="38">
        <v>0</v>
      </c>
      <c r="L55" s="38">
        <v>0</v>
      </c>
      <c r="M55" s="38">
        <v>0</v>
      </c>
      <c r="N55" s="38">
        <v>0</v>
      </c>
      <c r="O55" s="38">
        <v>0</v>
      </c>
      <c r="P55" s="38">
        <v>0</v>
      </c>
      <c r="Q55" s="38">
        <v>0</v>
      </c>
      <c r="R55" s="38">
        <v>1</v>
      </c>
      <c r="S55" s="38">
        <v>0</v>
      </c>
      <c r="T55" s="38">
        <v>0</v>
      </c>
      <c r="U55" s="38">
        <v>0.99644100000000002</v>
      </c>
      <c r="V55" s="38">
        <v>0.43477100000000002</v>
      </c>
      <c r="W55" s="38">
        <v>0.87079700000000004</v>
      </c>
      <c r="X55" s="38">
        <v>0.33062900000000001</v>
      </c>
      <c r="Z55" s="38" t="s">
        <v>176</v>
      </c>
      <c r="AA55" s="38">
        <v>59657.457600000002</v>
      </c>
      <c r="AB55" s="38">
        <v>35.652099999999997</v>
      </c>
      <c r="AC55" s="38">
        <v>40.2971</v>
      </c>
      <c r="AD55" s="38">
        <v>42.459400000000002</v>
      </c>
      <c r="AE55" s="38">
        <v>1</v>
      </c>
      <c r="AF55" s="38">
        <v>1920</v>
      </c>
      <c r="AG55" s="38">
        <v>1080</v>
      </c>
      <c r="AH55" s="38">
        <v>60</v>
      </c>
      <c r="AI55" s="38">
        <v>600</v>
      </c>
      <c r="AJ55" s="38">
        <v>8</v>
      </c>
      <c r="AK55" s="38">
        <v>8</v>
      </c>
    </row>
    <row r="56" spans="1:37" x14ac:dyDescent="0.25">
      <c r="A56" s="39" t="s">
        <v>144</v>
      </c>
      <c r="B56" s="39" t="s">
        <v>146</v>
      </c>
      <c r="C56" s="46">
        <v>0</v>
      </c>
      <c r="D56" s="49">
        <v>4</v>
      </c>
      <c r="E56" s="48">
        <v>34</v>
      </c>
      <c r="F56" s="38" t="s">
        <v>21</v>
      </c>
      <c r="G56" s="38">
        <v>0</v>
      </c>
      <c r="H56" s="38">
        <v>600</v>
      </c>
      <c r="I56" s="38">
        <v>332813687</v>
      </c>
      <c r="J56" s="38">
        <v>110537425</v>
      </c>
      <c r="K56" s="38">
        <v>0</v>
      </c>
      <c r="L56" s="38">
        <v>0</v>
      </c>
      <c r="M56" s="38">
        <v>0</v>
      </c>
      <c r="N56" s="38">
        <v>0</v>
      </c>
      <c r="O56" s="38">
        <v>0</v>
      </c>
      <c r="P56" s="38">
        <v>0</v>
      </c>
      <c r="Q56" s="38">
        <v>0</v>
      </c>
      <c r="R56" s="38">
        <v>1</v>
      </c>
      <c r="S56" s="38">
        <v>0</v>
      </c>
      <c r="T56" s="38">
        <v>0</v>
      </c>
      <c r="U56" s="38">
        <v>0.99873000000000001</v>
      </c>
      <c r="V56" s="38">
        <v>0.51705299999999998</v>
      </c>
      <c r="W56" s="38">
        <v>0.83266700000000005</v>
      </c>
      <c r="X56" s="38">
        <v>0.31733699999999998</v>
      </c>
      <c r="Z56" s="38" t="s">
        <v>177</v>
      </c>
      <c r="AA56" s="38">
        <v>34835.443200000002</v>
      </c>
      <c r="AB56" s="38">
        <v>33.704500000000003</v>
      </c>
      <c r="AC56" s="38">
        <v>38.8354</v>
      </c>
      <c r="AD56" s="38">
        <v>41.13</v>
      </c>
      <c r="AE56" s="38">
        <v>1</v>
      </c>
      <c r="AF56" s="38">
        <v>1920</v>
      </c>
      <c r="AG56" s="38">
        <v>1080</v>
      </c>
      <c r="AH56" s="38">
        <v>60</v>
      </c>
      <c r="AI56" s="38">
        <v>600</v>
      </c>
      <c r="AJ56" s="38">
        <v>8</v>
      </c>
      <c r="AK56" s="38">
        <v>8</v>
      </c>
    </row>
    <row r="57" spans="1:37" ht="15.75" thickBot="1" x14ac:dyDescent="0.3">
      <c r="A57" s="39" t="s">
        <v>144</v>
      </c>
      <c r="B57" s="39" t="s">
        <v>146</v>
      </c>
      <c r="C57" s="46">
        <v>0</v>
      </c>
      <c r="D57" s="51">
        <v>4</v>
      </c>
      <c r="E57" s="52">
        <v>38</v>
      </c>
      <c r="F57" s="38" t="s">
        <v>22</v>
      </c>
      <c r="G57" s="38">
        <v>0</v>
      </c>
      <c r="H57" s="38">
        <v>600</v>
      </c>
      <c r="I57" s="38">
        <v>215116609</v>
      </c>
      <c r="J57" s="38">
        <v>64214036</v>
      </c>
      <c r="K57" s="38">
        <v>0</v>
      </c>
      <c r="L57" s="38">
        <v>0</v>
      </c>
      <c r="M57" s="38">
        <v>0</v>
      </c>
      <c r="N57" s="38">
        <v>0</v>
      </c>
      <c r="O57" s="38">
        <v>0</v>
      </c>
      <c r="P57" s="38">
        <v>0</v>
      </c>
      <c r="Q57" s="38">
        <v>0</v>
      </c>
      <c r="R57" s="38">
        <v>1</v>
      </c>
      <c r="S57" s="38">
        <v>0</v>
      </c>
      <c r="T57" s="38">
        <v>0</v>
      </c>
      <c r="U57" s="38">
        <v>0.99958000000000002</v>
      </c>
      <c r="V57" s="38">
        <v>0.53457500000000002</v>
      </c>
      <c r="W57" s="38">
        <v>0.76811799999999997</v>
      </c>
      <c r="X57" s="38">
        <v>0.30362</v>
      </c>
      <c r="Z57" s="38" t="s">
        <v>178</v>
      </c>
      <c r="AA57" s="38">
        <v>21152.502400000001</v>
      </c>
      <c r="AB57" s="38">
        <v>31.7194</v>
      </c>
      <c r="AC57" s="38">
        <v>38.180799999999998</v>
      </c>
      <c r="AD57" s="38">
        <v>40.530799999999999</v>
      </c>
      <c r="AE57" s="38">
        <v>1</v>
      </c>
      <c r="AF57" s="38">
        <v>1920</v>
      </c>
      <c r="AG57" s="38">
        <v>1080</v>
      </c>
      <c r="AH57" s="38">
        <v>60</v>
      </c>
      <c r="AI57" s="38">
        <v>600</v>
      </c>
      <c r="AJ57" s="38">
        <v>8</v>
      </c>
      <c r="AK57" s="38">
        <v>8</v>
      </c>
    </row>
    <row r="58" spans="1:37" x14ac:dyDescent="0.25">
      <c r="A58" s="39" t="s">
        <v>144</v>
      </c>
      <c r="B58" s="39" t="s">
        <v>146</v>
      </c>
      <c r="C58" s="46">
        <v>0</v>
      </c>
      <c r="D58" s="49">
        <v>6</v>
      </c>
      <c r="E58" s="48">
        <v>26</v>
      </c>
      <c r="F58" s="38" t="s">
        <v>23</v>
      </c>
      <c r="G58" s="38">
        <v>0</v>
      </c>
      <c r="H58" s="38">
        <v>600</v>
      </c>
      <c r="I58" s="38">
        <v>1020025950</v>
      </c>
      <c r="J58" s="38">
        <v>379551557</v>
      </c>
      <c r="K58" s="38">
        <v>0</v>
      </c>
      <c r="L58" s="38">
        <v>0</v>
      </c>
      <c r="M58" s="38">
        <v>0</v>
      </c>
      <c r="N58" s="38">
        <v>0</v>
      </c>
      <c r="O58" s="38">
        <v>0</v>
      </c>
      <c r="P58" s="38">
        <v>0</v>
      </c>
      <c r="Q58" s="38">
        <v>0</v>
      </c>
      <c r="R58" s="38">
        <v>1</v>
      </c>
      <c r="S58" s="38">
        <v>0</v>
      </c>
      <c r="T58" s="38">
        <v>0</v>
      </c>
      <c r="U58" s="38">
        <v>0.99026599999999998</v>
      </c>
      <c r="V58" s="38">
        <v>0.234317</v>
      </c>
      <c r="W58" s="38">
        <v>0.85413700000000004</v>
      </c>
      <c r="X58" s="38">
        <v>0.34758</v>
      </c>
      <c r="Z58" s="38" t="s">
        <v>179</v>
      </c>
      <c r="AA58" s="38">
        <v>109200.4328</v>
      </c>
      <c r="AB58" s="38">
        <v>38.205199999999998</v>
      </c>
      <c r="AC58" s="38">
        <v>41.402500000000003</v>
      </c>
      <c r="AD58" s="38">
        <v>43.388500000000001</v>
      </c>
      <c r="AE58" s="38">
        <v>1</v>
      </c>
      <c r="AF58" s="38">
        <v>1920</v>
      </c>
      <c r="AG58" s="38">
        <v>1080</v>
      </c>
      <c r="AH58" s="38">
        <v>60</v>
      </c>
      <c r="AI58" s="38">
        <v>600</v>
      </c>
      <c r="AJ58" s="38">
        <v>8</v>
      </c>
      <c r="AK58" s="38">
        <v>8</v>
      </c>
    </row>
    <row r="59" spans="1:37" x14ac:dyDescent="0.25">
      <c r="A59" s="39" t="s">
        <v>144</v>
      </c>
      <c r="B59" s="39" t="s">
        <v>146</v>
      </c>
      <c r="C59" s="46">
        <v>0</v>
      </c>
      <c r="D59" s="49">
        <v>6</v>
      </c>
      <c r="E59" s="48">
        <v>30</v>
      </c>
      <c r="F59" s="38" t="s">
        <v>24</v>
      </c>
      <c r="G59" s="38">
        <v>0</v>
      </c>
      <c r="H59" s="38">
        <v>600</v>
      </c>
      <c r="I59" s="38">
        <v>543684983</v>
      </c>
      <c r="J59" s="38">
        <v>197237880</v>
      </c>
      <c r="K59" s="38">
        <v>0</v>
      </c>
      <c r="L59" s="38">
        <v>0</v>
      </c>
      <c r="M59" s="38">
        <v>0</v>
      </c>
      <c r="N59" s="38">
        <v>0</v>
      </c>
      <c r="O59" s="38">
        <v>0</v>
      </c>
      <c r="P59" s="38">
        <v>0</v>
      </c>
      <c r="Q59" s="38">
        <v>0</v>
      </c>
      <c r="R59" s="38">
        <v>1</v>
      </c>
      <c r="S59" s="38">
        <v>0</v>
      </c>
      <c r="T59" s="38">
        <v>0</v>
      </c>
      <c r="U59" s="38">
        <v>0.99644100000000002</v>
      </c>
      <c r="V59" s="38">
        <v>0.43477100000000002</v>
      </c>
      <c r="W59" s="38">
        <v>0.87079700000000004</v>
      </c>
      <c r="X59" s="38">
        <v>0.33062900000000001</v>
      </c>
      <c r="Z59" s="38" t="s">
        <v>180</v>
      </c>
      <c r="AA59" s="38">
        <v>59657.457600000002</v>
      </c>
      <c r="AB59" s="38">
        <v>35.652099999999997</v>
      </c>
      <c r="AC59" s="38">
        <v>40.2971</v>
      </c>
      <c r="AD59" s="38">
        <v>42.459400000000002</v>
      </c>
      <c r="AE59" s="38">
        <v>1</v>
      </c>
      <c r="AF59" s="38">
        <v>1920</v>
      </c>
      <c r="AG59" s="38">
        <v>1080</v>
      </c>
      <c r="AH59" s="38">
        <v>60</v>
      </c>
      <c r="AI59" s="38">
        <v>600</v>
      </c>
      <c r="AJ59" s="38">
        <v>8</v>
      </c>
      <c r="AK59" s="38">
        <v>8</v>
      </c>
    </row>
    <row r="60" spans="1:37" x14ac:dyDescent="0.25">
      <c r="A60" s="39" t="s">
        <v>144</v>
      </c>
      <c r="B60" s="39" t="s">
        <v>146</v>
      </c>
      <c r="C60" s="46">
        <v>0</v>
      </c>
      <c r="D60" s="49">
        <v>6</v>
      </c>
      <c r="E60" s="48">
        <v>34</v>
      </c>
      <c r="F60" s="38" t="s">
        <v>25</v>
      </c>
      <c r="G60" s="38">
        <v>0</v>
      </c>
      <c r="H60" s="38">
        <v>600</v>
      </c>
      <c r="I60" s="38">
        <v>332813687</v>
      </c>
      <c r="J60" s="38">
        <v>110537425</v>
      </c>
      <c r="K60" s="38">
        <v>0</v>
      </c>
      <c r="L60" s="38">
        <v>0</v>
      </c>
      <c r="M60" s="38">
        <v>0</v>
      </c>
      <c r="N60" s="38">
        <v>0</v>
      </c>
      <c r="O60" s="38">
        <v>0</v>
      </c>
      <c r="P60" s="38">
        <v>0</v>
      </c>
      <c r="Q60" s="38">
        <v>0</v>
      </c>
      <c r="R60" s="38">
        <v>1</v>
      </c>
      <c r="S60" s="38">
        <v>0</v>
      </c>
      <c r="T60" s="38">
        <v>0</v>
      </c>
      <c r="U60" s="38">
        <v>0.99873000000000001</v>
      </c>
      <c r="V60" s="38">
        <v>0.51705299999999998</v>
      </c>
      <c r="W60" s="38">
        <v>0.83266700000000005</v>
      </c>
      <c r="X60" s="38">
        <v>0.31733699999999998</v>
      </c>
      <c r="Z60" s="38" t="s">
        <v>181</v>
      </c>
      <c r="AA60" s="38">
        <v>34835.443200000002</v>
      </c>
      <c r="AB60" s="38">
        <v>33.704500000000003</v>
      </c>
      <c r="AC60" s="38">
        <v>38.8354</v>
      </c>
      <c r="AD60" s="38">
        <v>41.13</v>
      </c>
      <c r="AE60" s="38">
        <v>1</v>
      </c>
      <c r="AF60" s="38">
        <v>1920</v>
      </c>
      <c r="AG60" s="38">
        <v>1080</v>
      </c>
      <c r="AH60" s="38">
        <v>60</v>
      </c>
      <c r="AI60" s="38">
        <v>600</v>
      </c>
      <c r="AJ60" s="38">
        <v>8</v>
      </c>
      <c r="AK60" s="38">
        <v>8</v>
      </c>
    </row>
    <row r="61" spans="1:37" ht="15.75" thickBot="1" x14ac:dyDescent="0.3">
      <c r="A61" s="39" t="s">
        <v>144</v>
      </c>
      <c r="B61" s="39" t="s">
        <v>146</v>
      </c>
      <c r="C61" s="50">
        <v>0</v>
      </c>
      <c r="D61" s="51">
        <v>6</v>
      </c>
      <c r="E61" s="52">
        <v>38</v>
      </c>
      <c r="F61" s="38" t="s">
        <v>26</v>
      </c>
      <c r="G61" s="38">
        <v>0</v>
      </c>
      <c r="H61" s="38">
        <v>600</v>
      </c>
      <c r="I61" s="38">
        <v>215116609</v>
      </c>
      <c r="J61" s="38">
        <v>64214036</v>
      </c>
      <c r="K61" s="38">
        <v>0</v>
      </c>
      <c r="L61" s="38">
        <v>0</v>
      </c>
      <c r="M61" s="38">
        <v>0</v>
      </c>
      <c r="N61" s="38">
        <v>0</v>
      </c>
      <c r="O61" s="38">
        <v>0</v>
      </c>
      <c r="P61" s="38">
        <v>0</v>
      </c>
      <c r="Q61" s="38">
        <v>0</v>
      </c>
      <c r="R61" s="38">
        <v>1</v>
      </c>
      <c r="S61" s="38">
        <v>0</v>
      </c>
      <c r="T61" s="38">
        <v>0</v>
      </c>
      <c r="U61" s="38">
        <v>0.99958000000000002</v>
      </c>
      <c r="V61" s="38">
        <v>0.53457500000000002</v>
      </c>
      <c r="W61" s="38">
        <v>0.76811799999999997</v>
      </c>
      <c r="X61" s="38">
        <v>0.30362</v>
      </c>
      <c r="Z61" s="38" t="s">
        <v>182</v>
      </c>
      <c r="AA61" s="38">
        <v>21152.502400000001</v>
      </c>
      <c r="AB61" s="38">
        <v>31.7194</v>
      </c>
      <c r="AC61" s="38">
        <v>38.180799999999998</v>
      </c>
      <c r="AD61" s="38">
        <v>40.530799999999999</v>
      </c>
      <c r="AE61" s="38">
        <v>1</v>
      </c>
      <c r="AF61" s="38">
        <v>1920</v>
      </c>
      <c r="AG61" s="38">
        <v>1080</v>
      </c>
      <c r="AH61" s="38">
        <v>60</v>
      </c>
      <c r="AI61" s="38">
        <v>600</v>
      </c>
      <c r="AJ61" s="38">
        <v>8</v>
      </c>
      <c r="AK61" s="38">
        <v>8</v>
      </c>
    </row>
    <row r="62" spans="1:37" x14ac:dyDescent="0.25">
      <c r="A62" s="39" t="s">
        <v>144</v>
      </c>
      <c r="B62" s="39" t="s">
        <v>146</v>
      </c>
      <c r="C62" s="46">
        <v>1</v>
      </c>
      <c r="D62" s="47">
        <v>2</v>
      </c>
      <c r="E62" s="48">
        <v>26</v>
      </c>
      <c r="F62" s="38" t="s">
        <v>27</v>
      </c>
      <c r="G62" s="38">
        <v>1</v>
      </c>
      <c r="H62" s="38">
        <v>600</v>
      </c>
      <c r="I62" s="38">
        <v>27456155</v>
      </c>
      <c r="J62" s="38">
        <v>6161135</v>
      </c>
      <c r="K62" s="38">
        <v>0</v>
      </c>
      <c r="L62" s="38">
        <v>0</v>
      </c>
      <c r="M62" s="38">
        <v>0</v>
      </c>
      <c r="N62" s="38">
        <v>0</v>
      </c>
      <c r="O62" s="38">
        <v>0</v>
      </c>
      <c r="P62" s="38">
        <v>0</v>
      </c>
      <c r="Q62" s="38">
        <v>0</v>
      </c>
      <c r="R62" s="38">
        <v>1.0003690000000001</v>
      </c>
      <c r="S62" s="38">
        <v>0.99963100000000005</v>
      </c>
      <c r="T62" s="38">
        <v>0</v>
      </c>
      <c r="U62" s="38">
        <v>0.99363100000000004</v>
      </c>
      <c r="V62" s="38">
        <v>0.16361899999999999</v>
      </c>
      <c r="W62" s="38">
        <v>0.93488099999999996</v>
      </c>
      <c r="X62" s="38">
        <v>0.587256</v>
      </c>
      <c r="Z62" s="38" t="s">
        <v>183</v>
      </c>
      <c r="AA62" s="38">
        <v>110251.62239999999</v>
      </c>
      <c r="AB62" s="38">
        <v>38.244900000000001</v>
      </c>
      <c r="AC62" s="38">
        <v>41.490200000000002</v>
      </c>
      <c r="AD62" s="38">
        <v>43.455100000000002</v>
      </c>
      <c r="AE62" s="38">
        <v>1</v>
      </c>
      <c r="AF62" s="38">
        <v>1920</v>
      </c>
      <c r="AG62" s="38">
        <v>1080</v>
      </c>
      <c r="AH62" s="38">
        <v>60</v>
      </c>
      <c r="AI62" s="38">
        <v>600</v>
      </c>
      <c r="AJ62" s="38">
        <v>8</v>
      </c>
      <c r="AK62" s="38">
        <v>8</v>
      </c>
    </row>
    <row r="63" spans="1:37" x14ac:dyDescent="0.25">
      <c r="A63" s="39" t="s">
        <v>144</v>
      </c>
      <c r="B63" s="39" t="s">
        <v>146</v>
      </c>
      <c r="C63" s="46">
        <v>1</v>
      </c>
      <c r="D63" s="47">
        <v>2</v>
      </c>
      <c r="E63" s="48">
        <v>30</v>
      </c>
      <c r="F63" s="38" t="s">
        <v>28</v>
      </c>
      <c r="G63" s="38">
        <v>1</v>
      </c>
      <c r="H63" s="38">
        <v>600</v>
      </c>
      <c r="I63" s="38">
        <v>21892242</v>
      </c>
      <c r="J63" s="38">
        <v>4601174</v>
      </c>
      <c r="K63" s="38">
        <v>0</v>
      </c>
      <c r="L63" s="38">
        <v>0</v>
      </c>
      <c r="M63" s="38">
        <v>0</v>
      </c>
      <c r="N63" s="38">
        <v>0</v>
      </c>
      <c r="O63" s="38">
        <v>0</v>
      </c>
      <c r="P63" s="38">
        <v>0</v>
      </c>
      <c r="Q63" s="38">
        <v>0</v>
      </c>
      <c r="R63" s="38">
        <v>1.0006729999999999</v>
      </c>
      <c r="S63" s="38">
        <v>0.99932699999999997</v>
      </c>
      <c r="T63" s="38">
        <v>0</v>
      </c>
      <c r="U63" s="38">
        <v>1.001112</v>
      </c>
      <c r="V63" s="38">
        <v>0.33870400000000001</v>
      </c>
      <c r="W63" s="38">
        <v>0.93167900000000003</v>
      </c>
      <c r="X63" s="38">
        <v>0.584955</v>
      </c>
      <c r="Z63" s="38" t="s">
        <v>184</v>
      </c>
      <c r="AA63" s="38">
        <v>60445.846400000002</v>
      </c>
      <c r="AB63" s="38">
        <v>35.675199999999997</v>
      </c>
      <c r="AC63" s="38">
        <v>40.361199999999997</v>
      </c>
      <c r="AD63" s="38">
        <v>42.519399999999997</v>
      </c>
      <c r="AE63" s="38">
        <v>0</v>
      </c>
      <c r="AF63" s="38">
        <v>1920</v>
      </c>
      <c r="AG63" s="38">
        <v>1080</v>
      </c>
      <c r="AH63" s="38">
        <v>60</v>
      </c>
      <c r="AI63" s="38">
        <v>600</v>
      </c>
      <c r="AJ63" s="38">
        <v>8</v>
      </c>
      <c r="AK63" s="38">
        <v>8</v>
      </c>
    </row>
    <row r="64" spans="1:37" x14ac:dyDescent="0.25">
      <c r="A64" s="39" t="s">
        <v>144</v>
      </c>
      <c r="B64" s="39" t="s">
        <v>146</v>
      </c>
      <c r="C64" s="46">
        <v>1</v>
      </c>
      <c r="D64" s="47">
        <v>2</v>
      </c>
      <c r="E64" s="48">
        <v>34</v>
      </c>
      <c r="F64" s="38" t="s">
        <v>29</v>
      </c>
      <c r="G64" s="38">
        <v>1</v>
      </c>
      <c r="H64" s="38">
        <v>600</v>
      </c>
      <c r="I64" s="38">
        <v>19901986</v>
      </c>
      <c r="J64" s="38">
        <v>4882053</v>
      </c>
      <c r="K64" s="38">
        <v>0</v>
      </c>
      <c r="L64" s="38">
        <v>0</v>
      </c>
      <c r="M64" s="38">
        <v>0</v>
      </c>
      <c r="N64" s="38">
        <v>0</v>
      </c>
      <c r="O64" s="38">
        <v>0</v>
      </c>
      <c r="P64" s="38">
        <v>0</v>
      </c>
      <c r="Q64" s="38">
        <v>0</v>
      </c>
      <c r="R64" s="38">
        <v>1.002397</v>
      </c>
      <c r="S64" s="38">
        <v>0.99760300000000002</v>
      </c>
      <c r="T64" s="38">
        <v>0</v>
      </c>
      <c r="U64" s="38">
        <v>1.0077579999999999</v>
      </c>
      <c r="V64" s="38">
        <v>0.41552600000000001</v>
      </c>
      <c r="W64" s="38">
        <v>0.91665099999999999</v>
      </c>
      <c r="X64" s="38">
        <v>0.55225500000000005</v>
      </c>
      <c r="Z64" s="38" t="s">
        <v>185</v>
      </c>
      <c r="AA64" s="38">
        <v>35721.347999999998</v>
      </c>
      <c r="AB64" s="38">
        <v>33.737299999999998</v>
      </c>
      <c r="AC64" s="38">
        <v>38.9527</v>
      </c>
      <c r="AD64" s="38">
        <v>41.3018</v>
      </c>
      <c r="AE64" s="38">
        <v>1</v>
      </c>
      <c r="AF64" s="38">
        <v>1920</v>
      </c>
      <c r="AG64" s="38">
        <v>1080</v>
      </c>
      <c r="AH64" s="38">
        <v>60</v>
      </c>
      <c r="AI64" s="38">
        <v>600</v>
      </c>
      <c r="AJ64" s="38">
        <v>8</v>
      </c>
      <c r="AK64" s="38">
        <v>8</v>
      </c>
    </row>
    <row r="65" spans="1:37" ht="15.75" thickBot="1" x14ac:dyDescent="0.3">
      <c r="A65" s="39" t="s">
        <v>144</v>
      </c>
      <c r="B65" s="39" t="s">
        <v>146</v>
      </c>
      <c r="C65" s="46">
        <v>1</v>
      </c>
      <c r="D65" s="51">
        <v>2</v>
      </c>
      <c r="E65" s="52">
        <v>38</v>
      </c>
      <c r="F65" s="38" t="s">
        <v>30</v>
      </c>
      <c r="G65" s="38">
        <v>1</v>
      </c>
      <c r="H65" s="38">
        <v>600</v>
      </c>
      <c r="I65" s="38">
        <v>16821775</v>
      </c>
      <c r="J65" s="38">
        <v>3078192</v>
      </c>
      <c r="K65" s="38">
        <v>0</v>
      </c>
      <c r="L65" s="38">
        <v>0</v>
      </c>
      <c r="M65" s="38">
        <v>0</v>
      </c>
      <c r="N65" s="38">
        <v>0</v>
      </c>
      <c r="O65" s="38">
        <v>0</v>
      </c>
      <c r="P65" s="38">
        <v>0</v>
      </c>
      <c r="Q65" s="38">
        <v>0</v>
      </c>
      <c r="R65" s="38">
        <v>1.002707</v>
      </c>
      <c r="S65" s="38">
        <v>0.99729299999999999</v>
      </c>
      <c r="T65" s="38">
        <v>0</v>
      </c>
      <c r="U65" s="38">
        <v>1.0142370000000001</v>
      </c>
      <c r="V65" s="38">
        <v>0.433811</v>
      </c>
      <c r="W65" s="38">
        <v>0.88656900000000005</v>
      </c>
      <c r="X65" s="38">
        <v>0.46491500000000002</v>
      </c>
      <c r="Z65" s="38" t="s">
        <v>186</v>
      </c>
      <c r="AA65" s="38">
        <v>21816.3416</v>
      </c>
      <c r="AB65" s="38">
        <v>31.765899999999998</v>
      </c>
      <c r="AC65" s="38">
        <v>38.239199999999997</v>
      </c>
      <c r="AD65" s="38">
        <v>40.631599999999999</v>
      </c>
      <c r="AE65" s="38">
        <v>0</v>
      </c>
      <c r="AF65" s="38">
        <v>1920</v>
      </c>
      <c r="AG65" s="38">
        <v>1080</v>
      </c>
      <c r="AH65" s="38">
        <v>60</v>
      </c>
      <c r="AI65" s="38">
        <v>600</v>
      </c>
      <c r="AJ65" s="38">
        <v>8</v>
      </c>
      <c r="AK65" s="38">
        <v>8</v>
      </c>
    </row>
    <row r="66" spans="1:37" x14ac:dyDescent="0.25">
      <c r="A66" s="39" t="s">
        <v>144</v>
      </c>
      <c r="B66" s="39" t="s">
        <v>146</v>
      </c>
      <c r="C66" s="46">
        <v>1</v>
      </c>
      <c r="D66" s="49">
        <v>4</v>
      </c>
      <c r="E66" s="48">
        <v>26</v>
      </c>
      <c r="F66" s="38" t="s">
        <v>31</v>
      </c>
      <c r="G66" s="38">
        <v>1</v>
      </c>
      <c r="H66" s="38">
        <v>600</v>
      </c>
      <c r="I66" s="38">
        <v>655843062</v>
      </c>
      <c r="J66" s="38">
        <v>106652486</v>
      </c>
      <c r="K66" s="38">
        <v>0</v>
      </c>
      <c r="L66" s="38">
        <v>0</v>
      </c>
      <c r="M66" s="38">
        <v>0</v>
      </c>
      <c r="N66" s="38">
        <v>0</v>
      </c>
      <c r="O66" s="38">
        <v>0</v>
      </c>
      <c r="P66" s="38">
        <v>0</v>
      </c>
      <c r="Q66" s="38">
        <v>0</v>
      </c>
      <c r="R66" s="38">
        <v>1.028756</v>
      </c>
      <c r="S66" s="38">
        <v>0.971244</v>
      </c>
      <c r="T66" s="38">
        <v>0</v>
      </c>
      <c r="U66" s="38">
        <v>1.501269</v>
      </c>
      <c r="V66" s="38">
        <v>0.121446</v>
      </c>
      <c r="W66" s="38">
        <v>0.83336900000000003</v>
      </c>
      <c r="X66" s="38">
        <v>0.17572099999999999</v>
      </c>
      <c r="Z66" s="38" t="s">
        <v>187</v>
      </c>
      <c r="AA66" s="38">
        <v>169890.50399999999</v>
      </c>
      <c r="AB66" s="38">
        <v>40.0505</v>
      </c>
      <c r="AC66" s="38">
        <v>42.260599999999997</v>
      </c>
      <c r="AD66" s="38">
        <v>44.058900000000001</v>
      </c>
      <c r="AE66" s="38">
        <v>1</v>
      </c>
      <c r="AF66" s="38">
        <v>1920</v>
      </c>
      <c r="AG66" s="38">
        <v>1080</v>
      </c>
      <c r="AH66" s="38">
        <v>60</v>
      </c>
      <c r="AI66" s="38">
        <v>600</v>
      </c>
      <c r="AJ66" s="38">
        <v>8</v>
      </c>
      <c r="AK66" s="38">
        <v>8</v>
      </c>
    </row>
    <row r="67" spans="1:37" x14ac:dyDescent="0.25">
      <c r="A67" s="39" t="s">
        <v>144</v>
      </c>
      <c r="B67" s="39" t="s">
        <v>146</v>
      </c>
      <c r="C67" s="46">
        <v>1</v>
      </c>
      <c r="D67" s="49">
        <v>4</v>
      </c>
      <c r="E67" s="48">
        <v>30</v>
      </c>
      <c r="F67" s="38" t="s">
        <v>32</v>
      </c>
      <c r="G67" s="38">
        <v>1</v>
      </c>
      <c r="H67" s="38">
        <v>600</v>
      </c>
      <c r="I67" s="38">
        <v>261565846</v>
      </c>
      <c r="J67" s="38">
        <v>42270102</v>
      </c>
      <c r="K67" s="38">
        <v>0</v>
      </c>
      <c r="L67" s="38">
        <v>0</v>
      </c>
      <c r="M67" s="38">
        <v>0</v>
      </c>
      <c r="N67" s="38">
        <v>0</v>
      </c>
      <c r="O67" s="38">
        <v>0</v>
      </c>
      <c r="P67" s="38">
        <v>0</v>
      </c>
      <c r="Q67" s="38">
        <v>0</v>
      </c>
      <c r="R67" s="38">
        <v>1.010642</v>
      </c>
      <c r="S67" s="38">
        <v>0.98935799999999996</v>
      </c>
      <c r="T67" s="38">
        <v>0</v>
      </c>
      <c r="U67" s="38">
        <v>1.2394289999999999</v>
      </c>
      <c r="V67" s="38">
        <v>0.30926500000000001</v>
      </c>
      <c r="W67" s="38">
        <v>0.95480399999999999</v>
      </c>
      <c r="X67" s="38">
        <v>0.17402500000000001</v>
      </c>
      <c r="Z67" s="38" t="s">
        <v>188</v>
      </c>
      <c r="AA67" s="38">
        <v>83945.029599999994</v>
      </c>
      <c r="AB67" s="38">
        <v>36.503700000000002</v>
      </c>
      <c r="AC67" s="38">
        <v>40.791200000000003</v>
      </c>
      <c r="AD67" s="38">
        <v>42.862499999999997</v>
      </c>
      <c r="AE67" s="38">
        <v>1</v>
      </c>
      <c r="AF67" s="38">
        <v>1920</v>
      </c>
      <c r="AG67" s="38">
        <v>1080</v>
      </c>
      <c r="AH67" s="38">
        <v>60</v>
      </c>
      <c r="AI67" s="38">
        <v>600</v>
      </c>
      <c r="AJ67" s="38">
        <v>8</v>
      </c>
      <c r="AK67" s="38">
        <v>8</v>
      </c>
    </row>
    <row r="68" spans="1:37" x14ac:dyDescent="0.25">
      <c r="A68" s="39" t="s">
        <v>144</v>
      </c>
      <c r="B68" s="39" t="s">
        <v>146</v>
      </c>
      <c r="C68" s="46">
        <v>1</v>
      </c>
      <c r="D68" s="49">
        <v>4</v>
      </c>
      <c r="E68" s="48">
        <v>34</v>
      </c>
      <c r="F68" s="38" t="s">
        <v>33</v>
      </c>
      <c r="G68" s="38">
        <v>1</v>
      </c>
      <c r="H68" s="38">
        <v>600</v>
      </c>
      <c r="I68" s="38">
        <v>145725081</v>
      </c>
      <c r="J68" s="38">
        <v>26520922</v>
      </c>
      <c r="K68" s="38">
        <v>0</v>
      </c>
      <c r="L68" s="38">
        <v>0</v>
      </c>
      <c r="M68" s="38">
        <v>0</v>
      </c>
      <c r="N68" s="38">
        <v>0</v>
      </c>
      <c r="O68" s="38">
        <v>0</v>
      </c>
      <c r="P68" s="38">
        <v>0</v>
      </c>
      <c r="Q68" s="38">
        <v>0</v>
      </c>
      <c r="R68" s="38">
        <v>1.024607</v>
      </c>
      <c r="S68" s="38">
        <v>0.97539299999999995</v>
      </c>
      <c r="T68" s="38">
        <v>0</v>
      </c>
      <c r="U68" s="38">
        <v>1.21746</v>
      </c>
      <c r="V68" s="38">
        <v>0.39505499999999999</v>
      </c>
      <c r="W68" s="38">
        <v>0.94422399999999995</v>
      </c>
      <c r="X68" s="38">
        <v>0.19060299999999999</v>
      </c>
      <c r="Z68" s="38" t="s">
        <v>189</v>
      </c>
      <c r="AA68" s="38">
        <v>48746.166400000002</v>
      </c>
      <c r="AB68" s="38">
        <v>34.423900000000003</v>
      </c>
      <c r="AC68" s="38">
        <v>39.441400000000002</v>
      </c>
      <c r="AD68" s="38">
        <v>41.714100000000002</v>
      </c>
      <c r="AE68" s="38">
        <v>1</v>
      </c>
      <c r="AF68" s="38">
        <v>1920</v>
      </c>
      <c r="AG68" s="38">
        <v>1080</v>
      </c>
      <c r="AH68" s="38">
        <v>60</v>
      </c>
      <c r="AI68" s="38">
        <v>600</v>
      </c>
      <c r="AJ68" s="38">
        <v>8</v>
      </c>
      <c r="AK68" s="38">
        <v>8</v>
      </c>
    </row>
    <row r="69" spans="1:37" ht="15.75" thickBot="1" x14ac:dyDescent="0.3">
      <c r="A69" s="39" t="s">
        <v>144</v>
      </c>
      <c r="B69" s="39" t="s">
        <v>146</v>
      </c>
      <c r="C69" s="46">
        <v>1</v>
      </c>
      <c r="D69" s="51">
        <v>4</v>
      </c>
      <c r="E69" s="52">
        <v>38</v>
      </c>
      <c r="F69" s="38" t="s">
        <v>34</v>
      </c>
      <c r="G69" s="38">
        <v>1</v>
      </c>
      <c r="H69" s="38">
        <v>600</v>
      </c>
      <c r="I69" s="38">
        <v>88782257</v>
      </c>
      <c r="J69" s="38">
        <v>15989415</v>
      </c>
      <c r="K69" s="38">
        <v>0</v>
      </c>
      <c r="L69" s="38">
        <v>0</v>
      </c>
      <c r="M69" s="38">
        <v>0</v>
      </c>
      <c r="N69" s="38">
        <v>0</v>
      </c>
      <c r="O69" s="38">
        <v>0</v>
      </c>
      <c r="P69" s="38">
        <v>0</v>
      </c>
      <c r="Q69" s="38">
        <v>0</v>
      </c>
      <c r="R69" s="38">
        <v>1.0312699999999999</v>
      </c>
      <c r="S69" s="38">
        <v>0.96872999999999998</v>
      </c>
      <c r="T69" s="38">
        <v>0</v>
      </c>
      <c r="U69" s="38">
        <v>1.210728</v>
      </c>
      <c r="V69" s="38">
        <v>0.42455900000000002</v>
      </c>
      <c r="W69" s="38">
        <v>0.91190899999999997</v>
      </c>
      <c r="X69" s="38">
        <v>0.19539699999999999</v>
      </c>
      <c r="Z69" s="38" t="s">
        <v>190</v>
      </c>
      <c r="AA69" s="38">
        <v>29333.970399999998</v>
      </c>
      <c r="AB69" s="38">
        <v>32.439300000000003</v>
      </c>
      <c r="AC69" s="38">
        <v>38.438000000000002</v>
      </c>
      <c r="AD69" s="38">
        <v>40.824199999999998</v>
      </c>
      <c r="AE69" s="38">
        <v>1</v>
      </c>
      <c r="AF69" s="38">
        <v>1920</v>
      </c>
      <c r="AG69" s="38">
        <v>1080</v>
      </c>
      <c r="AH69" s="38">
        <v>60</v>
      </c>
      <c r="AI69" s="38">
        <v>600</v>
      </c>
      <c r="AJ69" s="38">
        <v>8</v>
      </c>
      <c r="AK69" s="38">
        <v>8</v>
      </c>
    </row>
    <row r="70" spans="1:37" x14ac:dyDescent="0.25">
      <c r="A70" s="39" t="s">
        <v>144</v>
      </c>
      <c r="B70" s="39" t="s">
        <v>146</v>
      </c>
      <c r="C70" s="46">
        <v>1</v>
      </c>
      <c r="D70" s="49">
        <v>6</v>
      </c>
      <c r="E70" s="48">
        <v>26</v>
      </c>
      <c r="F70" s="38" t="s">
        <v>35</v>
      </c>
      <c r="G70" s="38">
        <v>1</v>
      </c>
      <c r="H70" s="38">
        <v>600</v>
      </c>
      <c r="I70" s="38">
        <v>1279516372</v>
      </c>
      <c r="J70" s="38">
        <v>258004786</v>
      </c>
      <c r="K70" s="38">
        <v>0</v>
      </c>
      <c r="L70" s="38">
        <v>0</v>
      </c>
      <c r="M70" s="38">
        <v>0</v>
      </c>
      <c r="N70" s="38">
        <v>0</v>
      </c>
      <c r="O70" s="38">
        <v>0</v>
      </c>
      <c r="P70" s="38">
        <v>0</v>
      </c>
      <c r="Q70" s="38">
        <v>0</v>
      </c>
      <c r="R70" s="38">
        <v>1.134099</v>
      </c>
      <c r="S70" s="38">
        <v>0.86590100000000003</v>
      </c>
      <c r="T70" s="38">
        <v>0</v>
      </c>
      <c r="U70" s="38">
        <v>1.902182</v>
      </c>
      <c r="V70" s="38">
        <v>6.1073000000000002E-2</v>
      </c>
      <c r="W70" s="38">
        <v>0.81606999999999996</v>
      </c>
      <c r="X70" s="38">
        <v>0.211587</v>
      </c>
      <c r="Z70" s="38" t="s">
        <v>191</v>
      </c>
      <c r="AA70" s="38">
        <v>231129.6784</v>
      </c>
      <c r="AB70" s="38">
        <v>42.933700000000002</v>
      </c>
      <c r="AC70" s="38">
        <v>43.814100000000003</v>
      </c>
      <c r="AD70" s="38">
        <v>45.192300000000003</v>
      </c>
      <c r="AE70" s="38">
        <v>1</v>
      </c>
      <c r="AF70" s="38">
        <v>1920</v>
      </c>
      <c r="AG70" s="38">
        <v>1080</v>
      </c>
      <c r="AH70" s="38">
        <v>60</v>
      </c>
      <c r="AI70" s="38">
        <v>600</v>
      </c>
      <c r="AJ70" s="38">
        <v>8</v>
      </c>
      <c r="AK70" s="38">
        <v>8</v>
      </c>
    </row>
    <row r="71" spans="1:37" x14ac:dyDescent="0.25">
      <c r="A71" s="39" t="s">
        <v>144</v>
      </c>
      <c r="B71" s="39" t="s">
        <v>146</v>
      </c>
      <c r="C71" s="46">
        <v>1</v>
      </c>
      <c r="D71" s="49">
        <v>6</v>
      </c>
      <c r="E71" s="48">
        <v>30</v>
      </c>
      <c r="F71" s="38" t="s">
        <v>36</v>
      </c>
      <c r="G71" s="38">
        <v>1</v>
      </c>
      <c r="H71" s="38">
        <v>600</v>
      </c>
      <c r="I71" s="38">
        <v>850562890</v>
      </c>
      <c r="J71" s="38">
        <v>159647659</v>
      </c>
      <c r="K71" s="38">
        <v>0</v>
      </c>
      <c r="L71" s="38">
        <v>0</v>
      </c>
      <c r="M71" s="38">
        <v>0</v>
      </c>
      <c r="N71" s="38">
        <v>0</v>
      </c>
      <c r="O71" s="38">
        <v>0</v>
      </c>
      <c r="P71" s="38">
        <v>0</v>
      </c>
      <c r="Q71" s="38">
        <v>0</v>
      </c>
      <c r="R71" s="38">
        <v>1.0505</v>
      </c>
      <c r="S71" s="38">
        <v>0.94950000000000001</v>
      </c>
      <c r="T71" s="38">
        <v>0</v>
      </c>
      <c r="U71" s="38">
        <v>1.7179880000000001</v>
      </c>
      <c r="V71" s="38">
        <v>0.16486000000000001</v>
      </c>
      <c r="W71" s="38">
        <v>0.97217699999999996</v>
      </c>
      <c r="X71" s="38">
        <v>0.201987</v>
      </c>
      <c r="Z71" s="38" t="s">
        <v>192</v>
      </c>
      <c r="AA71" s="38">
        <v>138687.52960000001</v>
      </c>
      <c r="AB71" s="38">
        <v>38.999600000000001</v>
      </c>
      <c r="AC71" s="38">
        <v>41.984900000000003</v>
      </c>
      <c r="AD71" s="38">
        <v>43.831499999999998</v>
      </c>
      <c r="AE71" s="38">
        <v>1</v>
      </c>
      <c r="AF71" s="38">
        <v>1920</v>
      </c>
      <c r="AG71" s="38">
        <v>1080</v>
      </c>
      <c r="AH71" s="38">
        <v>60</v>
      </c>
      <c r="AI71" s="38">
        <v>600</v>
      </c>
      <c r="AJ71" s="38">
        <v>8</v>
      </c>
      <c r="AK71" s="38">
        <v>8</v>
      </c>
    </row>
    <row r="72" spans="1:37" x14ac:dyDescent="0.25">
      <c r="A72" s="39" t="s">
        <v>144</v>
      </c>
      <c r="B72" s="39" t="s">
        <v>146</v>
      </c>
      <c r="C72" s="46">
        <v>1</v>
      </c>
      <c r="D72" s="49">
        <v>6</v>
      </c>
      <c r="E72" s="48">
        <v>34</v>
      </c>
      <c r="F72" s="38" t="s">
        <v>37</v>
      </c>
      <c r="G72" s="38">
        <v>1</v>
      </c>
      <c r="H72" s="38">
        <v>600</v>
      </c>
      <c r="I72" s="38">
        <v>438479391</v>
      </c>
      <c r="J72" s="38">
        <v>83199809</v>
      </c>
      <c r="K72" s="38">
        <v>0</v>
      </c>
      <c r="L72" s="38">
        <v>0</v>
      </c>
      <c r="M72" s="38">
        <v>0</v>
      </c>
      <c r="N72" s="38">
        <v>0</v>
      </c>
      <c r="O72" s="38">
        <v>0</v>
      </c>
      <c r="P72" s="38">
        <v>0</v>
      </c>
      <c r="Q72" s="38">
        <v>0</v>
      </c>
      <c r="R72" s="38">
        <v>1.098414</v>
      </c>
      <c r="S72" s="38">
        <v>0.901586</v>
      </c>
      <c r="T72" s="38">
        <v>0</v>
      </c>
      <c r="U72" s="38">
        <v>1.5820810000000001</v>
      </c>
      <c r="V72" s="38">
        <v>0.33877800000000002</v>
      </c>
      <c r="W72" s="38">
        <v>0.94755800000000001</v>
      </c>
      <c r="X72" s="38">
        <v>0.201069</v>
      </c>
      <c r="Z72" s="38" t="s">
        <v>193</v>
      </c>
      <c r="AA72" s="38">
        <v>76204.216799999995</v>
      </c>
      <c r="AB72" s="38">
        <v>36.090600000000002</v>
      </c>
      <c r="AC72" s="38">
        <v>40.393300000000004</v>
      </c>
      <c r="AD72" s="38">
        <v>42.468899999999998</v>
      </c>
      <c r="AE72" s="38">
        <v>0</v>
      </c>
      <c r="AF72" s="38">
        <v>1920</v>
      </c>
      <c r="AG72" s="38">
        <v>1080</v>
      </c>
      <c r="AH72" s="38">
        <v>60</v>
      </c>
      <c r="AI72" s="38">
        <v>600</v>
      </c>
      <c r="AJ72" s="38">
        <v>8</v>
      </c>
      <c r="AK72" s="38">
        <v>8</v>
      </c>
    </row>
    <row r="73" spans="1:37" ht="15.75" thickBot="1" x14ac:dyDescent="0.3">
      <c r="A73" s="39" t="s">
        <v>144</v>
      </c>
      <c r="B73" s="39" t="s">
        <v>146</v>
      </c>
      <c r="C73" s="46">
        <v>1</v>
      </c>
      <c r="D73" s="49">
        <v>6</v>
      </c>
      <c r="E73" s="52">
        <v>38</v>
      </c>
      <c r="F73" s="38" t="s">
        <v>38</v>
      </c>
      <c r="G73" s="38">
        <v>1</v>
      </c>
      <c r="H73" s="38">
        <v>600</v>
      </c>
      <c r="I73" s="38">
        <v>264475666</v>
      </c>
      <c r="J73" s="38">
        <v>51604322</v>
      </c>
      <c r="K73" s="38">
        <v>0</v>
      </c>
      <c r="L73" s="38">
        <v>0</v>
      </c>
      <c r="M73" s="38">
        <v>0</v>
      </c>
      <c r="N73" s="38">
        <v>0</v>
      </c>
      <c r="O73" s="38">
        <v>0</v>
      </c>
      <c r="P73" s="38">
        <v>0</v>
      </c>
      <c r="Q73" s="38">
        <v>0</v>
      </c>
      <c r="R73" s="38">
        <v>1.13446</v>
      </c>
      <c r="S73" s="38">
        <v>0.86553999999999998</v>
      </c>
      <c r="T73" s="38">
        <v>0</v>
      </c>
      <c r="U73" s="38">
        <v>1.5847329999999999</v>
      </c>
      <c r="V73" s="38">
        <v>0.42553299999999999</v>
      </c>
      <c r="W73" s="38">
        <v>0.93003899999999995</v>
      </c>
      <c r="X73" s="38">
        <v>0.20361899999999999</v>
      </c>
      <c r="Z73" s="38" t="s">
        <v>194</v>
      </c>
      <c r="AA73" s="38">
        <v>46488.703200000004</v>
      </c>
      <c r="AB73" s="38">
        <v>34.074199999999998</v>
      </c>
      <c r="AC73" s="38">
        <v>39.309100000000001</v>
      </c>
      <c r="AD73" s="38">
        <v>41.548999999999999</v>
      </c>
      <c r="AE73" s="38">
        <v>1</v>
      </c>
      <c r="AF73" s="38">
        <v>1920</v>
      </c>
      <c r="AG73" s="38">
        <v>1080</v>
      </c>
      <c r="AH73" s="38">
        <v>60</v>
      </c>
      <c r="AI73" s="38">
        <v>600</v>
      </c>
      <c r="AJ73" s="38">
        <v>8</v>
      </c>
      <c r="AK73" s="38">
        <v>8</v>
      </c>
    </row>
    <row r="74" spans="1:37" x14ac:dyDescent="0.25">
      <c r="A74" s="39" t="s">
        <v>144</v>
      </c>
      <c r="B74" s="45" t="s">
        <v>145</v>
      </c>
      <c r="C74" s="55">
        <v>0</v>
      </c>
      <c r="D74" s="56">
        <v>2</v>
      </c>
      <c r="E74" s="48">
        <v>26</v>
      </c>
      <c r="F74" s="38" t="s">
        <v>39</v>
      </c>
      <c r="G74" s="38">
        <v>0</v>
      </c>
      <c r="H74" s="38">
        <v>500</v>
      </c>
      <c r="I74" s="38">
        <v>399560571</v>
      </c>
      <c r="J74" s="38">
        <v>125755623</v>
      </c>
      <c r="K74" s="38">
        <v>0</v>
      </c>
      <c r="L74" s="38">
        <v>0</v>
      </c>
      <c r="M74" s="38">
        <v>0</v>
      </c>
      <c r="N74" s="38">
        <v>0</v>
      </c>
      <c r="O74" s="38">
        <v>0</v>
      </c>
      <c r="P74" s="38">
        <v>0</v>
      </c>
      <c r="Q74" s="38">
        <v>0</v>
      </c>
      <c r="R74" s="38">
        <v>1</v>
      </c>
      <c r="S74" s="38">
        <v>0</v>
      </c>
      <c r="T74" s="38">
        <v>0</v>
      </c>
      <c r="U74" s="38">
        <v>0.99693799999999999</v>
      </c>
      <c r="V74" s="38">
        <v>0.41420800000000002</v>
      </c>
      <c r="W74" s="38">
        <v>0.80801699999999999</v>
      </c>
      <c r="X74" s="38">
        <v>0.31211</v>
      </c>
      <c r="Z74" s="38" t="s">
        <v>195</v>
      </c>
      <c r="AA74" s="38">
        <v>40293.778400000003</v>
      </c>
      <c r="AB74" s="38">
        <v>39.322400000000002</v>
      </c>
      <c r="AC74" s="38">
        <v>43.369300000000003</v>
      </c>
      <c r="AD74" s="38">
        <v>44.491</v>
      </c>
      <c r="AE74" s="38">
        <v>1</v>
      </c>
      <c r="AF74" s="38">
        <v>1920</v>
      </c>
      <c r="AG74" s="38">
        <v>1080</v>
      </c>
      <c r="AH74" s="38">
        <v>50</v>
      </c>
      <c r="AI74" s="38">
        <v>500</v>
      </c>
      <c r="AJ74" s="38">
        <v>8</v>
      </c>
      <c r="AK74" s="38">
        <v>8</v>
      </c>
    </row>
    <row r="75" spans="1:37" x14ac:dyDescent="0.25">
      <c r="A75" s="39" t="s">
        <v>144</v>
      </c>
      <c r="B75" s="39" t="s">
        <v>145</v>
      </c>
      <c r="C75" s="46">
        <v>0</v>
      </c>
      <c r="D75" s="47">
        <v>2</v>
      </c>
      <c r="E75" s="48">
        <v>30</v>
      </c>
      <c r="F75" s="38" t="s">
        <v>40</v>
      </c>
      <c r="G75" s="38">
        <v>0</v>
      </c>
      <c r="H75" s="38">
        <v>500</v>
      </c>
      <c r="I75" s="38">
        <v>224277356</v>
      </c>
      <c r="J75" s="38">
        <v>70642615</v>
      </c>
      <c r="K75" s="38">
        <v>0</v>
      </c>
      <c r="L75" s="38">
        <v>0</v>
      </c>
      <c r="M75" s="38">
        <v>0</v>
      </c>
      <c r="N75" s="38">
        <v>0</v>
      </c>
      <c r="O75" s="38">
        <v>0</v>
      </c>
      <c r="P75" s="38">
        <v>0</v>
      </c>
      <c r="Q75" s="38">
        <v>0</v>
      </c>
      <c r="R75" s="38">
        <v>1</v>
      </c>
      <c r="S75" s="38">
        <v>0</v>
      </c>
      <c r="T75" s="38">
        <v>0</v>
      </c>
      <c r="U75" s="38">
        <v>0.99936800000000003</v>
      </c>
      <c r="V75" s="38">
        <v>0.45847500000000002</v>
      </c>
      <c r="W75" s="38">
        <v>0.70743299999999998</v>
      </c>
      <c r="X75" s="38">
        <v>0.31486999999999998</v>
      </c>
      <c r="Z75" s="38" t="s">
        <v>196</v>
      </c>
      <c r="AA75" s="38">
        <v>22437.142400000001</v>
      </c>
      <c r="AB75" s="38">
        <v>37.840800000000002</v>
      </c>
      <c r="AC75" s="38">
        <v>42.4086</v>
      </c>
      <c r="AD75" s="38">
        <v>43.141100000000002</v>
      </c>
      <c r="AE75" s="38">
        <v>1</v>
      </c>
      <c r="AF75" s="38">
        <v>1920</v>
      </c>
      <c r="AG75" s="38">
        <v>1080</v>
      </c>
      <c r="AH75" s="38">
        <v>50</v>
      </c>
      <c r="AI75" s="38">
        <v>500</v>
      </c>
      <c r="AJ75" s="38">
        <v>8</v>
      </c>
      <c r="AK75" s="38">
        <v>8</v>
      </c>
    </row>
    <row r="76" spans="1:37" x14ac:dyDescent="0.25">
      <c r="A76" s="39" t="s">
        <v>144</v>
      </c>
      <c r="B76" s="39" t="s">
        <v>145</v>
      </c>
      <c r="C76" s="46">
        <v>0</v>
      </c>
      <c r="D76" s="47">
        <v>2</v>
      </c>
      <c r="E76" s="48">
        <v>34</v>
      </c>
      <c r="F76" s="38" t="s">
        <v>41</v>
      </c>
      <c r="G76" s="38">
        <v>0</v>
      </c>
      <c r="H76" s="38">
        <v>500</v>
      </c>
      <c r="I76" s="38">
        <v>138406888</v>
      </c>
      <c r="J76" s="38">
        <v>41229565</v>
      </c>
      <c r="K76" s="38">
        <v>0</v>
      </c>
      <c r="L76" s="38">
        <v>0</v>
      </c>
      <c r="M76" s="38">
        <v>0</v>
      </c>
      <c r="N76" s="38">
        <v>0</v>
      </c>
      <c r="O76" s="38">
        <v>0</v>
      </c>
      <c r="P76" s="38">
        <v>0</v>
      </c>
      <c r="Q76" s="38">
        <v>0</v>
      </c>
      <c r="R76" s="38">
        <v>1</v>
      </c>
      <c r="S76" s="38">
        <v>0</v>
      </c>
      <c r="T76" s="38">
        <v>0</v>
      </c>
      <c r="U76" s="38">
        <v>0.99978999999999996</v>
      </c>
      <c r="V76" s="38">
        <v>0.48317199999999999</v>
      </c>
      <c r="W76" s="38">
        <v>0.54384900000000003</v>
      </c>
      <c r="X76" s="38">
        <v>0.31223899999999999</v>
      </c>
      <c r="Z76" s="38" t="s">
        <v>197</v>
      </c>
      <c r="AA76" s="38">
        <v>13206.164000000001</v>
      </c>
      <c r="AB76" s="38">
        <v>36.3827</v>
      </c>
      <c r="AC76" s="38">
        <v>40.971299999999999</v>
      </c>
      <c r="AD76" s="38">
        <v>41.220399999999998</v>
      </c>
      <c r="AE76" s="38">
        <v>1</v>
      </c>
      <c r="AF76" s="38">
        <v>1920</v>
      </c>
      <c r="AG76" s="38">
        <v>1080</v>
      </c>
      <c r="AH76" s="38">
        <v>50</v>
      </c>
      <c r="AI76" s="38">
        <v>500</v>
      </c>
      <c r="AJ76" s="38">
        <v>8</v>
      </c>
      <c r="AK76" s="38">
        <v>8</v>
      </c>
    </row>
    <row r="77" spans="1:37" ht="15.75" thickBot="1" x14ac:dyDescent="0.3">
      <c r="A77" s="39" t="s">
        <v>144</v>
      </c>
      <c r="B77" s="39" t="s">
        <v>145</v>
      </c>
      <c r="C77" s="46">
        <v>0</v>
      </c>
      <c r="D77" s="51">
        <v>2</v>
      </c>
      <c r="E77" s="52">
        <v>38</v>
      </c>
      <c r="F77" s="38" t="s">
        <v>42</v>
      </c>
      <c r="G77" s="38">
        <v>0</v>
      </c>
      <c r="H77" s="38">
        <v>500</v>
      </c>
      <c r="I77" s="38">
        <v>91608226</v>
      </c>
      <c r="J77" s="38">
        <v>25475971</v>
      </c>
      <c r="K77" s="38">
        <v>0</v>
      </c>
      <c r="L77" s="38">
        <v>0</v>
      </c>
      <c r="M77" s="38">
        <v>0</v>
      </c>
      <c r="N77" s="38">
        <v>0</v>
      </c>
      <c r="O77" s="38">
        <v>0</v>
      </c>
      <c r="P77" s="38">
        <v>0</v>
      </c>
      <c r="Q77" s="38">
        <v>0</v>
      </c>
      <c r="R77" s="38">
        <v>1</v>
      </c>
      <c r="S77" s="38">
        <v>0</v>
      </c>
      <c r="T77" s="38">
        <v>0</v>
      </c>
      <c r="U77" s="38">
        <v>0.99993200000000004</v>
      </c>
      <c r="V77" s="38">
        <v>0.48109400000000002</v>
      </c>
      <c r="W77" s="38">
        <v>0.33892299999999997</v>
      </c>
      <c r="X77" s="38">
        <v>0.30636000000000002</v>
      </c>
      <c r="Z77" s="38" t="s">
        <v>198</v>
      </c>
      <c r="AA77" s="38">
        <v>8317.3655999999992</v>
      </c>
      <c r="AB77" s="38">
        <v>34.751199999999997</v>
      </c>
      <c r="AC77" s="38">
        <v>40.235900000000001</v>
      </c>
      <c r="AD77" s="38">
        <v>40.271599999999999</v>
      </c>
      <c r="AE77" s="38">
        <v>1</v>
      </c>
      <c r="AF77" s="38">
        <v>1920</v>
      </c>
      <c r="AG77" s="38">
        <v>1080</v>
      </c>
      <c r="AH77" s="38">
        <v>50</v>
      </c>
      <c r="AI77" s="38">
        <v>500</v>
      </c>
      <c r="AJ77" s="38">
        <v>8</v>
      </c>
      <c r="AK77" s="38">
        <v>8</v>
      </c>
    </row>
    <row r="78" spans="1:37" x14ac:dyDescent="0.25">
      <c r="A78" s="39" t="s">
        <v>144</v>
      </c>
      <c r="B78" s="39" t="s">
        <v>145</v>
      </c>
      <c r="C78" s="46">
        <v>0</v>
      </c>
      <c r="D78" s="49">
        <v>4</v>
      </c>
      <c r="E78" s="48">
        <v>26</v>
      </c>
      <c r="F78" s="38" t="s">
        <v>43</v>
      </c>
      <c r="G78" s="38">
        <v>0</v>
      </c>
      <c r="H78" s="38">
        <v>500</v>
      </c>
      <c r="I78" s="38">
        <v>399560571</v>
      </c>
      <c r="J78" s="38">
        <v>125755623</v>
      </c>
      <c r="K78" s="38">
        <v>0</v>
      </c>
      <c r="L78" s="38">
        <v>0</v>
      </c>
      <c r="M78" s="38">
        <v>0</v>
      </c>
      <c r="N78" s="38">
        <v>0</v>
      </c>
      <c r="O78" s="38">
        <v>0</v>
      </c>
      <c r="P78" s="38">
        <v>0</v>
      </c>
      <c r="Q78" s="38">
        <v>0</v>
      </c>
      <c r="R78" s="38">
        <v>1</v>
      </c>
      <c r="S78" s="38">
        <v>0</v>
      </c>
      <c r="T78" s="38">
        <v>0</v>
      </c>
      <c r="U78" s="38">
        <v>0.99693799999999999</v>
      </c>
      <c r="V78" s="38">
        <v>0.41420800000000002</v>
      </c>
      <c r="W78" s="38">
        <v>0.80801699999999999</v>
      </c>
      <c r="X78" s="38">
        <v>0.31211</v>
      </c>
      <c r="Z78" s="38" t="s">
        <v>199</v>
      </c>
      <c r="AA78" s="38">
        <v>40293.778400000003</v>
      </c>
      <c r="AB78" s="38">
        <v>39.322400000000002</v>
      </c>
      <c r="AC78" s="38">
        <v>43.369300000000003</v>
      </c>
      <c r="AD78" s="38">
        <v>44.491</v>
      </c>
      <c r="AE78" s="38">
        <v>1</v>
      </c>
      <c r="AF78" s="38">
        <v>1920</v>
      </c>
      <c r="AG78" s="38">
        <v>1080</v>
      </c>
      <c r="AH78" s="38">
        <v>50</v>
      </c>
      <c r="AI78" s="38">
        <v>500</v>
      </c>
      <c r="AJ78" s="38">
        <v>8</v>
      </c>
      <c r="AK78" s="38">
        <v>8</v>
      </c>
    </row>
    <row r="79" spans="1:37" x14ac:dyDescent="0.25">
      <c r="A79" s="39" t="s">
        <v>144</v>
      </c>
      <c r="B79" s="39" t="s">
        <v>145</v>
      </c>
      <c r="C79" s="46">
        <v>0</v>
      </c>
      <c r="D79" s="49">
        <v>4</v>
      </c>
      <c r="E79" s="48">
        <v>30</v>
      </c>
      <c r="F79" s="38" t="s">
        <v>44</v>
      </c>
      <c r="G79" s="38">
        <v>0</v>
      </c>
      <c r="H79" s="38">
        <v>500</v>
      </c>
      <c r="I79" s="38">
        <v>224277356</v>
      </c>
      <c r="J79" s="38">
        <v>70642615</v>
      </c>
      <c r="K79" s="38">
        <v>0</v>
      </c>
      <c r="L79" s="38">
        <v>0</v>
      </c>
      <c r="M79" s="38">
        <v>0</v>
      </c>
      <c r="N79" s="38">
        <v>0</v>
      </c>
      <c r="O79" s="38">
        <v>0</v>
      </c>
      <c r="P79" s="38">
        <v>0</v>
      </c>
      <c r="Q79" s="38">
        <v>0</v>
      </c>
      <c r="R79" s="38">
        <v>1</v>
      </c>
      <c r="S79" s="38">
        <v>0</v>
      </c>
      <c r="T79" s="38">
        <v>0</v>
      </c>
      <c r="U79" s="38">
        <v>0.99936800000000003</v>
      </c>
      <c r="V79" s="38">
        <v>0.45847500000000002</v>
      </c>
      <c r="W79" s="38">
        <v>0.70743299999999998</v>
      </c>
      <c r="X79" s="38">
        <v>0.31486999999999998</v>
      </c>
      <c r="Z79" s="38" t="s">
        <v>200</v>
      </c>
      <c r="AA79" s="38">
        <v>22437.142400000001</v>
      </c>
      <c r="AB79" s="38">
        <v>37.840800000000002</v>
      </c>
      <c r="AC79" s="38">
        <v>42.4086</v>
      </c>
      <c r="AD79" s="38">
        <v>43.141100000000002</v>
      </c>
      <c r="AE79" s="38">
        <v>1</v>
      </c>
      <c r="AF79" s="38">
        <v>1920</v>
      </c>
      <c r="AG79" s="38">
        <v>1080</v>
      </c>
      <c r="AH79" s="38">
        <v>50</v>
      </c>
      <c r="AI79" s="38">
        <v>500</v>
      </c>
      <c r="AJ79" s="38">
        <v>8</v>
      </c>
      <c r="AK79" s="38">
        <v>8</v>
      </c>
    </row>
    <row r="80" spans="1:37" x14ac:dyDescent="0.25">
      <c r="A80" s="39" t="s">
        <v>144</v>
      </c>
      <c r="B80" s="39" t="s">
        <v>145</v>
      </c>
      <c r="C80" s="46">
        <v>0</v>
      </c>
      <c r="D80" s="49">
        <v>4</v>
      </c>
      <c r="E80" s="48">
        <v>34</v>
      </c>
      <c r="F80" s="38" t="s">
        <v>45</v>
      </c>
      <c r="G80" s="38">
        <v>0</v>
      </c>
      <c r="H80" s="38">
        <v>500</v>
      </c>
      <c r="I80" s="38">
        <v>138406888</v>
      </c>
      <c r="J80" s="38">
        <v>41229565</v>
      </c>
      <c r="K80" s="38">
        <v>0</v>
      </c>
      <c r="L80" s="38">
        <v>0</v>
      </c>
      <c r="M80" s="38">
        <v>0</v>
      </c>
      <c r="N80" s="38">
        <v>0</v>
      </c>
      <c r="O80" s="38">
        <v>0</v>
      </c>
      <c r="P80" s="38">
        <v>0</v>
      </c>
      <c r="Q80" s="38">
        <v>0</v>
      </c>
      <c r="R80" s="38">
        <v>1</v>
      </c>
      <c r="S80" s="38">
        <v>0</v>
      </c>
      <c r="T80" s="38">
        <v>0</v>
      </c>
      <c r="U80" s="38">
        <v>0.99978999999999996</v>
      </c>
      <c r="V80" s="38">
        <v>0.48317199999999999</v>
      </c>
      <c r="W80" s="38">
        <v>0.54384900000000003</v>
      </c>
      <c r="X80" s="38">
        <v>0.31223899999999999</v>
      </c>
      <c r="Z80" s="38" t="s">
        <v>201</v>
      </c>
      <c r="AA80" s="38">
        <v>13206.164000000001</v>
      </c>
      <c r="AB80" s="38">
        <v>36.3827</v>
      </c>
      <c r="AC80" s="38">
        <v>40.971299999999999</v>
      </c>
      <c r="AD80" s="38">
        <v>41.220399999999998</v>
      </c>
      <c r="AE80" s="38">
        <v>1</v>
      </c>
      <c r="AF80" s="38">
        <v>1920</v>
      </c>
      <c r="AG80" s="38">
        <v>1080</v>
      </c>
      <c r="AH80" s="38">
        <v>50</v>
      </c>
      <c r="AI80" s="38">
        <v>500</v>
      </c>
      <c r="AJ80" s="38">
        <v>8</v>
      </c>
      <c r="AK80" s="38">
        <v>8</v>
      </c>
    </row>
    <row r="81" spans="1:37" ht="15.75" thickBot="1" x14ac:dyDescent="0.3">
      <c r="A81" s="43" t="s">
        <v>144</v>
      </c>
      <c r="B81" s="39" t="s">
        <v>145</v>
      </c>
      <c r="C81" s="46">
        <v>0</v>
      </c>
      <c r="D81" s="51">
        <v>4</v>
      </c>
      <c r="E81" s="52">
        <v>38</v>
      </c>
      <c r="F81" s="38" t="s">
        <v>46</v>
      </c>
      <c r="G81" s="38">
        <v>0</v>
      </c>
      <c r="H81" s="38">
        <v>500</v>
      </c>
      <c r="I81" s="38">
        <v>91608226</v>
      </c>
      <c r="J81" s="38">
        <v>25475971</v>
      </c>
      <c r="K81" s="38">
        <v>0</v>
      </c>
      <c r="L81" s="38">
        <v>0</v>
      </c>
      <c r="M81" s="38">
        <v>0</v>
      </c>
      <c r="N81" s="38">
        <v>0</v>
      </c>
      <c r="O81" s="38">
        <v>0</v>
      </c>
      <c r="P81" s="38">
        <v>0</v>
      </c>
      <c r="Q81" s="38">
        <v>0</v>
      </c>
      <c r="R81" s="38">
        <v>1</v>
      </c>
      <c r="S81" s="38">
        <v>0</v>
      </c>
      <c r="T81" s="38">
        <v>0</v>
      </c>
      <c r="U81" s="38">
        <v>0.99993200000000004</v>
      </c>
      <c r="V81" s="38">
        <v>0.48109400000000002</v>
      </c>
      <c r="W81" s="38">
        <v>0.33892299999999997</v>
      </c>
      <c r="X81" s="38">
        <v>0.30636000000000002</v>
      </c>
      <c r="Z81" s="38" t="s">
        <v>202</v>
      </c>
      <c r="AA81" s="38">
        <v>8317.3655999999992</v>
      </c>
      <c r="AB81" s="38">
        <v>34.751199999999997</v>
      </c>
      <c r="AC81" s="38">
        <v>40.235900000000001</v>
      </c>
      <c r="AD81" s="38">
        <v>40.271599999999999</v>
      </c>
      <c r="AE81" s="38">
        <v>1</v>
      </c>
      <c r="AF81" s="38">
        <v>1920</v>
      </c>
      <c r="AG81" s="38">
        <v>1080</v>
      </c>
      <c r="AH81" s="38">
        <v>50</v>
      </c>
      <c r="AI81" s="38">
        <v>500</v>
      </c>
      <c r="AJ81" s="38">
        <v>8</v>
      </c>
      <c r="AK81" s="38">
        <v>8</v>
      </c>
    </row>
    <row r="82" spans="1:37" x14ac:dyDescent="0.25">
      <c r="A82" s="43" t="s">
        <v>144</v>
      </c>
      <c r="B82" s="39" t="s">
        <v>145</v>
      </c>
      <c r="C82" s="46">
        <v>0</v>
      </c>
      <c r="D82" s="49">
        <v>6</v>
      </c>
      <c r="E82" s="48">
        <v>26</v>
      </c>
      <c r="F82" s="38" t="s">
        <v>47</v>
      </c>
      <c r="G82" s="38">
        <v>0</v>
      </c>
      <c r="H82" s="38">
        <v>500</v>
      </c>
      <c r="I82" s="38">
        <v>399560571</v>
      </c>
      <c r="J82" s="38">
        <v>125755623</v>
      </c>
      <c r="K82" s="38">
        <v>0</v>
      </c>
      <c r="L82" s="38">
        <v>0</v>
      </c>
      <c r="M82" s="38">
        <v>0</v>
      </c>
      <c r="N82" s="38">
        <v>0</v>
      </c>
      <c r="O82" s="38">
        <v>0</v>
      </c>
      <c r="P82" s="38">
        <v>0</v>
      </c>
      <c r="Q82" s="38">
        <v>0</v>
      </c>
      <c r="R82" s="38">
        <v>1</v>
      </c>
      <c r="S82" s="38">
        <v>0</v>
      </c>
      <c r="T82" s="38">
        <v>0</v>
      </c>
      <c r="U82" s="38">
        <v>0.99693799999999999</v>
      </c>
      <c r="V82" s="38">
        <v>0.41420800000000002</v>
      </c>
      <c r="W82" s="38">
        <v>0.80801699999999999</v>
      </c>
      <c r="X82" s="38">
        <v>0.31211</v>
      </c>
      <c r="Z82" s="38" t="s">
        <v>203</v>
      </c>
      <c r="AA82" s="38">
        <v>40293.778400000003</v>
      </c>
      <c r="AB82" s="38">
        <v>39.322400000000002</v>
      </c>
      <c r="AC82" s="38">
        <v>43.369300000000003</v>
      </c>
      <c r="AD82" s="38">
        <v>44.491</v>
      </c>
      <c r="AE82" s="38">
        <v>1</v>
      </c>
      <c r="AF82" s="38">
        <v>1920</v>
      </c>
      <c r="AG82" s="38">
        <v>1080</v>
      </c>
      <c r="AH82" s="38">
        <v>50</v>
      </c>
      <c r="AI82" s="38">
        <v>500</v>
      </c>
      <c r="AJ82" s="38">
        <v>8</v>
      </c>
      <c r="AK82" s="38">
        <v>8</v>
      </c>
    </row>
    <row r="83" spans="1:37" x14ac:dyDescent="0.25">
      <c r="A83" s="43" t="s">
        <v>144</v>
      </c>
      <c r="B83" s="39" t="s">
        <v>145</v>
      </c>
      <c r="C83" s="46">
        <v>0</v>
      </c>
      <c r="D83" s="49">
        <v>6</v>
      </c>
      <c r="E83" s="48">
        <v>30</v>
      </c>
      <c r="F83" s="38" t="s">
        <v>48</v>
      </c>
      <c r="G83" s="38">
        <v>0</v>
      </c>
      <c r="H83" s="38">
        <v>500</v>
      </c>
      <c r="I83" s="38">
        <v>224277356</v>
      </c>
      <c r="J83" s="38">
        <v>70642615</v>
      </c>
      <c r="K83" s="38">
        <v>0</v>
      </c>
      <c r="L83" s="38">
        <v>0</v>
      </c>
      <c r="M83" s="38">
        <v>0</v>
      </c>
      <c r="N83" s="38">
        <v>0</v>
      </c>
      <c r="O83" s="38">
        <v>0</v>
      </c>
      <c r="P83" s="38">
        <v>0</v>
      </c>
      <c r="Q83" s="38">
        <v>0</v>
      </c>
      <c r="R83" s="38">
        <v>1</v>
      </c>
      <c r="S83" s="38">
        <v>0</v>
      </c>
      <c r="T83" s="38">
        <v>0</v>
      </c>
      <c r="U83" s="38">
        <v>0.99936800000000003</v>
      </c>
      <c r="V83" s="38">
        <v>0.45847500000000002</v>
      </c>
      <c r="W83" s="38">
        <v>0.70743299999999998</v>
      </c>
      <c r="X83" s="38">
        <v>0.31486999999999998</v>
      </c>
      <c r="Z83" s="38" t="s">
        <v>204</v>
      </c>
      <c r="AA83" s="38">
        <v>22437.142400000001</v>
      </c>
      <c r="AB83" s="38">
        <v>37.840800000000002</v>
      </c>
      <c r="AC83" s="38">
        <v>42.4086</v>
      </c>
      <c r="AD83" s="38">
        <v>43.141100000000002</v>
      </c>
      <c r="AE83" s="38">
        <v>1</v>
      </c>
      <c r="AF83" s="38">
        <v>1920</v>
      </c>
      <c r="AG83" s="38">
        <v>1080</v>
      </c>
      <c r="AH83" s="38">
        <v>50</v>
      </c>
      <c r="AI83" s="38">
        <v>500</v>
      </c>
      <c r="AJ83" s="38">
        <v>8</v>
      </c>
      <c r="AK83" s="38">
        <v>8</v>
      </c>
    </row>
    <row r="84" spans="1:37" x14ac:dyDescent="0.25">
      <c r="A84" s="43" t="s">
        <v>144</v>
      </c>
      <c r="B84" s="39" t="s">
        <v>145</v>
      </c>
      <c r="C84" s="46">
        <v>0</v>
      </c>
      <c r="D84" s="49">
        <v>6</v>
      </c>
      <c r="E84" s="48">
        <v>34</v>
      </c>
      <c r="F84" s="38" t="s">
        <v>49</v>
      </c>
      <c r="G84" s="38">
        <v>0</v>
      </c>
      <c r="H84" s="38">
        <v>500</v>
      </c>
      <c r="I84" s="38">
        <v>138406888</v>
      </c>
      <c r="J84" s="38">
        <v>41229565</v>
      </c>
      <c r="K84" s="38">
        <v>0</v>
      </c>
      <c r="L84" s="38">
        <v>0</v>
      </c>
      <c r="M84" s="38">
        <v>0</v>
      </c>
      <c r="N84" s="38">
        <v>0</v>
      </c>
      <c r="O84" s="38">
        <v>0</v>
      </c>
      <c r="P84" s="38">
        <v>0</v>
      </c>
      <c r="Q84" s="38">
        <v>0</v>
      </c>
      <c r="R84" s="38">
        <v>1</v>
      </c>
      <c r="S84" s="38">
        <v>0</v>
      </c>
      <c r="T84" s="38">
        <v>0</v>
      </c>
      <c r="U84" s="38">
        <v>0.99978999999999996</v>
      </c>
      <c r="V84" s="38">
        <v>0.48317199999999999</v>
      </c>
      <c r="W84" s="38">
        <v>0.54384900000000003</v>
      </c>
      <c r="X84" s="38">
        <v>0.31223899999999999</v>
      </c>
      <c r="Z84" s="38" t="s">
        <v>205</v>
      </c>
      <c r="AA84" s="38">
        <v>13206.164000000001</v>
      </c>
      <c r="AB84" s="38">
        <v>36.3827</v>
      </c>
      <c r="AC84" s="38">
        <v>40.971299999999999</v>
      </c>
      <c r="AD84" s="38">
        <v>41.220399999999998</v>
      </c>
      <c r="AE84" s="38">
        <v>1</v>
      </c>
      <c r="AF84" s="38">
        <v>1920</v>
      </c>
      <c r="AG84" s="38">
        <v>1080</v>
      </c>
      <c r="AH84" s="38">
        <v>50</v>
      </c>
      <c r="AI84" s="38">
        <v>500</v>
      </c>
      <c r="AJ84" s="38">
        <v>8</v>
      </c>
      <c r="AK84" s="38">
        <v>8</v>
      </c>
    </row>
    <row r="85" spans="1:37" ht="15.75" thickBot="1" x14ac:dyDescent="0.3">
      <c r="A85" s="39" t="s">
        <v>144</v>
      </c>
      <c r="B85" s="40" t="s">
        <v>145</v>
      </c>
      <c r="C85" s="50">
        <v>0</v>
      </c>
      <c r="D85" s="51">
        <v>6</v>
      </c>
      <c r="E85" s="52">
        <v>38</v>
      </c>
      <c r="F85" s="38" t="s">
        <v>50</v>
      </c>
      <c r="G85" s="38">
        <v>0</v>
      </c>
      <c r="H85" s="38">
        <v>500</v>
      </c>
      <c r="I85" s="38">
        <v>91608226</v>
      </c>
      <c r="J85" s="38">
        <v>25475971</v>
      </c>
      <c r="K85" s="38">
        <v>0</v>
      </c>
      <c r="L85" s="38">
        <v>0</v>
      </c>
      <c r="M85" s="38">
        <v>0</v>
      </c>
      <c r="N85" s="38">
        <v>0</v>
      </c>
      <c r="O85" s="38">
        <v>0</v>
      </c>
      <c r="P85" s="38">
        <v>0</v>
      </c>
      <c r="Q85" s="38">
        <v>0</v>
      </c>
      <c r="R85" s="38">
        <v>1</v>
      </c>
      <c r="S85" s="38">
        <v>0</v>
      </c>
      <c r="T85" s="38">
        <v>0</v>
      </c>
      <c r="U85" s="38">
        <v>0.99993200000000004</v>
      </c>
      <c r="V85" s="38">
        <v>0.48109400000000002</v>
      </c>
      <c r="W85" s="38">
        <v>0.33892299999999997</v>
      </c>
      <c r="X85" s="38">
        <v>0.30636000000000002</v>
      </c>
      <c r="Z85" s="38" t="s">
        <v>206</v>
      </c>
      <c r="AA85" s="38">
        <v>8317.3655999999992</v>
      </c>
      <c r="AB85" s="38">
        <v>34.751199999999997</v>
      </c>
      <c r="AC85" s="38">
        <v>40.235900000000001</v>
      </c>
      <c r="AD85" s="38">
        <v>40.271599999999999</v>
      </c>
      <c r="AE85" s="38">
        <v>1</v>
      </c>
      <c r="AF85" s="38">
        <v>1920</v>
      </c>
      <c r="AG85" s="38">
        <v>1080</v>
      </c>
      <c r="AH85" s="38">
        <v>50</v>
      </c>
      <c r="AI85" s="38">
        <v>500</v>
      </c>
      <c r="AJ85" s="38">
        <v>8</v>
      </c>
      <c r="AK85" s="38">
        <v>8</v>
      </c>
    </row>
    <row r="86" spans="1:37" x14ac:dyDescent="0.25">
      <c r="A86" s="39" t="s">
        <v>144</v>
      </c>
      <c r="B86" s="40" t="s">
        <v>145</v>
      </c>
      <c r="C86" s="46">
        <v>1</v>
      </c>
      <c r="D86" s="47">
        <v>2</v>
      </c>
      <c r="E86" s="48">
        <v>26</v>
      </c>
      <c r="F86" s="38" t="s">
        <v>51</v>
      </c>
      <c r="G86" s="38">
        <v>1</v>
      </c>
      <c r="H86" s="38">
        <v>500</v>
      </c>
      <c r="I86" s="38">
        <v>15648202</v>
      </c>
      <c r="J86" s="38">
        <v>4215017</v>
      </c>
      <c r="K86" s="38">
        <v>0</v>
      </c>
      <c r="L86" s="38">
        <v>0</v>
      </c>
      <c r="M86" s="38">
        <v>0</v>
      </c>
      <c r="N86" s="38">
        <v>0</v>
      </c>
      <c r="O86" s="38">
        <v>0</v>
      </c>
      <c r="P86" s="38">
        <v>0</v>
      </c>
      <c r="Q86" s="38">
        <v>0</v>
      </c>
      <c r="R86" s="38">
        <v>1.000343</v>
      </c>
      <c r="S86" s="38">
        <v>0.99965700000000002</v>
      </c>
      <c r="T86" s="38">
        <v>0</v>
      </c>
      <c r="U86" s="38">
        <v>1.0009330000000001</v>
      </c>
      <c r="V86" s="38">
        <v>0.29950500000000002</v>
      </c>
      <c r="W86" s="38">
        <v>0.93701900000000005</v>
      </c>
      <c r="X86" s="38">
        <v>0.63676299999999997</v>
      </c>
      <c r="Z86" s="38" t="s">
        <v>207</v>
      </c>
      <c r="AA86" s="38">
        <v>40957.247199999998</v>
      </c>
      <c r="AB86" s="38">
        <v>39.351700000000001</v>
      </c>
      <c r="AC86" s="38">
        <v>43.456699999999998</v>
      </c>
      <c r="AD86" s="38">
        <v>44.606000000000002</v>
      </c>
      <c r="AE86" s="38">
        <v>1</v>
      </c>
      <c r="AF86" s="38">
        <v>1920</v>
      </c>
      <c r="AG86" s="38">
        <v>1080</v>
      </c>
      <c r="AH86" s="38">
        <v>50</v>
      </c>
      <c r="AI86" s="38">
        <v>500</v>
      </c>
      <c r="AJ86" s="38">
        <v>8</v>
      </c>
      <c r="AK86" s="38">
        <v>8</v>
      </c>
    </row>
    <row r="87" spans="1:37" x14ac:dyDescent="0.25">
      <c r="A87" s="39" t="s">
        <v>144</v>
      </c>
      <c r="B87" s="40" t="s">
        <v>145</v>
      </c>
      <c r="C87" s="46">
        <v>1</v>
      </c>
      <c r="D87" s="47">
        <v>2</v>
      </c>
      <c r="E87" s="48">
        <v>30</v>
      </c>
      <c r="F87" s="38" t="s">
        <v>52</v>
      </c>
      <c r="G87" s="38">
        <v>1</v>
      </c>
      <c r="H87" s="38">
        <v>500</v>
      </c>
      <c r="I87" s="38">
        <v>12334277</v>
      </c>
      <c r="J87" s="38">
        <v>3076829</v>
      </c>
      <c r="K87" s="38">
        <v>0</v>
      </c>
      <c r="L87" s="38">
        <v>0</v>
      </c>
      <c r="M87" s="38">
        <v>0</v>
      </c>
      <c r="N87" s="38">
        <v>0</v>
      </c>
      <c r="O87" s="38">
        <v>0</v>
      </c>
      <c r="P87" s="38">
        <v>0</v>
      </c>
      <c r="Q87" s="38">
        <v>0</v>
      </c>
      <c r="R87" s="38">
        <v>1.000658</v>
      </c>
      <c r="S87" s="38">
        <v>0.99934199999999995</v>
      </c>
      <c r="T87" s="38">
        <v>0</v>
      </c>
      <c r="U87" s="38">
        <v>1.0077259999999999</v>
      </c>
      <c r="V87" s="38">
        <v>0.37080600000000002</v>
      </c>
      <c r="W87" s="38">
        <v>0.90037800000000001</v>
      </c>
      <c r="X87" s="38">
        <v>0.59653900000000004</v>
      </c>
      <c r="Z87" s="38" t="s">
        <v>208</v>
      </c>
      <c r="AA87" s="38">
        <v>22954.6656</v>
      </c>
      <c r="AB87" s="38">
        <v>37.8611</v>
      </c>
      <c r="AC87" s="38">
        <v>42.481499999999997</v>
      </c>
      <c r="AD87" s="38">
        <v>43.238700000000001</v>
      </c>
      <c r="AE87" s="38">
        <v>1</v>
      </c>
      <c r="AF87" s="38">
        <v>1920</v>
      </c>
      <c r="AG87" s="38">
        <v>1080</v>
      </c>
      <c r="AH87" s="38">
        <v>50</v>
      </c>
      <c r="AI87" s="38">
        <v>500</v>
      </c>
      <c r="AJ87" s="38">
        <v>8</v>
      </c>
      <c r="AK87" s="38">
        <v>8</v>
      </c>
    </row>
    <row r="88" spans="1:37" x14ac:dyDescent="0.25">
      <c r="A88" s="39" t="s">
        <v>144</v>
      </c>
      <c r="B88" s="40" t="s">
        <v>145</v>
      </c>
      <c r="C88" s="46">
        <v>1</v>
      </c>
      <c r="D88" s="47">
        <v>2</v>
      </c>
      <c r="E88" s="48">
        <v>34</v>
      </c>
      <c r="F88" s="38" t="s">
        <v>53</v>
      </c>
      <c r="G88" s="38">
        <v>1</v>
      </c>
      <c r="H88" s="38">
        <v>500</v>
      </c>
      <c r="I88" s="38">
        <v>10376600</v>
      </c>
      <c r="J88" s="38">
        <v>2824937</v>
      </c>
      <c r="K88" s="38">
        <v>0</v>
      </c>
      <c r="L88" s="38">
        <v>0</v>
      </c>
      <c r="M88" s="38">
        <v>0</v>
      </c>
      <c r="N88" s="38">
        <v>0</v>
      </c>
      <c r="O88" s="38">
        <v>0</v>
      </c>
      <c r="P88" s="38">
        <v>0</v>
      </c>
      <c r="Q88" s="38">
        <v>0</v>
      </c>
      <c r="R88" s="38">
        <v>1.001282</v>
      </c>
      <c r="S88" s="38">
        <v>0.99871799999999999</v>
      </c>
      <c r="T88" s="38">
        <v>0</v>
      </c>
      <c r="U88" s="38">
        <v>1.010094</v>
      </c>
      <c r="V88" s="38">
        <v>0.39737899999999998</v>
      </c>
      <c r="W88" s="38">
        <v>0.80104200000000003</v>
      </c>
      <c r="X88" s="38">
        <v>0.57191599999999998</v>
      </c>
      <c r="Z88" s="38" t="s">
        <v>209</v>
      </c>
      <c r="AA88" s="38">
        <v>13702.12</v>
      </c>
      <c r="AB88" s="38">
        <v>36.410899999999998</v>
      </c>
      <c r="AC88" s="38">
        <v>41.114899999999999</v>
      </c>
      <c r="AD88" s="38">
        <v>41.3977</v>
      </c>
      <c r="AE88" s="38">
        <v>1</v>
      </c>
      <c r="AF88" s="38">
        <v>1920</v>
      </c>
      <c r="AG88" s="38">
        <v>1080</v>
      </c>
      <c r="AH88" s="38">
        <v>50</v>
      </c>
      <c r="AI88" s="38">
        <v>500</v>
      </c>
      <c r="AJ88" s="38">
        <v>8</v>
      </c>
      <c r="AK88" s="38">
        <v>8</v>
      </c>
    </row>
    <row r="89" spans="1:37" ht="15.75" thickBot="1" x14ac:dyDescent="0.3">
      <c r="A89" s="39" t="s">
        <v>144</v>
      </c>
      <c r="B89" s="40" t="s">
        <v>145</v>
      </c>
      <c r="C89" s="46">
        <v>1</v>
      </c>
      <c r="D89" s="51">
        <v>2</v>
      </c>
      <c r="E89" s="52">
        <v>38</v>
      </c>
      <c r="F89" s="38" t="s">
        <v>54</v>
      </c>
      <c r="G89" s="38">
        <v>1</v>
      </c>
      <c r="H89" s="38">
        <v>500</v>
      </c>
      <c r="I89" s="38">
        <v>8406316</v>
      </c>
      <c r="J89" s="38">
        <v>1422044</v>
      </c>
      <c r="K89" s="38">
        <v>0</v>
      </c>
      <c r="L89" s="38">
        <v>0</v>
      </c>
      <c r="M89" s="38">
        <v>0</v>
      </c>
      <c r="N89" s="38">
        <v>0</v>
      </c>
      <c r="O89" s="38">
        <v>0</v>
      </c>
      <c r="P89" s="38">
        <v>0</v>
      </c>
      <c r="Q89" s="38">
        <v>0</v>
      </c>
      <c r="R89" s="38">
        <v>1.0011840000000001</v>
      </c>
      <c r="S89" s="38">
        <v>0.99881600000000004</v>
      </c>
      <c r="T89" s="38">
        <v>0</v>
      </c>
      <c r="U89" s="38">
        <v>1.012408</v>
      </c>
      <c r="V89" s="38">
        <v>0.39579999999999999</v>
      </c>
      <c r="W89" s="38">
        <v>0.62856199999999995</v>
      </c>
      <c r="X89" s="38">
        <v>0.46375</v>
      </c>
      <c r="Z89" s="38" t="s">
        <v>210</v>
      </c>
      <c r="AA89" s="38">
        <v>8626.0192000000006</v>
      </c>
      <c r="AB89" s="38">
        <v>34.790900000000001</v>
      </c>
      <c r="AC89" s="38">
        <v>40.299100000000003</v>
      </c>
      <c r="AD89" s="38">
        <v>40.347099999999998</v>
      </c>
      <c r="AE89" s="38">
        <v>1</v>
      </c>
      <c r="AF89" s="38">
        <v>1920</v>
      </c>
      <c r="AG89" s="38">
        <v>1080</v>
      </c>
      <c r="AH89" s="38">
        <v>50</v>
      </c>
      <c r="AI89" s="38">
        <v>500</v>
      </c>
      <c r="AJ89" s="38">
        <v>8</v>
      </c>
      <c r="AK89" s="38">
        <v>8</v>
      </c>
    </row>
    <row r="90" spans="1:37" x14ac:dyDescent="0.25">
      <c r="A90" s="39" t="s">
        <v>144</v>
      </c>
      <c r="B90" s="40" t="s">
        <v>145</v>
      </c>
      <c r="C90" s="46">
        <v>1</v>
      </c>
      <c r="D90" s="49">
        <v>4</v>
      </c>
      <c r="E90" s="48">
        <v>26</v>
      </c>
      <c r="F90" s="38" t="s">
        <v>55</v>
      </c>
      <c r="G90" s="38">
        <v>1</v>
      </c>
      <c r="H90" s="38">
        <v>500</v>
      </c>
      <c r="I90" s="38">
        <v>215875366</v>
      </c>
      <c r="J90" s="38">
        <v>36322044</v>
      </c>
      <c r="K90" s="38">
        <v>0</v>
      </c>
      <c r="L90" s="38">
        <v>0</v>
      </c>
      <c r="M90" s="38">
        <v>0</v>
      </c>
      <c r="N90" s="38">
        <v>0</v>
      </c>
      <c r="O90" s="38">
        <v>0</v>
      </c>
      <c r="P90" s="38">
        <v>0</v>
      </c>
      <c r="Q90" s="38">
        <v>0</v>
      </c>
      <c r="R90" s="38">
        <v>1.005125</v>
      </c>
      <c r="S90" s="38">
        <v>0.99487499999999995</v>
      </c>
      <c r="T90" s="38">
        <v>0</v>
      </c>
      <c r="U90" s="38">
        <v>1.222504</v>
      </c>
      <c r="V90" s="38">
        <v>0.26553500000000002</v>
      </c>
      <c r="W90" s="38">
        <v>0.91983999999999999</v>
      </c>
      <c r="X90" s="38">
        <v>0.18572</v>
      </c>
      <c r="Z90" s="38" t="s">
        <v>211</v>
      </c>
      <c r="AA90" s="38">
        <v>59848.644</v>
      </c>
      <c r="AB90" s="38">
        <v>40.048200000000001</v>
      </c>
      <c r="AC90" s="38">
        <v>43.892899999999997</v>
      </c>
      <c r="AD90" s="38">
        <v>45.222799999999999</v>
      </c>
      <c r="AE90" s="38">
        <v>1</v>
      </c>
      <c r="AF90" s="38">
        <v>1920</v>
      </c>
      <c r="AG90" s="38">
        <v>1080</v>
      </c>
      <c r="AH90" s="38">
        <v>50</v>
      </c>
      <c r="AI90" s="38">
        <v>500</v>
      </c>
      <c r="AJ90" s="38">
        <v>8</v>
      </c>
      <c r="AK90" s="38">
        <v>8</v>
      </c>
    </row>
    <row r="91" spans="1:37" x14ac:dyDescent="0.25">
      <c r="A91" s="39" t="s">
        <v>144</v>
      </c>
      <c r="B91" s="40" t="s">
        <v>145</v>
      </c>
      <c r="C91" s="46">
        <v>1</v>
      </c>
      <c r="D91" s="49">
        <v>4</v>
      </c>
      <c r="E91" s="48">
        <v>30</v>
      </c>
      <c r="F91" s="38" t="s">
        <v>56</v>
      </c>
      <c r="G91" s="38">
        <v>1</v>
      </c>
      <c r="H91" s="38">
        <v>500</v>
      </c>
      <c r="I91" s="38">
        <v>82953974</v>
      </c>
      <c r="J91" s="38">
        <v>14997067</v>
      </c>
      <c r="K91" s="38">
        <v>0</v>
      </c>
      <c r="L91" s="38">
        <v>0</v>
      </c>
      <c r="M91" s="38">
        <v>0</v>
      </c>
      <c r="N91" s="38">
        <v>0</v>
      </c>
      <c r="O91" s="38">
        <v>0</v>
      </c>
      <c r="P91" s="38">
        <v>0</v>
      </c>
      <c r="Q91" s="38">
        <v>0</v>
      </c>
      <c r="R91" s="38">
        <v>1.0117290000000001</v>
      </c>
      <c r="S91" s="38">
        <v>0.98827100000000001</v>
      </c>
      <c r="T91" s="38">
        <v>0</v>
      </c>
      <c r="U91" s="38">
        <v>1.1938679999999999</v>
      </c>
      <c r="V91" s="38">
        <v>0.36189900000000003</v>
      </c>
      <c r="W91" s="38">
        <v>0.94763699999999995</v>
      </c>
      <c r="X91" s="38">
        <v>0.20508000000000001</v>
      </c>
      <c r="Z91" s="38" t="s">
        <v>212</v>
      </c>
      <c r="AA91" s="38">
        <v>29747.8992</v>
      </c>
      <c r="AB91" s="38">
        <v>38.2669</v>
      </c>
      <c r="AC91" s="38">
        <v>42.7333</v>
      </c>
      <c r="AD91" s="38">
        <v>43.586300000000001</v>
      </c>
      <c r="AE91" s="38">
        <v>1</v>
      </c>
      <c r="AF91" s="38">
        <v>1920</v>
      </c>
      <c r="AG91" s="38">
        <v>1080</v>
      </c>
      <c r="AH91" s="38">
        <v>50</v>
      </c>
      <c r="AI91" s="38">
        <v>500</v>
      </c>
      <c r="AJ91" s="38">
        <v>8</v>
      </c>
      <c r="AK91" s="38">
        <v>8</v>
      </c>
    </row>
    <row r="92" spans="1:37" x14ac:dyDescent="0.25">
      <c r="A92" s="39" t="s">
        <v>144</v>
      </c>
      <c r="B92" s="40" t="s">
        <v>145</v>
      </c>
      <c r="C92" s="46">
        <v>1</v>
      </c>
      <c r="D92" s="49">
        <v>4</v>
      </c>
      <c r="E92" s="48">
        <v>34</v>
      </c>
      <c r="F92" s="38" t="s">
        <v>57</v>
      </c>
      <c r="G92" s="38">
        <v>1</v>
      </c>
      <c r="H92" s="38">
        <v>500</v>
      </c>
      <c r="I92" s="38">
        <v>49478712</v>
      </c>
      <c r="J92" s="38">
        <v>10714556</v>
      </c>
      <c r="K92" s="38">
        <v>0</v>
      </c>
      <c r="L92" s="38">
        <v>0</v>
      </c>
      <c r="M92" s="38">
        <v>0</v>
      </c>
      <c r="N92" s="38">
        <v>0</v>
      </c>
      <c r="O92" s="38">
        <v>0</v>
      </c>
      <c r="P92" s="38">
        <v>0</v>
      </c>
      <c r="Q92" s="38">
        <v>0</v>
      </c>
      <c r="R92" s="38">
        <v>1.0200929999999999</v>
      </c>
      <c r="S92" s="38">
        <v>0.97990699999999997</v>
      </c>
      <c r="T92" s="38">
        <v>0</v>
      </c>
      <c r="U92" s="38">
        <v>1.235104</v>
      </c>
      <c r="V92" s="38">
        <v>0.38420900000000002</v>
      </c>
      <c r="W92" s="38">
        <v>0.88186500000000001</v>
      </c>
      <c r="X92" s="38">
        <v>0.23315900000000001</v>
      </c>
      <c r="Z92" s="38" t="s">
        <v>213</v>
      </c>
      <c r="AA92" s="38">
        <v>17801.7336</v>
      </c>
      <c r="AB92" s="38">
        <v>36.821800000000003</v>
      </c>
      <c r="AC92" s="38">
        <v>41.515999999999998</v>
      </c>
      <c r="AD92" s="38">
        <v>41.903500000000001</v>
      </c>
      <c r="AE92" s="38">
        <v>1</v>
      </c>
      <c r="AF92" s="38">
        <v>1920</v>
      </c>
      <c r="AG92" s="38">
        <v>1080</v>
      </c>
      <c r="AH92" s="38">
        <v>50</v>
      </c>
      <c r="AI92" s="38">
        <v>500</v>
      </c>
      <c r="AJ92" s="38">
        <v>8</v>
      </c>
      <c r="AK92" s="38">
        <v>8</v>
      </c>
    </row>
    <row r="93" spans="1:37" ht="15.75" thickBot="1" x14ac:dyDescent="0.3">
      <c r="A93" s="39" t="s">
        <v>144</v>
      </c>
      <c r="B93" s="40" t="s">
        <v>145</v>
      </c>
      <c r="C93" s="46">
        <v>1</v>
      </c>
      <c r="D93" s="51">
        <v>4</v>
      </c>
      <c r="E93" s="52">
        <v>38</v>
      </c>
      <c r="F93" s="38" t="s">
        <v>58</v>
      </c>
      <c r="G93" s="38">
        <v>1</v>
      </c>
      <c r="H93" s="38">
        <v>500</v>
      </c>
      <c r="I93" s="38">
        <v>28125256</v>
      </c>
      <c r="J93" s="38">
        <v>5735134</v>
      </c>
      <c r="K93" s="38">
        <v>0</v>
      </c>
      <c r="L93" s="38">
        <v>0</v>
      </c>
      <c r="M93" s="38">
        <v>0</v>
      </c>
      <c r="N93" s="38">
        <v>0</v>
      </c>
      <c r="O93" s="38">
        <v>0</v>
      </c>
      <c r="P93" s="38">
        <v>0</v>
      </c>
      <c r="Q93" s="38">
        <v>0</v>
      </c>
      <c r="R93" s="38">
        <v>1.02359</v>
      </c>
      <c r="S93" s="38">
        <v>0.97641</v>
      </c>
      <c r="T93" s="38">
        <v>0</v>
      </c>
      <c r="U93" s="38">
        <v>1.202312</v>
      </c>
      <c r="V93" s="38">
        <v>0.39156200000000002</v>
      </c>
      <c r="W93" s="38">
        <v>0.74618099999999998</v>
      </c>
      <c r="X93" s="38">
        <v>0.23688100000000001</v>
      </c>
      <c r="Z93" s="38" t="s">
        <v>214</v>
      </c>
      <c r="AA93" s="38">
        <v>10737.508</v>
      </c>
      <c r="AB93" s="38">
        <v>35.199399999999997</v>
      </c>
      <c r="AC93" s="38">
        <v>40.479300000000002</v>
      </c>
      <c r="AD93" s="38">
        <v>40.565300000000001</v>
      </c>
      <c r="AE93" s="38">
        <v>1</v>
      </c>
      <c r="AF93" s="38">
        <v>1920</v>
      </c>
      <c r="AG93" s="38">
        <v>1080</v>
      </c>
      <c r="AH93" s="38">
        <v>50</v>
      </c>
      <c r="AI93" s="38">
        <v>500</v>
      </c>
      <c r="AJ93" s="38">
        <v>8</v>
      </c>
      <c r="AK93" s="38">
        <v>8</v>
      </c>
    </row>
    <row r="94" spans="1:37" x14ac:dyDescent="0.25">
      <c r="A94" s="39" t="s">
        <v>144</v>
      </c>
      <c r="B94" s="40" t="s">
        <v>145</v>
      </c>
      <c r="C94" s="46">
        <v>1</v>
      </c>
      <c r="D94" s="49">
        <v>6</v>
      </c>
      <c r="E94" s="48">
        <v>26</v>
      </c>
      <c r="F94" s="38" t="s">
        <v>59</v>
      </c>
      <c r="G94" s="38">
        <v>1</v>
      </c>
      <c r="H94" s="38">
        <v>500</v>
      </c>
      <c r="I94" s="38">
        <v>836565316</v>
      </c>
      <c r="J94" s="38">
        <v>153577942</v>
      </c>
      <c r="K94" s="38">
        <v>0</v>
      </c>
      <c r="L94" s="38">
        <v>0</v>
      </c>
      <c r="M94" s="38">
        <v>0</v>
      </c>
      <c r="N94" s="38">
        <v>0</v>
      </c>
      <c r="O94" s="38">
        <v>0</v>
      </c>
      <c r="P94" s="38">
        <v>0</v>
      </c>
      <c r="Q94" s="38">
        <v>0</v>
      </c>
      <c r="R94" s="38">
        <v>1.0474540000000001</v>
      </c>
      <c r="S94" s="38">
        <v>0.952546</v>
      </c>
      <c r="T94" s="38">
        <v>0</v>
      </c>
      <c r="U94" s="38">
        <v>1.8196639999999999</v>
      </c>
      <c r="V94" s="38">
        <v>0.105397</v>
      </c>
      <c r="W94" s="38">
        <v>0.729819</v>
      </c>
      <c r="X94" s="38">
        <v>0.206432</v>
      </c>
      <c r="Z94" s="38" t="s">
        <v>215</v>
      </c>
      <c r="AA94" s="38">
        <v>114679.836</v>
      </c>
      <c r="AB94" s="38">
        <v>42.443600000000004</v>
      </c>
      <c r="AC94" s="38">
        <v>45.055799999999998</v>
      </c>
      <c r="AD94" s="38">
        <v>46.689</v>
      </c>
      <c r="AE94" s="38">
        <v>1</v>
      </c>
      <c r="AF94" s="38">
        <v>1920</v>
      </c>
      <c r="AG94" s="38">
        <v>1080</v>
      </c>
      <c r="AH94" s="38">
        <v>50</v>
      </c>
      <c r="AI94" s="38">
        <v>500</v>
      </c>
      <c r="AJ94" s="38">
        <v>8</v>
      </c>
      <c r="AK94" s="38">
        <v>8</v>
      </c>
    </row>
    <row r="95" spans="1:37" x14ac:dyDescent="0.25">
      <c r="A95" s="39" t="s">
        <v>144</v>
      </c>
      <c r="B95" s="40" t="s">
        <v>145</v>
      </c>
      <c r="C95" s="46">
        <v>1</v>
      </c>
      <c r="D95" s="49">
        <v>6</v>
      </c>
      <c r="E95" s="48">
        <v>30</v>
      </c>
      <c r="F95" s="38" t="s">
        <v>60</v>
      </c>
      <c r="G95" s="38">
        <v>1</v>
      </c>
      <c r="H95" s="38">
        <v>500</v>
      </c>
      <c r="I95" s="38">
        <v>349781199</v>
      </c>
      <c r="J95" s="38">
        <v>62739035</v>
      </c>
      <c r="K95" s="38">
        <v>0</v>
      </c>
      <c r="L95" s="38">
        <v>0</v>
      </c>
      <c r="M95" s="38">
        <v>0</v>
      </c>
      <c r="N95" s="38">
        <v>0</v>
      </c>
      <c r="O95" s="38">
        <v>0</v>
      </c>
      <c r="P95" s="38">
        <v>0</v>
      </c>
      <c r="Q95" s="38">
        <v>0</v>
      </c>
      <c r="R95" s="38">
        <v>1.0571440000000001</v>
      </c>
      <c r="S95" s="38">
        <v>0.94285600000000003</v>
      </c>
      <c r="T95" s="38">
        <v>0</v>
      </c>
      <c r="U95" s="38">
        <v>1.6074360000000001</v>
      </c>
      <c r="V95" s="38">
        <v>0.25641199999999997</v>
      </c>
      <c r="W95" s="38">
        <v>0.95444799999999996</v>
      </c>
      <c r="X95" s="38">
        <v>0.20146500000000001</v>
      </c>
      <c r="Z95" s="38" t="s">
        <v>216</v>
      </c>
      <c r="AA95" s="38">
        <v>53570.503199999999</v>
      </c>
      <c r="AB95" s="38">
        <v>39.652200000000001</v>
      </c>
      <c r="AC95" s="38">
        <v>43.641199999999998</v>
      </c>
      <c r="AD95" s="38">
        <v>44.854399999999998</v>
      </c>
      <c r="AE95" s="38">
        <v>1</v>
      </c>
      <c r="AF95" s="38">
        <v>1920</v>
      </c>
      <c r="AG95" s="38">
        <v>1080</v>
      </c>
      <c r="AH95" s="38">
        <v>50</v>
      </c>
      <c r="AI95" s="38">
        <v>500</v>
      </c>
      <c r="AJ95" s="38">
        <v>8</v>
      </c>
      <c r="AK95" s="38">
        <v>8</v>
      </c>
    </row>
    <row r="96" spans="1:37" x14ac:dyDescent="0.25">
      <c r="A96" s="39" t="s">
        <v>144</v>
      </c>
      <c r="B96" s="40" t="s">
        <v>145</v>
      </c>
      <c r="C96" s="46">
        <v>1</v>
      </c>
      <c r="D96" s="49">
        <v>6</v>
      </c>
      <c r="E96" s="48">
        <v>34</v>
      </c>
      <c r="F96" s="38" t="s">
        <v>61</v>
      </c>
      <c r="G96" s="38">
        <v>1</v>
      </c>
      <c r="H96" s="38">
        <v>500</v>
      </c>
      <c r="I96" s="38">
        <v>183640523</v>
      </c>
      <c r="J96" s="38">
        <v>34749919</v>
      </c>
      <c r="K96" s="38">
        <v>0</v>
      </c>
      <c r="L96" s="38">
        <v>0</v>
      </c>
      <c r="M96" s="38">
        <v>0</v>
      </c>
      <c r="N96" s="38">
        <v>0</v>
      </c>
      <c r="O96" s="38">
        <v>0</v>
      </c>
      <c r="P96" s="38">
        <v>0</v>
      </c>
      <c r="Q96" s="38">
        <v>0</v>
      </c>
      <c r="R96" s="38">
        <v>1.1431279999999999</v>
      </c>
      <c r="S96" s="38">
        <v>0.85687199999999997</v>
      </c>
      <c r="T96" s="38">
        <v>0</v>
      </c>
      <c r="U96" s="38">
        <v>1.7280740000000001</v>
      </c>
      <c r="V96" s="38">
        <v>0.372035</v>
      </c>
      <c r="W96" s="38">
        <v>0.92429600000000001</v>
      </c>
      <c r="X96" s="38">
        <v>0.20808699999999999</v>
      </c>
      <c r="Z96" s="38" t="s">
        <v>217</v>
      </c>
      <c r="AA96" s="38">
        <v>29898.9696</v>
      </c>
      <c r="AB96" s="38">
        <v>38.081400000000002</v>
      </c>
      <c r="AC96" s="38">
        <v>42.423699999999997</v>
      </c>
      <c r="AD96" s="38">
        <v>43.109699999999997</v>
      </c>
      <c r="AE96" s="38">
        <v>1</v>
      </c>
      <c r="AF96" s="38">
        <v>1920</v>
      </c>
      <c r="AG96" s="38">
        <v>1080</v>
      </c>
      <c r="AH96" s="38">
        <v>50</v>
      </c>
      <c r="AI96" s="38">
        <v>500</v>
      </c>
      <c r="AJ96" s="38">
        <v>8</v>
      </c>
      <c r="AK96" s="38">
        <v>8</v>
      </c>
    </row>
    <row r="97" spans="1:37" ht="15.75" thickBot="1" x14ac:dyDescent="0.3">
      <c r="A97" s="43" t="s">
        <v>144</v>
      </c>
      <c r="B97" s="39" t="s">
        <v>145</v>
      </c>
      <c r="C97" s="46">
        <v>1</v>
      </c>
      <c r="D97" s="49">
        <v>6</v>
      </c>
      <c r="E97" s="52">
        <v>38</v>
      </c>
      <c r="F97" s="38" t="s">
        <v>62</v>
      </c>
      <c r="G97" s="38">
        <v>1</v>
      </c>
      <c r="H97" s="38">
        <v>500</v>
      </c>
      <c r="I97" s="38">
        <v>104636516</v>
      </c>
      <c r="J97" s="38">
        <v>20045956</v>
      </c>
      <c r="K97" s="38">
        <v>0</v>
      </c>
      <c r="L97" s="38">
        <v>0</v>
      </c>
      <c r="M97" s="38">
        <v>0</v>
      </c>
      <c r="N97" s="38">
        <v>0</v>
      </c>
      <c r="O97" s="38">
        <v>0</v>
      </c>
      <c r="P97" s="38">
        <v>0</v>
      </c>
      <c r="Q97" s="38">
        <v>0</v>
      </c>
      <c r="R97" s="38">
        <v>1.1319349999999999</v>
      </c>
      <c r="S97" s="38">
        <v>0.86806499999999998</v>
      </c>
      <c r="T97" s="38">
        <v>0</v>
      </c>
      <c r="U97" s="38">
        <v>1.666169</v>
      </c>
      <c r="V97" s="38">
        <v>0.41044399999999998</v>
      </c>
      <c r="W97" s="38">
        <v>0.84433599999999998</v>
      </c>
      <c r="X97" s="38">
        <v>0.21223900000000001</v>
      </c>
      <c r="Z97" s="38" t="s">
        <v>218</v>
      </c>
      <c r="AA97" s="38">
        <v>17758.6872</v>
      </c>
      <c r="AB97" s="38">
        <v>36.502600000000001</v>
      </c>
      <c r="AC97" s="38">
        <v>41.315100000000001</v>
      </c>
      <c r="AD97" s="38">
        <v>41.632100000000001</v>
      </c>
      <c r="AE97" s="38">
        <v>1</v>
      </c>
      <c r="AF97" s="38">
        <v>1920</v>
      </c>
      <c r="AG97" s="38">
        <v>1080</v>
      </c>
      <c r="AH97" s="38">
        <v>50</v>
      </c>
      <c r="AI97" s="38">
        <v>500</v>
      </c>
      <c r="AJ97" s="38">
        <v>8</v>
      </c>
      <c r="AK97" s="38">
        <v>8</v>
      </c>
    </row>
    <row r="98" spans="1:37" x14ac:dyDescent="0.25">
      <c r="A98" s="43" t="s">
        <v>144</v>
      </c>
      <c r="B98" s="45" t="s">
        <v>147</v>
      </c>
      <c r="C98" s="55">
        <v>0</v>
      </c>
      <c r="D98" s="56">
        <v>2</v>
      </c>
      <c r="E98" s="48">
        <v>26</v>
      </c>
      <c r="F98" s="38" t="s">
        <v>63</v>
      </c>
      <c r="G98" s="38">
        <v>0</v>
      </c>
      <c r="H98" s="38">
        <v>500</v>
      </c>
      <c r="I98" s="38">
        <v>572294386</v>
      </c>
      <c r="J98" s="38">
        <v>221883043</v>
      </c>
      <c r="K98" s="38">
        <v>0</v>
      </c>
      <c r="L98" s="38">
        <v>0</v>
      </c>
      <c r="M98" s="38">
        <v>0</v>
      </c>
      <c r="N98" s="38">
        <v>0</v>
      </c>
      <c r="O98" s="38">
        <v>0</v>
      </c>
      <c r="P98" s="38">
        <v>0</v>
      </c>
      <c r="Q98" s="38">
        <v>0</v>
      </c>
      <c r="R98" s="38">
        <v>1</v>
      </c>
      <c r="S98" s="38">
        <v>0</v>
      </c>
      <c r="T98" s="38">
        <v>0</v>
      </c>
      <c r="U98" s="38">
        <v>0.99598299999999995</v>
      </c>
      <c r="V98" s="38">
        <v>0.44883499999999998</v>
      </c>
      <c r="W98" s="38">
        <v>0.73287999999999998</v>
      </c>
      <c r="X98" s="38">
        <v>0.34271699999999999</v>
      </c>
      <c r="Z98" s="38" t="s">
        <v>219</v>
      </c>
      <c r="AA98" s="38">
        <v>64744.0288</v>
      </c>
      <c r="AB98" s="38">
        <v>38.5535</v>
      </c>
      <c r="AC98" s="38">
        <v>40.0593</v>
      </c>
      <c r="AD98" s="38">
        <v>42.601399999999998</v>
      </c>
      <c r="AE98" s="38">
        <v>1</v>
      </c>
      <c r="AF98" s="38">
        <v>1920</v>
      </c>
      <c r="AG98" s="38">
        <v>1080</v>
      </c>
      <c r="AH98" s="38">
        <v>50</v>
      </c>
      <c r="AI98" s="38">
        <v>500</v>
      </c>
      <c r="AJ98" s="38">
        <v>8</v>
      </c>
      <c r="AK98" s="38">
        <v>8</v>
      </c>
    </row>
    <row r="99" spans="1:37" x14ac:dyDescent="0.25">
      <c r="A99" s="43" t="s">
        <v>144</v>
      </c>
      <c r="B99" s="39" t="s">
        <v>147</v>
      </c>
      <c r="C99" s="46">
        <v>0</v>
      </c>
      <c r="D99" s="47">
        <v>2</v>
      </c>
      <c r="E99" s="48">
        <v>30</v>
      </c>
      <c r="F99" s="38" t="s">
        <v>64</v>
      </c>
      <c r="G99" s="38">
        <v>0</v>
      </c>
      <c r="H99" s="38">
        <v>500</v>
      </c>
      <c r="I99" s="38">
        <v>334648233</v>
      </c>
      <c r="J99" s="38">
        <v>127346617</v>
      </c>
      <c r="K99" s="38">
        <v>0</v>
      </c>
      <c r="L99" s="38">
        <v>0</v>
      </c>
      <c r="M99" s="38">
        <v>0</v>
      </c>
      <c r="N99" s="38">
        <v>0</v>
      </c>
      <c r="O99" s="38">
        <v>0</v>
      </c>
      <c r="P99" s="38">
        <v>0</v>
      </c>
      <c r="Q99" s="38">
        <v>0</v>
      </c>
      <c r="R99" s="38">
        <v>1</v>
      </c>
      <c r="S99" s="38">
        <v>0</v>
      </c>
      <c r="T99" s="38">
        <v>0</v>
      </c>
      <c r="U99" s="38">
        <v>0.99858999999999998</v>
      </c>
      <c r="V99" s="38">
        <v>0.50268100000000004</v>
      </c>
      <c r="W99" s="38">
        <v>0.74138999999999999</v>
      </c>
      <c r="X99" s="38">
        <v>0.33615400000000001</v>
      </c>
      <c r="Z99" s="38" t="s">
        <v>220</v>
      </c>
      <c r="AA99" s="38">
        <v>37885.124799999998</v>
      </c>
      <c r="AB99" s="38">
        <v>36.763399999999997</v>
      </c>
      <c r="AC99" s="38">
        <v>39.046199999999999</v>
      </c>
      <c r="AD99" s="38">
        <v>41.358899999999998</v>
      </c>
      <c r="AE99" s="38">
        <v>1</v>
      </c>
      <c r="AF99" s="38">
        <v>1920</v>
      </c>
      <c r="AG99" s="38">
        <v>1080</v>
      </c>
      <c r="AH99" s="38">
        <v>50</v>
      </c>
      <c r="AI99" s="38">
        <v>500</v>
      </c>
      <c r="AJ99" s="38">
        <v>8</v>
      </c>
      <c r="AK99" s="38">
        <v>8</v>
      </c>
    </row>
    <row r="100" spans="1:37" x14ac:dyDescent="0.25">
      <c r="A100" s="43" t="s">
        <v>144</v>
      </c>
      <c r="B100" s="39" t="s">
        <v>147</v>
      </c>
      <c r="C100" s="46">
        <v>0</v>
      </c>
      <c r="D100" s="47">
        <v>2</v>
      </c>
      <c r="E100" s="48">
        <v>34</v>
      </c>
      <c r="F100" s="38" t="s">
        <v>65</v>
      </c>
      <c r="G100" s="38">
        <v>0</v>
      </c>
      <c r="H100" s="38">
        <v>500</v>
      </c>
      <c r="I100" s="38">
        <v>208184298</v>
      </c>
      <c r="J100" s="38">
        <v>73041610</v>
      </c>
      <c r="K100" s="38">
        <v>0</v>
      </c>
      <c r="L100" s="38">
        <v>0</v>
      </c>
      <c r="M100" s="38">
        <v>0</v>
      </c>
      <c r="N100" s="38">
        <v>0</v>
      </c>
      <c r="O100" s="38">
        <v>0</v>
      </c>
      <c r="P100" s="38">
        <v>0</v>
      </c>
      <c r="Q100" s="38">
        <v>0</v>
      </c>
      <c r="R100" s="38">
        <v>1</v>
      </c>
      <c r="S100" s="38">
        <v>0</v>
      </c>
      <c r="T100" s="38">
        <v>0</v>
      </c>
      <c r="U100" s="38">
        <v>0.99949600000000005</v>
      </c>
      <c r="V100" s="38">
        <v>0.53548700000000005</v>
      </c>
      <c r="W100" s="38">
        <v>0.61244299999999996</v>
      </c>
      <c r="X100" s="38">
        <v>0.32422099999999998</v>
      </c>
      <c r="Z100" s="38" t="s">
        <v>221</v>
      </c>
      <c r="AA100" s="38">
        <v>22530.082399999999</v>
      </c>
      <c r="AB100" s="38">
        <v>34.914000000000001</v>
      </c>
      <c r="AC100" s="38">
        <v>37.901800000000001</v>
      </c>
      <c r="AD100" s="38">
        <v>39.595199999999998</v>
      </c>
      <c r="AE100" s="38">
        <v>1</v>
      </c>
      <c r="AF100" s="38">
        <v>1920</v>
      </c>
      <c r="AG100" s="38">
        <v>1080</v>
      </c>
      <c r="AH100" s="38">
        <v>50</v>
      </c>
      <c r="AI100" s="38">
        <v>500</v>
      </c>
      <c r="AJ100" s="38">
        <v>8</v>
      </c>
      <c r="AK100" s="38">
        <v>8</v>
      </c>
    </row>
    <row r="101" spans="1:37" ht="15.75" thickBot="1" x14ac:dyDescent="0.3">
      <c r="A101" s="43" t="s">
        <v>144</v>
      </c>
      <c r="B101" s="39" t="s">
        <v>147</v>
      </c>
      <c r="C101" s="46">
        <v>0</v>
      </c>
      <c r="D101" s="51">
        <v>2</v>
      </c>
      <c r="E101" s="52">
        <v>38</v>
      </c>
      <c r="F101" s="38" t="s">
        <v>66</v>
      </c>
      <c r="G101" s="38">
        <v>0</v>
      </c>
      <c r="H101" s="38">
        <v>500</v>
      </c>
      <c r="I101" s="38">
        <v>133473605</v>
      </c>
      <c r="J101" s="38">
        <v>43316459</v>
      </c>
      <c r="K101" s="38">
        <v>0</v>
      </c>
      <c r="L101" s="38">
        <v>0</v>
      </c>
      <c r="M101" s="38">
        <v>0</v>
      </c>
      <c r="N101" s="38">
        <v>0</v>
      </c>
      <c r="O101" s="38">
        <v>0</v>
      </c>
      <c r="P101" s="38">
        <v>0</v>
      </c>
      <c r="Q101" s="38">
        <v>0</v>
      </c>
      <c r="R101" s="38">
        <v>1</v>
      </c>
      <c r="S101" s="38">
        <v>0</v>
      </c>
      <c r="T101" s="38">
        <v>0</v>
      </c>
      <c r="U101" s="38">
        <v>0.99985500000000005</v>
      </c>
      <c r="V101" s="38">
        <v>0.54077900000000001</v>
      </c>
      <c r="W101" s="38">
        <v>0.32105800000000001</v>
      </c>
      <c r="X101" s="38">
        <v>0.312639</v>
      </c>
      <c r="Z101" s="38" t="s">
        <v>222</v>
      </c>
      <c r="AA101" s="38">
        <v>13856.960800000001</v>
      </c>
      <c r="AB101" s="38">
        <v>32.970500000000001</v>
      </c>
      <c r="AC101" s="38">
        <v>37.3384</v>
      </c>
      <c r="AD101" s="38">
        <v>38.715800000000002</v>
      </c>
      <c r="AE101" s="38">
        <v>1</v>
      </c>
      <c r="AF101" s="38">
        <v>1920</v>
      </c>
      <c r="AG101" s="38">
        <v>1080</v>
      </c>
      <c r="AH101" s="38">
        <v>50</v>
      </c>
      <c r="AI101" s="38">
        <v>500</v>
      </c>
      <c r="AJ101" s="38">
        <v>8</v>
      </c>
      <c r="AK101" s="38">
        <v>8</v>
      </c>
    </row>
    <row r="102" spans="1:37" x14ac:dyDescent="0.25">
      <c r="A102" s="43" t="s">
        <v>144</v>
      </c>
      <c r="B102" s="39" t="s">
        <v>147</v>
      </c>
      <c r="C102" s="46">
        <v>0</v>
      </c>
      <c r="D102" s="49">
        <v>4</v>
      </c>
      <c r="E102" s="48">
        <v>26</v>
      </c>
      <c r="F102" s="38" t="s">
        <v>67</v>
      </c>
      <c r="G102" s="38">
        <v>0</v>
      </c>
      <c r="H102" s="38">
        <v>500</v>
      </c>
      <c r="I102" s="38">
        <v>572294386</v>
      </c>
      <c r="J102" s="38">
        <v>221883043</v>
      </c>
      <c r="K102" s="38">
        <v>0</v>
      </c>
      <c r="L102" s="38">
        <v>0</v>
      </c>
      <c r="M102" s="38">
        <v>0</v>
      </c>
      <c r="N102" s="38">
        <v>0</v>
      </c>
      <c r="O102" s="38">
        <v>0</v>
      </c>
      <c r="P102" s="38">
        <v>0</v>
      </c>
      <c r="Q102" s="38">
        <v>0</v>
      </c>
      <c r="R102" s="38">
        <v>1</v>
      </c>
      <c r="S102" s="38">
        <v>0</v>
      </c>
      <c r="T102" s="38">
        <v>0</v>
      </c>
      <c r="U102" s="38">
        <v>0.99598299999999995</v>
      </c>
      <c r="V102" s="38">
        <v>0.44883499999999998</v>
      </c>
      <c r="W102" s="38">
        <v>0.73287999999999998</v>
      </c>
      <c r="X102" s="38">
        <v>0.34271699999999999</v>
      </c>
      <c r="Z102" s="38" t="s">
        <v>223</v>
      </c>
      <c r="AA102" s="38">
        <v>64744.0288</v>
      </c>
      <c r="AB102" s="38">
        <v>38.5535</v>
      </c>
      <c r="AC102" s="38">
        <v>40.0593</v>
      </c>
      <c r="AD102" s="38">
        <v>42.601399999999998</v>
      </c>
      <c r="AE102" s="38">
        <v>1</v>
      </c>
      <c r="AF102" s="38">
        <v>1920</v>
      </c>
      <c r="AG102" s="38">
        <v>1080</v>
      </c>
      <c r="AH102" s="38">
        <v>50</v>
      </c>
      <c r="AI102" s="38">
        <v>500</v>
      </c>
      <c r="AJ102" s="38">
        <v>8</v>
      </c>
      <c r="AK102" s="38">
        <v>8</v>
      </c>
    </row>
    <row r="103" spans="1:37" x14ac:dyDescent="0.25">
      <c r="A103" s="43" t="s">
        <v>144</v>
      </c>
      <c r="B103" s="39" t="s">
        <v>147</v>
      </c>
      <c r="C103" s="46">
        <v>0</v>
      </c>
      <c r="D103" s="49">
        <v>4</v>
      </c>
      <c r="E103" s="48">
        <v>30</v>
      </c>
      <c r="F103" s="38" t="s">
        <v>68</v>
      </c>
      <c r="G103" s="38">
        <v>0</v>
      </c>
      <c r="H103" s="38">
        <v>500</v>
      </c>
      <c r="I103" s="38">
        <v>334648233</v>
      </c>
      <c r="J103" s="38">
        <v>127346617</v>
      </c>
      <c r="K103" s="38">
        <v>0</v>
      </c>
      <c r="L103" s="38">
        <v>0</v>
      </c>
      <c r="M103" s="38">
        <v>0</v>
      </c>
      <c r="N103" s="38">
        <v>0</v>
      </c>
      <c r="O103" s="38">
        <v>0</v>
      </c>
      <c r="P103" s="38">
        <v>0</v>
      </c>
      <c r="Q103" s="38">
        <v>0</v>
      </c>
      <c r="R103" s="38">
        <v>1</v>
      </c>
      <c r="S103" s="38">
        <v>0</v>
      </c>
      <c r="T103" s="38">
        <v>0</v>
      </c>
      <c r="U103" s="38">
        <v>0.99858999999999998</v>
      </c>
      <c r="V103" s="38">
        <v>0.50268100000000004</v>
      </c>
      <c r="W103" s="38">
        <v>0.74138999999999999</v>
      </c>
      <c r="X103" s="38">
        <v>0.33615400000000001</v>
      </c>
      <c r="Z103" s="38" t="s">
        <v>224</v>
      </c>
      <c r="AA103" s="38">
        <v>37885.124799999998</v>
      </c>
      <c r="AB103" s="38">
        <v>36.763399999999997</v>
      </c>
      <c r="AC103" s="38">
        <v>39.046199999999999</v>
      </c>
      <c r="AD103" s="38">
        <v>41.358899999999998</v>
      </c>
      <c r="AE103" s="38">
        <v>1</v>
      </c>
      <c r="AF103" s="38">
        <v>1920</v>
      </c>
      <c r="AG103" s="38">
        <v>1080</v>
      </c>
      <c r="AH103" s="38">
        <v>50</v>
      </c>
      <c r="AI103" s="38">
        <v>500</v>
      </c>
      <c r="AJ103" s="38">
        <v>8</v>
      </c>
      <c r="AK103" s="38">
        <v>8</v>
      </c>
    </row>
    <row r="104" spans="1:37" x14ac:dyDescent="0.25">
      <c r="A104" s="43" t="s">
        <v>144</v>
      </c>
      <c r="B104" s="39" t="s">
        <v>147</v>
      </c>
      <c r="C104" s="46">
        <v>0</v>
      </c>
      <c r="D104" s="49">
        <v>4</v>
      </c>
      <c r="E104" s="48">
        <v>34</v>
      </c>
      <c r="F104" s="38" t="s">
        <v>69</v>
      </c>
      <c r="G104" s="38">
        <v>0</v>
      </c>
      <c r="H104" s="38">
        <v>500</v>
      </c>
      <c r="I104" s="38">
        <v>208184298</v>
      </c>
      <c r="J104" s="38">
        <v>73041610</v>
      </c>
      <c r="K104" s="38">
        <v>0</v>
      </c>
      <c r="L104" s="38">
        <v>0</v>
      </c>
      <c r="M104" s="38">
        <v>0</v>
      </c>
      <c r="N104" s="38">
        <v>0</v>
      </c>
      <c r="O104" s="38">
        <v>0</v>
      </c>
      <c r="P104" s="38">
        <v>0</v>
      </c>
      <c r="Q104" s="38">
        <v>0</v>
      </c>
      <c r="R104" s="38">
        <v>1</v>
      </c>
      <c r="S104" s="38">
        <v>0</v>
      </c>
      <c r="T104" s="38">
        <v>0</v>
      </c>
      <c r="U104" s="38">
        <v>0.99949600000000005</v>
      </c>
      <c r="V104" s="38">
        <v>0.53548700000000005</v>
      </c>
      <c r="W104" s="38">
        <v>0.61244299999999996</v>
      </c>
      <c r="X104" s="38">
        <v>0.32422099999999998</v>
      </c>
      <c r="Z104" s="38" t="s">
        <v>225</v>
      </c>
      <c r="AA104" s="38">
        <v>22530.082399999999</v>
      </c>
      <c r="AB104" s="38">
        <v>34.914000000000001</v>
      </c>
      <c r="AC104" s="38">
        <v>37.901800000000001</v>
      </c>
      <c r="AD104" s="38">
        <v>39.595199999999998</v>
      </c>
      <c r="AE104" s="38">
        <v>1</v>
      </c>
      <c r="AF104" s="38">
        <v>1920</v>
      </c>
      <c r="AG104" s="38">
        <v>1080</v>
      </c>
      <c r="AH104" s="38">
        <v>50</v>
      </c>
      <c r="AI104" s="38">
        <v>500</v>
      </c>
      <c r="AJ104" s="38">
        <v>8</v>
      </c>
      <c r="AK104" s="38">
        <v>8</v>
      </c>
    </row>
    <row r="105" spans="1:37" ht="15.75" thickBot="1" x14ac:dyDescent="0.3">
      <c r="A105" s="43" t="s">
        <v>144</v>
      </c>
      <c r="B105" s="39" t="s">
        <v>147</v>
      </c>
      <c r="C105" s="46">
        <v>0</v>
      </c>
      <c r="D105" s="51">
        <v>4</v>
      </c>
      <c r="E105" s="52">
        <v>38</v>
      </c>
      <c r="F105" s="38" t="s">
        <v>70</v>
      </c>
      <c r="G105" s="38">
        <v>0</v>
      </c>
      <c r="H105" s="38">
        <v>500</v>
      </c>
      <c r="I105" s="38">
        <v>133473605</v>
      </c>
      <c r="J105" s="38">
        <v>43316459</v>
      </c>
      <c r="K105" s="38">
        <v>0</v>
      </c>
      <c r="L105" s="38">
        <v>0</v>
      </c>
      <c r="M105" s="38">
        <v>0</v>
      </c>
      <c r="N105" s="38">
        <v>0</v>
      </c>
      <c r="O105" s="38">
        <v>0</v>
      </c>
      <c r="P105" s="38">
        <v>0</v>
      </c>
      <c r="Q105" s="38">
        <v>0</v>
      </c>
      <c r="R105" s="38">
        <v>1</v>
      </c>
      <c r="S105" s="38">
        <v>0</v>
      </c>
      <c r="T105" s="38">
        <v>0</v>
      </c>
      <c r="U105" s="38">
        <v>0.99985500000000005</v>
      </c>
      <c r="V105" s="38">
        <v>0.54077900000000001</v>
      </c>
      <c r="W105" s="38">
        <v>0.32105800000000001</v>
      </c>
      <c r="X105" s="38">
        <v>0.312639</v>
      </c>
      <c r="Z105" s="38" t="s">
        <v>226</v>
      </c>
      <c r="AA105" s="38">
        <v>13856.960800000001</v>
      </c>
      <c r="AB105" s="38">
        <v>32.970500000000001</v>
      </c>
      <c r="AC105" s="38">
        <v>37.3384</v>
      </c>
      <c r="AD105" s="38">
        <v>38.715800000000002</v>
      </c>
      <c r="AE105" s="38">
        <v>1</v>
      </c>
      <c r="AF105" s="38">
        <v>1920</v>
      </c>
      <c r="AG105" s="38">
        <v>1080</v>
      </c>
      <c r="AH105" s="38">
        <v>50</v>
      </c>
      <c r="AI105" s="38">
        <v>500</v>
      </c>
      <c r="AJ105" s="38">
        <v>8</v>
      </c>
      <c r="AK105" s="38">
        <v>8</v>
      </c>
    </row>
    <row r="106" spans="1:37" x14ac:dyDescent="0.25">
      <c r="A106" s="43" t="s">
        <v>144</v>
      </c>
      <c r="B106" s="39" t="s">
        <v>147</v>
      </c>
      <c r="C106" s="46">
        <v>0</v>
      </c>
      <c r="D106" s="49">
        <v>6</v>
      </c>
      <c r="E106" s="48">
        <v>26</v>
      </c>
      <c r="F106" s="38" t="s">
        <v>71</v>
      </c>
      <c r="G106" s="38">
        <v>0</v>
      </c>
      <c r="H106" s="38">
        <v>500</v>
      </c>
      <c r="I106" s="38">
        <v>572294386</v>
      </c>
      <c r="J106" s="38">
        <v>221883043</v>
      </c>
      <c r="K106" s="38">
        <v>0</v>
      </c>
      <c r="L106" s="38">
        <v>0</v>
      </c>
      <c r="M106" s="38">
        <v>0</v>
      </c>
      <c r="N106" s="38">
        <v>0</v>
      </c>
      <c r="O106" s="38">
        <v>0</v>
      </c>
      <c r="P106" s="38">
        <v>0</v>
      </c>
      <c r="Q106" s="38">
        <v>0</v>
      </c>
      <c r="R106" s="38">
        <v>1</v>
      </c>
      <c r="S106" s="38">
        <v>0</v>
      </c>
      <c r="T106" s="38">
        <v>0</v>
      </c>
      <c r="U106" s="38">
        <v>0.99598299999999995</v>
      </c>
      <c r="V106" s="38">
        <v>0.44883499999999998</v>
      </c>
      <c r="W106" s="38">
        <v>0.73287999999999998</v>
      </c>
      <c r="X106" s="38">
        <v>0.34271699999999999</v>
      </c>
      <c r="Z106" s="38" t="s">
        <v>227</v>
      </c>
      <c r="AA106" s="38">
        <v>64744.0288</v>
      </c>
      <c r="AB106" s="38">
        <v>38.5535</v>
      </c>
      <c r="AC106" s="38">
        <v>40.0593</v>
      </c>
      <c r="AD106" s="38">
        <v>42.601399999999998</v>
      </c>
      <c r="AE106" s="38">
        <v>1</v>
      </c>
      <c r="AF106" s="38">
        <v>1920</v>
      </c>
      <c r="AG106" s="38">
        <v>1080</v>
      </c>
      <c r="AH106" s="38">
        <v>50</v>
      </c>
      <c r="AI106" s="38">
        <v>500</v>
      </c>
      <c r="AJ106" s="38">
        <v>8</v>
      </c>
      <c r="AK106" s="38">
        <v>8</v>
      </c>
    </row>
    <row r="107" spans="1:37" x14ac:dyDescent="0.25">
      <c r="A107" s="43" t="s">
        <v>144</v>
      </c>
      <c r="B107" s="39" t="s">
        <v>147</v>
      </c>
      <c r="C107" s="46">
        <v>0</v>
      </c>
      <c r="D107" s="49">
        <v>6</v>
      </c>
      <c r="E107" s="48">
        <v>30</v>
      </c>
      <c r="F107" s="38" t="s">
        <v>72</v>
      </c>
      <c r="G107" s="38">
        <v>0</v>
      </c>
      <c r="H107" s="38">
        <v>500</v>
      </c>
      <c r="I107" s="38">
        <v>334648233</v>
      </c>
      <c r="J107" s="38">
        <v>127346617</v>
      </c>
      <c r="K107" s="38">
        <v>0</v>
      </c>
      <c r="L107" s="38">
        <v>0</v>
      </c>
      <c r="M107" s="38">
        <v>0</v>
      </c>
      <c r="N107" s="38">
        <v>0</v>
      </c>
      <c r="O107" s="38">
        <v>0</v>
      </c>
      <c r="P107" s="38">
        <v>0</v>
      </c>
      <c r="Q107" s="38">
        <v>0</v>
      </c>
      <c r="R107" s="38">
        <v>1</v>
      </c>
      <c r="S107" s="38">
        <v>0</v>
      </c>
      <c r="T107" s="38">
        <v>0</v>
      </c>
      <c r="U107" s="38">
        <v>0.99858999999999998</v>
      </c>
      <c r="V107" s="38">
        <v>0.50268100000000004</v>
      </c>
      <c r="W107" s="38">
        <v>0.74138999999999999</v>
      </c>
      <c r="X107" s="38">
        <v>0.33615400000000001</v>
      </c>
      <c r="Z107" s="38" t="s">
        <v>228</v>
      </c>
      <c r="AA107" s="38">
        <v>37885.124799999998</v>
      </c>
      <c r="AB107" s="38">
        <v>36.763399999999997</v>
      </c>
      <c r="AC107" s="38">
        <v>39.046199999999999</v>
      </c>
      <c r="AD107" s="38">
        <v>41.358899999999998</v>
      </c>
      <c r="AE107" s="38">
        <v>1</v>
      </c>
      <c r="AF107" s="38">
        <v>1920</v>
      </c>
      <c r="AG107" s="38">
        <v>1080</v>
      </c>
      <c r="AH107" s="38">
        <v>50</v>
      </c>
      <c r="AI107" s="38">
        <v>500</v>
      </c>
      <c r="AJ107" s="38">
        <v>8</v>
      </c>
      <c r="AK107" s="38">
        <v>8</v>
      </c>
    </row>
    <row r="108" spans="1:37" x14ac:dyDescent="0.25">
      <c r="A108" s="43" t="s">
        <v>144</v>
      </c>
      <c r="B108" s="39" t="s">
        <v>147</v>
      </c>
      <c r="C108" s="46">
        <v>0</v>
      </c>
      <c r="D108" s="49">
        <v>6</v>
      </c>
      <c r="E108" s="48">
        <v>34</v>
      </c>
      <c r="F108" s="38" t="s">
        <v>73</v>
      </c>
      <c r="G108" s="38">
        <v>0</v>
      </c>
      <c r="H108" s="38">
        <v>500</v>
      </c>
      <c r="I108" s="38">
        <v>208184298</v>
      </c>
      <c r="J108" s="38">
        <v>73041610</v>
      </c>
      <c r="K108" s="38">
        <v>0</v>
      </c>
      <c r="L108" s="38">
        <v>0</v>
      </c>
      <c r="M108" s="38">
        <v>0</v>
      </c>
      <c r="N108" s="38">
        <v>0</v>
      </c>
      <c r="O108" s="38">
        <v>0</v>
      </c>
      <c r="P108" s="38">
        <v>0</v>
      </c>
      <c r="Q108" s="38">
        <v>0</v>
      </c>
      <c r="R108" s="38">
        <v>1</v>
      </c>
      <c r="S108" s="38">
        <v>0</v>
      </c>
      <c r="T108" s="38">
        <v>0</v>
      </c>
      <c r="U108" s="38">
        <v>0.99949600000000005</v>
      </c>
      <c r="V108" s="38">
        <v>0.53548700000000005</v>
      </c>
      <c r="W108" s="38">
        <v>0.61244299999999996</v>
      </c>
      <c r="X108" s="38">
        <v>0.32422099999999998</v>
      </c>
      <c r="Z108" s="38" t="s">
        <v>229</v>
      </c>
      <c r="AA108" s="38">
        <v>22530.082399999999</v>
      </c>
      <c r="AB108" s="38">
        <v>34.914000000000001</v>
      </c>
      <c r="AC108" s="38">
        <v>37.901800000000001</v>
      </c>
      <c r="AD108" s="38">
        <v>39.595199999999998</v>
      </c>
      <c r="AE108" s="38">
        <v>1</v>
      </c>
      <c r="AF108" s="38">
        <v>1920</v>
      </c>
      <c r="AG108" s="38">
        <v>1080</v>
      </c>
      <c r="AH108" s="38">
        <v>50</v>
      </c>
      <c r="AI108" s="38">
        <v>500</v>
      </c>
      <c r="AJ108" s="38">
        <v>8</v>
      </c>
      <c r="AK108" s="38">
        <v>8</v>
      </c>
    </row>
    <row r="109" spans="1:37" ht="15.75" thickBot="1" x14ac:dyDescent="0.3">
      <c r="A109" s="43" t="s">
        <v>144</v>
      </c>
      <c r="B109" s="39" t="s">
        <v>147</v>
      </c>
      <c r="C109" s="50">
        <v>0</v>
      </c>
      <c r="D109" s="51">
        <v>6</v>
      </c>
      <c r="E109" s="52">
        <v>38</v>
      </c>
      <c r="F109" s="38" t="s">
        <v>74</v>
      </c>
      <c r="G109" s="38">
        <v>0</v>
      </c>
      <c r="H109" s="38">
        <v>500</v>
      </c>
      <c r="I109" s="38">
        <v>133473605</v>
      </c>
      <c r="J109" s="38">
        <v>43316459</v>
      </c>
      <c r="K109" s="38">
        <v>0</v>
      </c>
      <c r="L109" s="38">
        <v>0</v>
      </c>
      <c r="M109" s="38">
        <v>0</v>
      </c>
      <c r="N109" s="38">
        <v>0</v>
      </c>
      <c r="O109" s="38">
        <v>0</v>
      </c>
      <c r="P109" s="38">
        <v>0</v>
      </c>
      <c r="Q109" s="38">
        <v>0</v>
      </c>
      <c r="R109" s="38">
        <v>1</v>
      </c>
      <c r="S109" s="38">
        <v>0</v>
      </c>
      <c r="T109" s="38">
        <v>0</v>
      </c>
      <c r="U109" s="38">
        <v>0.99985500000000005</v>
      </c>
      <c r="V109" s="38">
        <v>0.54077900000000001</v>
      </c>
      <c r="W109" s="38">
        <v>0.32105800000000001</v>
      </c>
      <c r="X109" s="38">
        <v>0.312639</v>
      </c>
      <c r="Z109" s="38" t="s">
        <v>230</v>
      </c>
      <c r="AA109" s="38">
        <v>13856.960800000001</v>
      </c>
      <c r="AB109" s="38">
        <v>32.970500000000001</v>
      </c>
      <c r="AC109" s="38">
        <v>37.3384</v>
      </c>
      <c r="AD109" s="38">
        <v>38.715800000000002</v>
      </c>
      <c r="AE109" s="38">
        <v>1</v>
      </c>
      <c r="AF109" s="38">
        <v>1920</v>
      </c>
      <c r="AG109" s="38">
        <v>1080</v>
      </c>
      <c r="AH109" s="38">
        <v>50</v>
      </c>
      <c r="AI109" s="38">
        <v>500</v>
      </c>
      <c r="AJ109" s="38">
        <v>8</v>
      </c>
      <c r="AK109" s="38">
        <v>8</v>
      </c>
    </row>
    <row r="110" spans="1:37" x14ac:dyDescent="0.25">
      <c r="A110" s="43" t="s">
        <v>144</v>
      </c>
      <c r="B110" s="39" t="s">
        <v>147</v>
      </c>
      <c r="C110" s="46">
        <v>1</v>
      </c>
      <c r="D110" s="47">
        <v>2</v>
      </c>
      <c r="E110" s="48">
        <v>26</v>
      </c>
      <c r="F110" s="38" t="s">
        <v>75</v>
      </c>
      <c r="G110" s="38">
        <v>1</v>
      </c>
      <c r="H110" s="38">
        <v>500</v>
      </c>
      <c r="I110" s="38">
        <v>20592265</v>
      </c>
      <c r="J110" s="38">
        <v>5179509</v>
      </c>
      <c r="K110" s="38">
        <v>0</v>
      </c>
      <c r="L110" s="38">
        <v>0</v>
      </c>
      <c r="M110" s="38">
        <v>0</v>
      </c>
      <c r="N110" s="38">
        <v>0</v>
      </c>
      <c r="O110" s="38">
        <v>0</v>
      </c>
      <c r="P110" s="38">
        <v>0</v>
      </c>
      <c r="Q110" s="38">
        <v>0</v>
      </c>
      <c r="R110" s="38">
        <v>1.0002409999999999</v>
      </c>
      <c r="S110" s="38">
        <v>0.99975899999999995</v>
      </c>
      <c r="T110" s="38">
        <v>0</v>
      </c>
      <c r="U110" s="38">
        <v>0.99939299999999998</v>
      </c>
      <c r="V110" s="38">
        <v>0.32407900000000001</v>
      </c>
      <c r="W110" s="38">
        <v>0.93323299999999998</v>
      </c>
      <c r="X110" s="38">
        <v>0.65221300000000004</v>
      </c>
      <c r="Z110" s="38" t="s">
        <v>231</v>
      </c>
      <c r="AA110" s="38">
        <v>65539.902400000006</v>
      </c>
      <c r="AB110" s="38">
        <v>38.5886</v>
      </c>
      <c r="AC110" s="38">
        <v>40.127000000000002</v>
      </c>
      <c r="AD110" s="38">
        <v>42.666699999999999</v>
      </c>
      <c r="AE110" s="38">
        <v>1</v>
      </c>
      <c r="AF110" s="38">
        <v>1920</v>
      </c>
      <c r="AG110" s="38">
        <v>1080</v>
      </c>
      <c r="AH110" s="38">
        <v>50</v>
      </c>
      <c r="AI110" s="38">
        <v>500</v>
      </c>
      <c r="AJ110" s="38">
        <v>8</v>
      </c>
      <c r="AK110" s="38">
        <v>8</v>
      </c>
    </row>
    <row r="111" spans="1:37" x14ac:dyDescent="0.25">
      <c r="A111" s="43" t="s">
        <v>144</v>
      </c>
      <c r="B111" s="39" t="s">
        <v>147</v>
      </c>
      <c r="C111" s="46">
        <v>1</v>
      </c>
      <c r="D111" s="47">
        <v>2</v>
      </c>
      <c r="E111" s="48">
        <v>30</v>
      </c>
      <c r="F111" s="38" t="s">
        <v>76</v>
      </c>
      <c r="G111" s="38">
        <v>1</v>
      </c>
      <c r="H111" s="38">
        <v>500</v>
      </c>
      <c r="I111" s="38">
        <v>16752747</v>
      </c>
      <c r="J111" s="38">
        <v>3786379</v>
      </c>
      <c r="K111" s="38">
        <v>0</v>
      </c>
      <c r="L111" s="38">
        <v>0</v>
      </c>
      <c r="M111" s="38">
        <v>0</v>
      </c>
      <c r="N111" s="38">
        <v>0</v>
      </c>
      <c r="O111" s="38">
        <v>0</v>
      </c>
      <c r="P111" s="38">
        <v>0</v>
      </c>
      <c r="Q111" s="38">
        <v>0</v>
      </c>
      <c r="R111" s="38">
        <v>1.000934</v>
      </c>
      <c r="S111" s="38">
        <v>0.99906600000000001</v>
      </c>
      <c r="T111" s="38">
        <v>0</v>
      </c>
      <c r="U111" s="38">
        <v>1.0076099999999999</v>
      </c>
      <c r="V111" s="38">
        <v>0.41098899999999999</v>
      </c>
      <c r="W111" s="38">
        <v>0.91732499999999995</v>
      </c>
      <c r="X111" s="38">
        <v>0.59795500000000001</v>
      </c>
      <c r="Z111" s="38" t="s">
        <v>232</v>
      </c>
      <c r="AA111" s="38">
        <v>38520.092799999999</v>
      </c>
      <c r="AB111" s="38">
        <v>36.783999999999999</v>
      </c>
      <c r="AC111" s="38">
        <v>39.0871</v>
      </c>
      <c r="AD111" s="38">
        <v>41.420900000000003</v>
      </c>
      <c r="AE111" s="38">
        <v>1</v>
      </c>
      <c r="AF111" s="38">
        <v>1920</v>
      </c>
      <c r="AG111" s="38">
        <v>1080</v>
      </c>
      <c r="AH111" s="38">
        <v>50</v>
      </c>
      <c r="AI111" s="38">
        <v>500</v>
      </c>
      <c r="AJ111" s="38">
        <v>8</v>
      </c>
      <c r="AK111" s="38">
        <v>8</v>
      </c>
    </row>
    <row r="112" spans="1:37" x14ac:dyDescent="0.25">
      <c r="A112" s="43" t="s">
        <v>144</v>
      </c>
      <c r="B112" s="39" t="s">
        <v>147</v>
      </c>
      <c r="C112" s="46">
        <v>1</v>
      </c>
      <c r="D112" s="47">
        <v>2</v>
      </c>
      <c r="E112" s="48">
        <v>34</v>
      </c>
      <c r="F112" s="38" t="s">
        <v>77</v>
      </c>
      <c r="G112" s="38">
        <v>1</v>
      </c>
      <c r="H112" s="38">
        <v>500</v>
      </c>
      <c r="I112" s="38">
        <v>14599969</v>
      </c>
      <c r="J112" s="38">
        <v>3519273</v>
      </c>
      <c r="K112" s="38">
        <v>0</v>
      </c>
      <c r="L112" s="38">
        <v>0</v>
      </c>
      <c r="M112" s="38">
        <v>0</v>
      </c>
      <c r="N112" s="38">
        <v>0</v>
      </c>
      <c r="O112" s="38">
        <v>0</v>
      </c>
      <c r="P112" s="38">
        <v>0</v>
      </c>
      <c r="Q112" s="38">
        <v>0</v>
      </c>
      <c r="R112" s="38">
        <v>1.0018849999999999</v>
      </c>
      <c r="S112" s="38">
        <v>0.99811499999999997</v>
      </c>
      <c r="T112" s="38">
        <v>0</v>
      </c>
      <c r="U112" s="38">
        <v>1.0101180000000001</v>
      </c>
      <c r="V112" s="38">
        <v>0.44864399999999999</v>
      </c>
      <c r="W112" s="38">
        <v>0.87281799999999998</v>
      </c>
      <c r="X112" s="38">
        <v>0.55385899999999999</v>
      </c>
      <c r="Z112" s="38" t="s">
        <v>233</v>
      </c>
      <c r="AA112" s="38">
        <v>23166.912799999998</v>
      </c>
      <c r="AB112" s="38">
        <v>34.950299999999999</v>
      </c>
      <c r="AC112" s="38">
        <v>37.981200000000001</v>
      </c>
      <c r="AD112" s="38">
        <v>39.726900000000001</v>
      </c>
      <c r="AE112" s="38">
        <v>1</v>
      </c>
      <c r="AF112" s="38">
        <v>1920</v>
      </c>
      <c r="AG112" s="38">
        <v>1080</v>
      </c>
      <c r="AH112" s="38">
        <v>50</v>
      </c>
      <c r="AI112" s="38">
        <v>500</v>
      </c>
      <c r="AJ112" s="38">
        <v>8</v>
      </c>
      <c r="AK112" s="38">
        <v>8</v>
      </c>
    </row>
    <row r="113" spans="1:37" ht="15.75" thickBot="1" x14ac:dyDescent="0.3">
      <c r="A113" s="43" t="s">
        <v>144</v>
      </c>
      <c r="B113" s="39" t="s">
        <v>147</v>
      </c>
      <c r="C113" s="46">
        <v>1</v>
      </c>
      <c r="D113" s="51">
        <v>2</v>
      </c>
      <c r="E113" s="52">
        <v>38</v>
      </c>
      <c r="F113" s="38" t="s">
        <v>78</v>
      </c>
      <c r="G113" s="38">
        <v>1</v>
      </c>
      <c r="H113" s="38">
        <v>500</v>
      </c>
      <c r="I113" s="38">
        <v>11850586</v>
      </c>
      <c r="J113" s="38">
        <v>1940635</v>
      </c>
      <c r="K113" s="38">
        <v>0</v>
      </c>
      <c r="L113" s="38">
        <v>0</v>
      </c>
      <c r="M113" s="38">
        <v>0</v>
      </c>
      <c r="N113" s="38">
        <v>0</v>
      </c>
      <c r="O113" s="38">
        <v>0</v>
      </c>
      <c r="P113" s="38">
        <v>0</v>
      </c>
      <c r="Q113" s="38">
        <v>0</v>
      </c>
      <c r="R113" s="38">
        <v>1.001784</v>
      </c>
      <c r="S113" s="38">
        <v>0.99821599999999999</v>
      </c>
      <c r="T113" s="38">
        <v>0</v>
      </c>
      <c r="U113" s="38">
        <v>1.014084</v>
      </c>
      <c r="V113" s="38">
        <v>0.45604099999999997</v>
      </c>
      <c r="W113" s="38">
        <v>0.74877300000000002</v>
      </c>
      <c r="X113" s="38">
        <v>0.454206</v>
      </c>
      <c r="Z113" s="38" t="s">
        <v>234</v>
      </c>
      <c r="AA113" s="38">
        <v>14286.019200000001</v>
      </c>
      <c r="AB113" s="38">
        <v>33.019100000000002</v>
      </c>
      <c r="AC113" s="38">
        <v>37.372300000000003</v>
      </c>
      <c r="AD113" s="38">
        <v>38.776699999999998</v>
      </c>
      <c r="AE113" s="38">
        <v>1</v>
      </c>
      <c r="AF113" s="38">
        <v>1920</v>
      </c>
      <c r="AG113" s="38">
        <v>1080</v>
      </c>
      <c r="AH113" s="38">
        <v>50</v>
      </c>
      <c r="AI113" s="38">
        <v>500</v>
      </c>
      <c r="AJ113" s="38">
        <v>8</v>
      </c>
      <c r="AK113" s="38">
        <v>8</v>
      </c>
    </row>
    <row r="114" spans="1:37" x14ac:dyDescent="0.25">
      <c r="A114" s="43" t="s">
        <v>144</v>
      </c>
      <c r="B114" s="39" t="s">
        <v>147</v>
      </c>
      <c r="C114" s="46">
        <v>1</v>
      </c>
      <c r="D114" s="49">
        <v>4</v>
      </c>
      <c r="E114" s="48">
        <v>26</v>
      </c>
      <c r="F114" s="38" t="s">
        <v>79</v>
      </c>
      <c r="G114" s="38">
        <v>1</v>
      </c>
      <c r="H114" s="38">
        <v>500</v>
      </c>
      <c r="I114" s="38">
        <v>325124099</v>
      </c>
      <c r="J114" s="38">
        <v>50929378</v>
      </c>
      <c r="K114" s="38">
        <v>0</v>
      </c>
      <c r="L114" s="38">
        <v>0</v>
      </c>
      <c r="M114" s="38">
        <v>0</v>
      </c>
      <c r="N114" s="38">
        <v>0</v>
      </c>
      <c r="O114" s="38">
        <v>0</v>
      </c>
      <c r="P114" s="38">
        <v>0</v>
      </c>
      <c r="Q114" s="38">
        <v>0</v>
      </c>
      <c r="R114" s="38">
        <v>1.005007</v>
      </c>
      <c r="S114" s="38">
        <v>0.99499300000000002</v>
      </c>
      <c r="T114" s="38">
        <v>0</v>
      </c>
      <c r="U114" s="38">
        <v>1.283193</v>
      </c>
      <c r="V114" s="38">
        <v>0.28068300000000002</v>
      </c>
      <c r="W114" s="38">
        <v>0.897007</v>
      </c>
      <c r="X114" s="38">
        <v>0.17131199999999999</v>
      </c>
      <c r="Z114" s="38" t="s">
        <v>235</v>
      </c>
      <c r="AA114" s="38">
        <v>94469.668799999999</v>
      </c>
      <c r="AB114" s="38">
        <v>39.415599999999998</v>
      </c>
      <c r="AC114" s="38">
        <v>40.878599999999999</v>
      </c>
      <c r="AD114" s="38">
        <v>43.405999999999999</v>
      </c>
      <c r="AE114" s="38">
        <v>1</v>
      </c>
      <c r="AF114" s="38">
        <v>1920</v>
      </c>
      <c r="AG114" s="38">
        <v>1080</v>
      </c>
      <c r="AH114" s="38">
        <v>50</v>
      </c>
      <c r="AI114" s="38">
        <v>500</v>
      </c>
      <c r="AJ114" s="38">
        <v>8</v>
      </c>
      <c r="AK114" s="38">
        <v>8</v>
      </c>
    </row>
    <row r="115" spans="1:37" x14ac:dyDescent="0.25">
      <c r="A115" s="43" t="s">
        <v>144</v>
      </c>
      <c r="B115" s="39" t="s">
        <v>147</v>
      </c>
      <c r="C115" s="46">
        <v>1</v>
      </c>
      <c r="D115" s="49">
        <v>4</v>
      </c>
      <c r="E115" s="48">
        <v>30</v>
      </c>
      <c r="F115" s="38" t="s">
        <v>80</v>
      </c>
      <c r="G115" s="38">
        <v>1</v>
      </c>
      <c r="H115" s="38">
        <v>500</v>
      </c>
      <c r="I115" s="38">
        <v>134754735</v>
      </c>
      <c r="J115" s="38">
        <v>23111515</v>
      </c>
      <c r="K115" s="38">
        <v>0</v>
      </c>
      <c r="L115" s="38">
        <v>0</v>
      </c>
      <c r="M115" s="38">
        <v>0</v>
      </c>
      <c r="N115" s="38">
        <v>0</v>
      </c>
      <c r="O115" s="38">
        <v>0</v>
      </c>
      <c r="P115" s="38">
        <v>0</v>
      </c>
      <c r="Q115" s="38">
        <v>0</v>
      </c>
      <c r="R115" s="38">
        <v>1.010121</v>
      </c>
      <c r="S115" s="38">
        <v>0.98987899999999995</v>
      </c>
      <c r="T115" s="38">
        <v>0</v>
      </c>
      <c r="U115" s="38">
        <v>1.2000150000000001</v>
      </c>
      <c r="V115" s="38">
        <v>0.39283400000000002</v>
      </c>
      <c r="W115" s="38">
        <v>0.95804400000000001</v>
      </c>
      <c r="X115" s="38">
        <v>0.18516099999999999</v>
      </c>
      <c r="Z115" s="38" t="s">
        <v>236</v>
      </c>
      <c r="AA115" s="38">
        <v>50364.427199999998</v>
      </c>
      <c r="AB115" s="38">
        <v>37.359299999999998</v>
      </c>
      <c r="AC115" s="38">
        <v>39.370699999999999</v>
      </c>
      <c r="AD115" s="38">
        <v>41.817300000000003</v>
      </c>
      <c r="AE115" s="38">
        <v>1</v>
      </c>
      <c r="AF115" s="38">
        <v>1920</v>
      </c>
      <c r="AG115" s="38">
        <v>1080</v>
      </c>
      <c r="AH115" s="38">
        <v>50</v>
      </c>
      <c r="AI115" s="38">
        <v>500</v>
      </c>
      <c r="AJ115" s="38">
        <v>8</v>
      </c>
      <c r="AK115" s="38">
        <v>8</v>
      </c>
    </row>
    <row r="116" spans="1:37" x14ac:dyDescent="0.25">
      <c r="A116" s="43" t="s">
        <v>144</v>
      </c>
      <c r="B116" s="39" t="s">
        <v>147</v>
      </c>
      <c r="C116" s="46">
        <v>1</v>
      </c>
      <c r="D116" s="49">
        <v>4</v>
      </c>
      <c r="E116" s="48">
        <v>34</v>
      </c>
      <c r="F116" s="38" t="s">
        <v>81</v>
      </c>
      <c r="G116" s="38">
        <v>1</v>
      </c>
      <c r="H116" s="38">
        <v>500</v>
      </c>
      <c r="I116" s="38">
        <v>99280213</v>
      </c>
      <c r="J116" s="38">
        <v>18794501</v>
      </c>
      <c r="K116" s="38">
        <v>0</v>
      </c>
      <c r="L116" s="38">
        <v>0</v>
      </c>
      <c r="M116" s="38">
        <v>0</v>
      </c>
      <c r="N116" s="38">
        <v>0</v>
      </c>
      <c r="O116" s="38">
        <v>0</v>
      </c>
      <c r="P116" s="38">
        <v>0</v>
      </c>
      <c r="Q116" s="38">
        <v>0</v>
      </c>
      <c r="R116" s="38">
        <v>1.0266770000000001</v>
      </c>
      <c r="S116" s="38">
        <v>0.97332300000000005</v>
      </c>
      <c r="T116" s="38">
        <v>0</v>
      </c>
      <c r="U116" s="38">
        <v>1.308846</v>
      </c>
      <c r="V116" s="38">
        <v>0.430452</v>
      </c>
      <c r="W116" s="38">
        <v>0.90763300000000002</v>
      </c>
      <c r="X116" s="38">
        <v>0.19739599999999999</v>
      </c>
      <c r="Z116" s="38" t="s">
        <v>237</v>
      </c>
      <c r="AA116" s="38">
        <v>32049.554400000001</v>
      </c>
      <c r="AB116" s="38">
        <v>35.659300000000002</v>
      </c>
      <c r="AC116" s="38">
        <v>38.384300000000003</v>
      </c>
      <c r="AD116" s="38">
        <v>40.324399999999997</v>
      </c>
      <c r="AE116" s="38">
        <v>1</v>
      </c>
      <c r="AF116" s="38">
        <v>1920</v>
      </c>
      <c r="AG116" s="38">
        <v>1080</v>
      </c>
      <c r="AH116" s="38">
        <v>50</v>
      </c>
      <c r="AI116" s="38">
        <v>500</v>
      </c>
      <c r="AJ116" s="38">
        <v>8</v>
      </c>
      <c r="AK116" s="38">
        <v>8</v>
      </c>
    </row>
    <row r="117" spans="1:37" ht="15.75" thickBot="1" x14ac:dyDescent="0.3">
      <c r="A117" s="43" t="s">
        <v>144</v>
      </c>
      <c r="B117" s="39" t="s">
        <v>147</v>
      </c>
      <c r="C117" s="46">
        <v>1</v>
      </c>
      <c r="D117" s="51">
        <v>4</v>
      </c>
      <c r="E117" s="52">
        <v>38</v>
      </c>
      <c r="F117" s="38" t="s">
        <v>82</v>
      </c>
      <c r="G117" s="38">
        <v>1</v>
      </c>
      <c r="H117" s="38">
        <v>500</v>
      </c>
      <c r="I117" s="38">
        <v>55956514</v>
      </c>
      <c r="J117" s="38">
        <v>10232373</v>
      </c>
      <c r="K117" s="38">
        <v>0</v>
      </c>
      <c r="L117" s="38">
        <v>0</v>
      </c>
      <c r="M117" s="38">
        <v>0</v>
      </c>
      <c r="N117" s="38">
        <v>0</v>
      </c>
      <c r="O117" s="38">
        <v>0</v>
      </c>
      <c r="P117" s="38">
        <v>0</v>
      </c>
      <c r="Q117" s="38">
        <v>0</v>
      </c>
      <c r="R117" s="38">
        <v>1.033255</v>
      </c>
      <c r="S117" s="38">
        <v>0.96674499999999997</v>
      </c>
      <c r="T117" s="38">
        <v>0</v>
      </c>
      <c r="U117" s="38">
        <v>1.2744759999999999</v>
      </c>
      <c r="V117" s="38">
        <v>0.448048</v>
      </c>
      <c r="W117" s="38">
        <v>0.84556500000000001</v>
      </c>
      <c r="X117" s="38">
        <v>0.20115</v>
      </c>
      <c r="Z117" s="38" t="s">
        <v>238</v>
      </c>
      <c r="AA117" s="38">
        <v>18943.9656</v>
      </c>
      <c r="AB117" s="38">
        <v>33.678600000000003</v>
      </c>
      <c r="AC117" s="38">
        <v>37.530700000000003</v>
      </c>
      <c r="AD117" s="38">
        <v>39.015099999999997</v>
      </c>
      <c r="AE117" s="38">
        <v>1</v>
      </c>
      <c r="AF117" s="38">
        <v>1920</v>
      </c>
      <c r="AG117" s="38">
        <v>1080</v>
      </c>
      <c r="AH117" s="38">
        <v>50</v>
      </c>
      <c r="AI117" s="38">
        <v>500</v>
      </c>
      <c r="AJ117" s="38">
        <v>8</v>
      </c>
      <c r="AK117" s="38">
        <v>8</v>
      </c>
    </row>
    <row r="118" spans="1:37" x14ac:dyDescent="0.25">
      <c r="A118" s="43" t="s">
        <v>144</v>
      </c>
      <c r="B118" s="39" t="s">
        <v>147</v>
      </c>
      <c r="C118" s="46">
        <v>1</v>
      </c>
      <c r="D118" s="49">
        <v>6</v>
      </c>
      <c r="E118" s="48">
        <v>26</v>
      </c>
      <c r="F118" s="38" t="s">
        <v>83</v>
      </c>
      <c r="G118" s="38">
        <v>1</v>
      </c>
      <c r="H118" s="38">
        <v>500</v>
      </c>
      <c r="I118" s="38">
        <v>1063406104</v>
      </c>
      <c r="J118" s="38">
        <v>199724323</v>
      </c>
      <c r="K118" s="38">
        <v>0</v>
      </c>
      <c r="L118" s="38">
        <v>0</v>
      </c>
      <c r="M118" s="38">
        <v>0</v>
      </c>
      <c r="N118" s="38">
        <v>0</v>
      </c>
      <c r="O118" s="38">
        <v>0</v>
      </c>
      <c r="P118" s="38">
        <v>0</v>
      </c>
      <c r="Q118" s="38">
        <v>0</v>
      </c>
      <c r="R118" s="38">
        <v>1.052127</v>
      </c>
      <c r="S118" s="38">
        <v>0.94787299999999997</v>
      </c>
      <c r="T118" s="38">
        <v>0</v>
      </c>
      <c r="U118" s="38">
        <v>1.8551420000000001</v>
      </c>
      <c r="V118" s="38">
        <v>0.104545</v>
      </c>
      <c r="W118" s="38">
        <v>0.84632399999999997</v>
      </c>
      <c r="X118" s="38">
        <v>0.20477000000000001</v>
      </c>
      <c r="Z118" s="38" t="s">
        <v>239</v>
      </c>
      <c r="AA118" s="38">
        <v>162267.26</v>
      </c>
      <c r="AB118" s="38">
        <v>41.952500000000001</v>
      </c>
      <c r="AC118" s="38">
        <v>42.9422</v>
      </c>
      <c r="AD118" s="38">
        <v>44.957299999999996</v>
      </c>
      <c r="AE118" s="38">
        <v>1</v>
      </c>
      <c r="AF118" s="38">
        <v>1920</v>
      </c>
      <c r="AG118" s="38">
        <v>1080</v>
      </c>
      <c r="AH118" s="38">
        <v>50</v>
      </c>
      <c r="AI118" s="38">
        <v>500</v>
      </c>
      <c r="AJ118" s="38">
        <v>8</v>
      </c>
      <c r="AK118" s="38">
        <v>8</v>
      </c>
    </row>
    <row r="119" spans="1:37" x14ac:dyDescent="0.25">
      <c r="A119" s="43" t="s">
        <v>144</v>
      </c>
      <c r="B119" s="39" t="s">
        <v>147</v>
      </c>
      <c r="C119" s="46">
        <v>1</v>
      </c>
      <c r="D119" s="49">
        <v>6</v>
      </c>
      <c r="E119" s="48">
        <v>30</v>
      </c>
      <c r="F119" s="38" t="s">
        <v>84</v>
      </c>
      <c r="G119" s="38">
        <v>1</v>
      </c>
      <c r="H119" s="38">
        <v>500</v>
      </c>
      <c r="I119" s="38">
        <v>486198952</v>
      </c>
      <c r="J119" s="38">
        <v>88469217</v>
      </c>
      <c r="K119" s="38">
        <v>0</v>
      </c>
      <c r="L119" s="38">
        <v>0</v>
      </c>
      <c r="M119" s="38">
        <v>0</v>
      </c>
      <c r="N119" s="38">
        <v>0</v>
      </c>
      <c r="O119" s="38">
        <v>0</v>
      </c>
      <c r="P119" s="38">
        <v>0</v>
      </c>
      <c r="Q119" s="38">
        <v>0</v>
      </c>
      <c r="R119" s="38">
        <v>1.0313410000000001</v>
      </c>
      <c r="S119" s="38">
        <v>0.96865900000000005</v>
      </c>
      <c r="T119" s="38">
        <v>0</v>
      </c>
      <c r="U119" s="38">
        <v>1.5809329999999999</v>
      </c>
      <c r="V119" s="38">
        <v>0.27519700000000002</v>
      </c>
      <c r="W119" s="38">
        <v>0.97884300000000002</v>
      </c>
      <c r="X119" s="38">
        <v>0.196852</v>
      </c>
      <c r="Z119" s="38" t="s">
        <v>240</v>
      </c>
      <c r="AA119" s="38">
        <v>82819.331200000001</v>
      </c>
      <c r="AB119" s="38">
        <v>38.988999999999997</v>
      </c>
      <c r="AC119" s="38">
        <v>40.490400000000001</v>
      </c>
      <c r="AD119" s="38">
        <v>43.0259</v>
      </c>
      <c r="AE119" s="38">
        <v>1</v>
      </c>
      <c r="AF119" s="38">
        <v>1920</v>
      </c>
      <c r="AG119" s="38">
        <v>1080</v>
      </c>
      <c r="AH119" s="38">
        <v>50</v>
      </c>
      <c r="AI119" s="38">
        <v>500</v>
      </c>
      <c r="AJ119" s="38">
        <v>8</v>
      </c>
      <c r="AK119" s="38">
        <v>8</v>
      </c>
    </row>
    <row r="120" spans="1:37" x14ac:dyDescent="0.25">
      <c r="A120" s="43" t="s">
        <v>144</v>
      </c>
      <c r="B120" s="39" t="s">
        <v>147</v>
      </c>
      <c r="C120" s="46">
        <v>1</v>
      </c>
      <c r="D120" s="49">
        <v>6</v>
      </c>
      <c r="E120" s="48">
        <v>34</v>
      </c>
      <c r="F120" s="38" t="s">
        <v>85</v>
      </c>
      <c r="G120" s="38">
        <v>1</v>
      </c>
      <c r="H120" s="38">
        <v>500</v>
      </c>
      <c r="I120" s="38">
        <v>276182957</v>
      </c>
      <c r="J120" s="38">
        <v>54340801</v>
      </c>
      <c r="K120" s="38">
        <v>0</v>
      </c>
      <c r="L120" s="38">
        <v>0</v>
      </c>
      <c r="M120" s="38">
        <v>0</v>
      </c>
      <c r="N120" s="38">
        <v>0</v>
      </c>
      <c r="O120" s="38">
        <v>0</v>
      </c>
      <c r="P120" s="38">
        <v>0</v>
      </c>
      <c r="Q120" s="38">
        <v>0</v>
      </c>
      <c r="R120" s="38">
        <v>1.1302779999999999</v>
      </c>
      <c r="S120" s="38">
        <v>0.869722</v>
      </c>
      <c r="T120" s="38">
        <v>0</v>
      </c>
      <c r="U120" s="38">
        <v>1.7211160000000001</v>
      </c>
      <c r="V120" s="38">
        <v>0.39713900000000002</v>
      </c>
      <c r="W120" s="38">
        <v>0.95149300000000003</v>
      </c>
      <c r="X120" s="38">
        <v>0.20305699999999999</v>
      </c>
      <c r="Z120" s="38" t="s">
        <v>241</v>
      </c>
      <c r="AA120" s="38">
        <v>49283.385600000001</v>
      </c>
      <c r="AB120" s="38">
        <v>37.180300000000003</v>
      </c>
      <c r="AC120" s="38">
        <v>39.118499999999997</v>
      </c>
      <c r="AD120" s="38">
        <v>41.392099999999999</v>
      </c>
      <c r="AE120" s="38">
        <v>1</v>
      </c>
      <c r="AF120" s="38">
        <v>1920</v>
      </c>
      <c r="AG120" s="38">
        <v>1080</v>
      </c>
      <c r="AH120" s="38">
        <v>50</v>
      </c>
      <c r="AI120" s="38">
        <v>500</v>
      </c>
      <c r="AJ120" s="38">
        <v>8</v>
      </c>
      <c r="AK120" s="38">
        <v>8</v>
      </c>
    </row>
    <row r="121" spans="1:37" ht="15.75" thickBot="1" x14ac:dyDescent="0.3">
      <c r="A121" s="43" t="s">
        <v>144</v>
      </c>
      <c r="B121" s="39" t="s">
        <v>147</v>
      </c>
      <c r="C121" s="46">
        <v>1</v>
      </c>
      <c r="D121" s="49">
        <v>6</v>
      </c>
      <c r="E121" s="52">
        <v>38</v>
      </c>
      <c r="F121" s="38" t="s">
        <v>86</v>
      </c>
      <c r="G121" s="38">
        <v>1</v>
      </c>
      <c r="H121" s="38">
        <v>500</v>
      </c>
      <c r="I121" s="38">
        <v>166611396</v>
      </c>
      <c r="J121" s="38">
        <v>33226347</v>
      </c>
      <c r="K121" s="38">
        <v>0</v>
      </c>
      <c r="L121" s="38">
        <v>0</v>
      </c>
      <c r="M121" s="38">
        <v>0</v>
      </c>
      <c r="N121" s="38">
        <v>0</v>
      </c>
      <c r="O121" s="38">
        <v>0</v>
      </c>
      <c r="P121" s="38">
        <v>0</v>
      </c>
      <c r="Q121" s="38">
        <v>0</v>
      </c>
      <c r="R121" s="38">
        <v>1.122401</v>
      </c>
      <c r="S121" s="38">
        <v>0.87759799999999999</v>
      </c>
      <c r="T121" s="38">
        <v>0</v>
      </c>
      <c r="U121" s="38">
        <v>1.6850510000000001</v>
      </c>
      <c r="V121" s="38">
        <v>0.44428499999999999</v>
      </c>
      <c r="W121" s="38">
        <v>0.90559400000000001</v>
      </c>
      <c r="X121" s="38">
        <v>0.204873</v>
      </c>
      <c r="Z121" s="38" t="s">
        <v>242</v>
      </c>
      <c r="AA121" s="38">
        <v>30070.400000000001</v>
      </c>
      <c r="AB121" s="38">
        <v>35.2637</v>
      </c>
      <c r="AC121" s="38">
        <v>38.232100000000003</v>
      </c>
      <c r="AD121" s="38">
        <v>40.072099999999999</v>
      </c>
      <c r="AE121" s="38">
        <v>1</v>
      </c>
      <c r="AF121" s="38">
        <v>1920</v>
      </c>
      <c r="AG121" s="38">
        <v>1080</v>
      </c>
      <c r="AH121" s="38">
        <v>50</v>
      </c>
      <c r="AI121" s="38">
        <v>500</v>
      </c>
      <c r="AJ121" s="38">
        <v>8</v>
      </c>
      <c r="AK121" s="38">
        <v>8</v>
      </c>
    </row>
    <row r="122" spans="1:37" x14ac:dyDescent="0.25">
      <c r="A122" s="43" t="s">
        <v>144</v>
      </c>
      <c r="B122" s="45" t="s">
        <v>148</v>
      </c>
      <c r="C122" s="55">
        <v>0</v>
      </c>
      <c r="D122" s="56">
        <v>2</v>
      </c>
      <c r="E122" s="48">
        <v>26</v>
      </c>
      <c r="F122" s="38" t="s">
        <v>87</v>
      </c>
      <c r="G122" s="38">
        <v>0</v>
      </c>
      <c r="H122" s="38">
        <v>240</v>
      </c>
      <c r="I122" s="38">
        <v>122523112</v>
      </c>
      <c r="J122" s="38">
        <v>60042279</v>
      </c>
      <c r="K122" s="38">
        <v>0</v>
      </c>
      <c r="L122" s="38">
        <v>0</v>
      </c>
      <c r="M122" s="38">
        <v>0</v>
      </c>
      <c r="N122" s="38">
        <v>0</v>
      </c>
      <c r="O122" s="38">
        <v>0</v>
      </c>
      <c r="P122" s="38">
        <v>0</v>
      </c>
      <c r="Q122" s="38">
        <v>0</v>
      </c>
      <c r="R122" s="38">
        <v>1</v>
      </c>
      <c r="S122" s="38">
        <v>0</v>
      </c>
      <c r="T122" s="38">
        <v>0</v>
      </c>
      <c r="U122" s="38">
        <v>0.99982300000000002</v>
      </c>
      <c r="V122" s="38">
        <v>0.38730700000000001</v>
      </c>
      <c r="W122" s="38">
        <v>0.41302499999999998</v>
      </c>
      <c r="X122" s="38">
        <v>0.39581</v>
      </c>
      <c r="Z122" s="38" t="s">
        <v>243</v>
      </c>
      <c r="AA122" s="38">
        <v>15170.312</v>
      </c>
      <c r="AB122" s="38">
        <v>41.404000000000003</v>
      </c>
      <c r="AC122" s="38">
        <v>43.139400000000002</v>
      </c>
      <c r="AD122" s="38">
        <v>44.306100000000001</v>
      </c>
      <c r="AE122" s="38">
        <v>1</v>
      </c>
      <c r="AF122" s="38">
        <v>1920</v>
      </c>
      <c r="AG122" s="38">
        <v>1080</v>
      </c>
      <c r="AH122" s="38">
        <v>24</v>
      </c>
      <c r="AI122" s="38">
        <v>240</v>
      </c>
      <c r="AJ122" s="38">
        <v>8</v>
      </c>
      <c r="AK122" s="38">
        <v>8</v>
      </c>
    </row>
    <row r="123" spans="1:37" x14ac:dyDescent="0.25">
      <c r="A123" s="43" t="s">
        <v>144</v>
      </c>
      <c r="B123" s="39" t="s">
        <v>148</v>
      </c>
      <c r="C123" s="46">
        <v>0</v>
      </c>
      <c r="D123" s="47">
        <v>2</v>
      </c>
      <c r="E123" s="48">
        <v>30</v>
      </c>
      <c r="F123" s="38" t="s">
        <v>88</v>
      </c>
      <c r="G123" s="38">
        <v>0</v>
      </c>
      <c r="H123" s="38">
        <v>240</v>
      </c>
      <c r="I123" s="38">
        <v>80513093</v>
      </c>
      <c r="J123" s="38">
        <v>36206415</v>
      </c>
      <c r="K123" s="38">
        <v>0</v>
      </c>
      <c r="L123" s="38">
        <v>0</v>
      </c>
      <c r="M123" s="38">
        <v>0</v>
      </c>
      <c r="N123" s="38">
        <v>0</v>
      </c>
      <c r="O123" s="38">
        <v>0</v>
      </c>
      <c r="P123" s="38">
        <v>0</v>
      </c>
      <c r="Q123" s="38">
        <v>0</v>
      </c>
      <c r="R123" s="38">
        <v>1</v>
      </c>
      <c r="S123" s="38">
        <v>0</v>
      </c>
      <c r="T123" s="38">
        <v>0</v>
      </c>
      <c r="U123" s="38">
        <v>0.99992999999999999</v>
      </c>
      <c r="V123" s="38">
        <v>0.399534</v>
      </c>
      <c r="W123" s="38">
        <v>0.34020099999999998</v>
      </c>
      <c r="X123" s="38">
        <v>0.375807</v>
      </c>
      <c r="Z123" s="38" t="s">
        <v>244</v>
      </c>
      <c r="AA123" s="38">
        <v>9635.1535999999996</v>
      </c>
      <c r="AB123" s="38">
        <v>39.881300000000003</v>
      </c>
      <c r="AC123" s="38">
        <v>42.060699999999997</v>
      </c>
      <c r="AD123" s="38">
        <v>43.073</v>
      </c>
      <c r="AE123" s="38">
        <v>1</v>
      </c>
      <c r="AF123" s="38">
        <v>1920</v>
      </c>
      <c r="AG123" s="38">
        <v>1080</v>
      </c>
      <c r="AH123" s="38">
        <v>24</v>
      </c>
      <c r="AI123" s="38">
        <v>240</v>
      </c>
      <c r="AJ123" s="38">
        <v>8</v>
      </c>
      <c r="AK123" s="38">
        <v>8</v>
      </c>
    </row>
    <row r="124" spans="1:37" x14ac:dyDescent="0.25">
      <c r="A124" s="43" t="s">
        <v>144</v>
      </c>
      <c r="B124" s="39" t="s">
        <v>148</v>
      </c>
      <c r="C124" s="46">
        <v>0</v>
      </c>
      <c r="D124" s="47">
        <v>2</v>
      </c>
      <c r="E124" s="48">
        <v>34</v>
      </c>
      <c r="F124" s="38" t="s">
        <v>89</v>
      </c>
      <c r="G124" s="38">
        <v>0</v>
      </c>
      <c r="H124" s="38">
        <v>240</v>
      </c>
      <c r="I124" s="38">
        <v>51879808</v>
      </c>
      <c r="J124" s="38">
        <v>20828996</v>
      </c>
      <c r="K124" s="38">
        <v>0</v>
      </c>
      <c r="L124" s="38">
        <v>0</v>
      </c>
      <c r="M124" s="38">
        <v>0</v>
      </c>
      <c r="N124" s="38">
        <v>0</v>
      </c>
      <c r="O124" s="38">
        <v>0</v>
      </c>
      <c r="P124" s="38">
        <v>0</v>
      </c>
      <c r="Q124" s="38">
        <v>0</v>
      </c>
      <c r="R124" s="38">
        <v>1</v>
      </c>
      <c r="S124" s="38">
        <v>0</v>
      </c>
      <c r="T124" s="38">
        <v>0</v>
      </c>
      <c r="U124" s="38">
        <v>0.99997400000000003</v>
      </c>
      <c r="V124" s="38">
        <v>0.40908800000000001</v>
      </c>
      <c r="W124" s="38">
        <v>0.153618</v>
      </c>
      <c r="X124" s="38">
        <v>0.35519699999999998</v>
      </c>
      <c r="Z124" s="38" t="s">
        <v>245</v>
      </c>
      <c r="AA124" s="38">
        <v>5864.8904000000002</v>
      </c>
      <c r="AB124" s="38">
        <v>38.069499999999998</v>
      </c>
      <c r="AC124" s="38">
        <v>40.645200000000003</v>
      </c>
      <c r="AD124" s="38">
        <v>41.650599999999997</v>
      </c>
      <c r="AE124" s="38">
        <v>1</v>
      </c>
      <c r="AF124" s="38">
        <v>1920</v>
      </c>
      <c r="AG124" s="38">
        <v>1080</v>
      </c>
      <c r="AH124" s="38">
        <v>24</v>
      </c>
      <c r="AI124" s="38">
        <v>240</v>
      </c>
      <c r="AJ124" s="38">
        <v>8</v>
      </c>
      <c r="AK124" s="38">
        <v>8</v>
      </c>
    </row>
    <row r="125" spans="1:37" ht="15.75" thickBot="1" x14ac:dyDescent="0.3">
      <c r="A125" s="43" t="s">
        <v>144</v>
      </c>
      <c r="B125" s="39" t="s">
        <v>148</v>
      </c>
      <c r="C125" s="46">
        <v>0</v>
      </c>
      <c r="D125" s="51">
        <v>2</v>
      </c>
      <c r="E125" s="52">
        <v>38</v>
      </c>
      <c r="F125" s="38" t="s">
        <v>90</v>
      </c>
      <c r="G125" s="38">
        <v>0</v>
      </c>
      <c r="H125" s="38">
        <v>240</v>
      </c>
      <c r="I125" s="38">
        <v>34696760</v>
      </c>
      <c r="J125" s="38">
        <v>12009567</v>
      </c>
      <c r="K125" s="38">
        <v>0</v>
      </c>
      <c r="L125" s="38">
        <v>0</v>
      </c>
      <c r="M125" s="38">
        <v>0</v>
      </c>
      <c r="N125" s="38">
        <v>0</v>
      </c>
      <c r="O125" s="38">
        <v>0</v>
      </c>
      <c r="P125" s="38">
        <v>0</v>
      </c>
      <c r="Q125" s="38">
        <v>0</v>
      </c>
      <c r="R125" s="38">
        <v>1</v>
      </c>
      <c r="S125" s="38">
        <v>0</v>
      </c>
      <c r="T125" s="38">
        <v>0</v>
      </c>
      <c r="U125" s="38">
        <v>0.99999400000000005</v>
      </c>
      <c r="V125" s="38">
        <v>0.41201700000000002</v>
      </c>
      <c r="W125" s="38">
        <v>3.0682000000000001E-2</v>
      </c>
      <c r="X125" s="38">
        <v>0.32778600000000002</v>
      </c>
      <c r="Z125" s="38" t="s">
        <v>246</v>
      </c>
      <c r="AA125" s="38">
        <v>3664.6927999999998</v>
      </c>
      <c r="AB125" s="38">
        <v>36.0747</v>
      </c>
      <c r="AC125" s="38">
        <v>39.954700000000003</v>
      </c>
      <c r="AD125" s="38">
        <v>41.052100000000003</v>
      </c>
      <c r="AE125" s="38">
        <v>1</v>
      </c>
      <c r="AF125" s="38">
        <v>1920</v>
      </c>
      <c r="AG125" s="38">
        <v>1080</v>
      </c>
      <c r="AH125" s="38">
        <v>24</v>
      </c>
      <c r="AI125" s="38">
        <v>240</v>
      </c>
      <c r="AJ125" s="38">
        <v>8</v>
      </c>
      <c r="AK125" s="38">
        <v>8</v>
      </c>
    </row>
    <row r="126" spans="1:37" x14ac:dyDescent="0.25">
      <c r="A126" s="43" t="s">
        <v>144</v>
      </c>
      <c r="B126" s="39" t="s">
        <v>148</v>
      </c>
      <c r="C126" s="46">
        <v>0</v>
      </c>
      <c r="D126" s="49">
        <v>4</v>
      </c>
      <c r="E126" s="48">
        <v>26</v>
      </c>
      <c r="F126" s="38" t="s">
        <v>91</v>
      </c>
      <c r="G126" s="38">
        <v>0</v>
      </c>
      <c r="H126" s="38">
        <v>240</v>
      </c>
      <c r="I126" s="38">
        <v>122523112</v>
      </c>
      <c r="J126" s="38">
        <v>60042279</v>
      </c>
      <c r="K126" s="38">
        <v>0</v>
      </c>
      <c r="L126" s="38">
        <v>0</v>
      </c>
      <c r="M126" s="38">
        <v>0</v>
      </c>
      <c r="N126" s="38">
        <v>0</v>
      </c>
      <c r="O126" s="38">
        <v>0</v>
      </c>
      <c r="P126" s="38">
        <v>0</v>
      </c>
      <c r="Q126" s="38">
        <v>0</v>
      </c>
      <c r="R126" s="38">
        <v>1</v>
      </c>
      <c r="S126" s="38">
        <v>0</v>
      </c>
      <c r="T126" s="38">
        <v>0</v>
      </c>
      <c r="U126" s="38">
        <v>0.99982300000000002</v>
      </c>
      <c r="V126" s="38">
        <v>0.38730700000000001</v>
      </c>
      <c r="W126" s="38">
        <v>0.41302499999999998</v>
      </c>
      <c r="X126" s="38">
        <v>0.39581</v>
      </c>
      <c r="Z126" s="38" t="s">
        <v>247</v>
      </c>
      <c r="AA126" s="38">
        <v>15170.312</v>
      </c>
      <c r="AB126" s="38">
        <v>41.404000000000003</v>
      </c>
      <c r="AC126" s="38">
        <v>43.139400000000002</v>
      </c>
      <c r="AD126" s="38">
        <v>44.306100000000001</v>
      </c>
      <c r="AE126" s="38">
        <v>1</v>
      </c>
      <c r="AF126" s="38">
        <v>1920</v>
      </c>
      <c r="AG126" s="38">
        <v>1080</v>
      </c>
      <c r="AH126" s="38">
        <v>24</v>
      </c>
      <c r="AI126" s="38">
        <v>240</v>
      </c>
      <c r="AJ126" s="38">
        <v>8</v>
      </c>
      <c r="AK126" s="38">
        <v>8</v>
      </c>
    </row>
    <row r="127" spans="1:37" x14ac:dyDescent="0.25">
      <c r="A127" s="43" t="s">
        <v>144</v>
      </c>
      <c r="B127" s="39" t="s">
        <v>148</v>
      </c>
      <c r="C127" s="46">
        <v>0</v>
      </c>
      <c r="D127" s="49">
        <v>4</v>
      </c>
      <c r="E127" s="48">
        <v>30</v>
      </c>
      <c r="F127" s="38" t="s">
        <v>92</v>
      </c>
      <c r="G127" s="38">
        <v>0</v>
      </c>
      <c r="H127" s="38">
        <v>240</v>
      </c>
      <c r="I127" s="38">
        <v>80513093</v>
      </c>
      <c r="J127" s="38">
        <v>36206415</v>
      </c>
      <c r="K127" s="38">
        <v>0</v>
      </c>
      <c r="L127" s="38">
        <v>0</v>
      </c>
      <c r="M127" s="38">
        <v>0</v>
      </c>
      <c r="N127" s="38">
        <v>0</v>
      </c>
      <c r="O127" s="38">
        <v>0</v>
      </c>
      <c r="P127" s="38">
        <v>0</v>
      </c>
      <c r="Q127" s="38">
        <v>0</v>
      </c>
      <c r="R127" s="38">
        <v>1</v>
      </c>
      <c r="S127" s="38">
        <v>0</v>
      </c>
      <c r="T127" s="38">
        <v>0</v>
      </c>
      <c r="U127" s="38">
        <v>0.99992999999999999</v>
      </c>
      <c r="V127" s="38">
        <v>0.399534</v>
      </c>
      <c r="W127" s="38">
        <v>0.34020099999999998</v>
      </c>
      <c r="X127" s="38">
        <v>0.375807</v>
      </c>
      <c r="Z127" s="38" t="s">
        <v>248</v>
      </c>
      <c r="AA127" s="38">
        <v>9635.1535999999996</v>
      </c>
      <c r="AB127" s="38">
        <v>39.881300000000003</v>
      </c>
      <c r="AC127" s="38">
        <v>42.060699999999997</v>
      </c>
      <c r="AD127" s="38">
        <v>43.073</v>
      </c>
      <c r="AE127" s="38">
        <v>1</v>
      </c>
      <c r="AF127" s="38">
        <v>1920</v>
      </c>
      <c r="AG127" s="38">
        <v>1080</v>
      </c>
      <c r="AH127" s="38">
        <v>24</v>
      </c>
      <c r="AI127" s="38">
        <v>240</v>
      </c>
      <c r="AJ127" s="38">
        <v>8</v>
      </c>
      <c r="AK127" s="38">
        <v>8</v>
      </c>
    </row>
    <row r="128" spans="1:37" x14ac:dyDescent="0.25">
      <c r="A128" s="43" t="s">
        <v>144</v>
      </c>
      <c r="B128" s="39" t="s">
        <v>148</v>
      </c>
      <c r="C128" s="46">
        <v>0</v>
      </c>
      <c r="D128" s="49">
        <v>4</v>
      </c>
      <c r="E128" s="48">
        <v>34</v>
      </c>
      <c r="F128" s="38" t="s">
        <v>93</v>
      </c>
      <c r="G128" s="38">
        <v>0</v>
      </c>
      <c r="H128" s="38">
        <v>240</v>
      </c>
      <c r="I128" s="38">
        <v>51879808</v>
      </c>
      <c r="J128" s="38">
        <v>20828996</v>
      </c>
      <c r="K128" s="38">
        <v>0</v>
      </c>
      <c r="L128" s="38">
        <v>0</v>
      </c>
      <c r="M128" s="38">
        <v>0</v>
      </c>
      <c r="N128" s="38">
        <v>0</v>
      </c>
      <c r="O128" s="38">
        <v>0</v>
      </c>
      <c r="P128" s="38">
        <v>0</v>
      </c>
      <c r="Q128" s="38">
        <v>0</v>
      </c>
      <c r="R128" s="38">
        <v>1</v>
      </c>
      <c r="S128" s="38">
        <v>0</v>
      </c>
      <c r="T128" s="38">
        <v>0</v>
      </c>
      <c r="U128" s="38">
        <v>0.99997400000000003</v>
      </c>
      <c r="V128" s="38">
        <v>0.40908800000000001</v>
      </c>
      <c r="W128" s="38">
        <v>0.153618</v>
      </c>
      <c r="X128" s="38">
        <v>0.35519699999999998</v>
      </c>
      <c r="Z128" s="38" t="s">
        <v>249</v>
      </c>
      <c r="AA128" s="38">
        <v>5864.8904000000002</v>
      </c>
      <c r="AB128" s="38">
        <v>38.069499999999998</v>
      </c>
      <c r="AC128" s="38">
        <v>40.645200000000003</v>
      </c>
      <c r="AD128" s="38">
        <v>41.650599999999997</v>
      </c>
      <c r="AE128" s="38">
        <v>1</v>
      </c>
      <c r="AF128" s="38">
        <v>1920</v>
      </c>
      <c r="AG128" s="38">
        <v>1080</v>
      </c>
      <c r="AH128" s="38">
        <v>24</v>
      </c>
      <c r="AI128" s="38">
        <v>240</v>
      </c>
      <c r="AJ128" s="38">
        <v>8</v>
      </c>
      <c r="AK128" s="38">
        <v>8</v>
      </c>
    </row>
    <row r="129" spans="1:37" ht="15.75" thickBot="1" x14ac:dyDescent="0.3">
      <c r="A129" s="43" t="s">
        <v>144</v>
      </c>
      <c r="B129" s="39" t="s">
        <v>148</v>
      </c>
      <c r="C129" s="46">
        <v>0</v>
      </c>
      <c r="D129" s="51">
        <v>4</v>
      </c>
      <c r="E129" s="52">
        <v>38</v>
      </c>
      <c r="F129" s="38" t="s">
        <v>94</v>
      </c>
      <c r="G129" s="38">
        <v>0</v>
      </c>
      <c r="H129" s="38">
        <v>240</v>
      </c>
      <c r="I129" s="38">
        <v>34696760</v>
      </c>
      <c r="J129" s="38">
        <v>12009567</v>
      </c>
      <c r="K129" s="38">
        <v>0</v>
      </c>
      <c r="L129" s="38">
        <v>0</v>
      </c>
      <c r="M129" s="38">
        <v>0</v>
      </c>
      <c r="N129" s="38">
        <v>0</v>
      </c>
      <c r="O129" s="38">
        <v>0</v>
      </c>
      <c r="P129" s="38">
        <v>0</v>
      </c>
      <c r="Q129" s="38">
        <v>0</v>
      </c>
      <c r="R129" s="38">
        <v>1</v>
      </c>
      <c r="S129" s="38">
        <v>0</v>
      </c>
      <c r="T129" s="38">
        <v>0</v>
      </c>
      <c r="U129" s="38">
        <v>0.99999400000000005</v>
      </c>
      <c r="V129" s="38">
        <v>0.41201700000000002</v>
      </c>
      <c r="W129" s="38">
        <v>3.0682000000000001E-2</v>
      </c>
      <c r="X129" s="38">
        <v>0.32778600000000002</v>
      </c>
      <c r="Z129" s="38" t="s">
        <v>250</v>
      </c>
      <c r="AA129" s="38">
        <v>3664.6927999999998</v>
      </c>
      <c r="AB129" s="38">
        <v>36.0747</v>
      </c>
      <c r="AC129" s="38">
        <v>39.954700000000003</v>
      </c>
      <c r="AD129" s="38">
        <v>41.052100000000003</v>
      </c>
      <c r="AE129" s="38">
        <v>1</v>
      </c>
      <c r="AF129" s="38">
        <v>1920</v>
      </c>
      <c r="AG129" s="38">
        <v>1080</v>
      </c>
      <c r="AH129" s="38">
        <v>24</v>
      </c>
      <c r="AI129" s="38">
        <v>240</v>
      </c>
      <c r="AJ129" s="38">
        <v>8</v>
      </c>
      <c r="AK129" s="38">
        <v>8</v>
      </c>
    </row>
    <row r="130" spans="1:37" x14ac:dyDescent="0.25">
      <c r="A130" s="43" t="s">
        <v>144</v>
      </c>
      <c r="B130" s="39" t="s">
        <v>148</v>
      </c>
      <c r="C130" s="46">
        <v>0</v>
      </c>
      <c r="D130" s="49">
        <v>6</v>
      </c>
      <c r="E130" s="48">
        <v>26</v>
      </c>
      <c r="F130" s="38" t="s">
        <v>95</v>
      </c>
      <c r="G130" s="38">
        <v>0</v>
      </c>
      <c r="H130" s="38">
        <v>240</v>
      </c>
      <c r="I130" s="38">
        <v>122523112</v>
      </c>
      <c r="J130" s="38">
        <v>60042279</v>
      </c>
      <c r="K130" s="38">
        <v>0</v>
      </c>
      <c r="L130" s="38">
        <v>0</v>
      </c>
      <c r="M130" s="38">
        <v>0</v>
      </c>
      <c r="N130" s="38">
        <v>0</v>
      </c>
      <c r="O130" s="38">
        <v>0</v>
      </c>
      <c r="P130" s="38">
        <v>0</v>
      </c>
      <c r="Q130" s="38">
        <v>0</v>
      </c>
      <c r="R130" s="38">
        <v>1</v>
      </c>
      <c r="S130" s="38">
        <v>0</v>
      </c>
      <c r="T130" s="38">
        <v>0</v>
      </c>
      <c r="U130" s="38">
        <v>0.99982300000000002</v>
      </c>
      <c r="V130" s="38">
        <v>0.38730700000000001</v>
      </c>
      <c r="W130" s="38">
        <v>0.41302499999999998</v>
      </c>
      <c r="X130" s="38">
        <v>0.39581</v>
      </c>
      <c r="Z130" s="38" t="s">
        <v>251</v>
      </c>
      <c r="AA130" s="38">
        <v>15170.312</v>
      </c>
      <c r="AB130" s="38">
        <v>41.404000000000003</v>
      </c>
      <c r="AC130" s="38">
        <v>43.139400000000002</v>
      </c>
      <c r="AD130" s="38">
        <v>44.306100000000001</v>
      </c>
      <c r="AE130" s="38">
        <v>1</v>
      </c>
      <c r="AF130" s="38">
        <v>1920</v>
      </c>
      <c r="AG130" s="38">
        <v>1080</v>
      </c>
      <c r="AH130" s="38">
        <v>24</v>
      </c>
      <c r="AI130" s="38">
        <v>240</v>
      </c>
      <c r="AJ130" s="38">
        <v>8</v>
      </c>
      <c r="AK130" s="38">
        <v>8</v>
      </c>
    </row>
    <row r="131" spans="1:37" x14ac:dyDescent="0.25">
      <c r="A131" s="43" t="s">
        <v>144</v>
      </c>
      <c r="B131" s="39" t="s">
        <v>148</v>
      </c>
      <c r="C131" s="46">
        <v>0</v>
      </c>
      <c r="D131" s="49">
        <v>6</v>
      </c>
      <c r="E131" s="48">
        <v>30</v>
      </c>
      <c r="F131" s="38" t="s">
        <v>96</v>
      </c>
      <c r="G131" s="38">
        <v>0</v>
      </c>
      <c r="H131" s="38">
        <v>240</v>
      </c>
      <c r="I131" s="38">
        <v>80513093</v>
      </c>
      <c r="J131" s="38">
        <v>36206415</v>
      </c>
      <c r="K131" s="38">
        <v>0</v>
      </c>
      <c r="L131" s="38">
        <v>0</v>
      </c>
      <c r="M131" s="38">
        <v>0</v>
      </c>
      <c r="N131" s="38">
        <v>0</v>
      </c>
      <c r="O131" s="38">
        <v>0</v>
      </c>
      <c r="P131" s="38">
        <v>0</v>
      </c>
      <c r="Q131" s="38">
        <v>0</v>
      </c>
      <c r="R131" s="38">
        <v>1</v>
      </c>
      <c r="S131" s="38">
        <v>0</v>
      </c>
      <c r="T131" s="38">
        <v>0</v>
      </c>
      <c r="U131" s="38">
        <v>0.99992999999999999</v>
      </c>
      <c r="V131" s="38">
        <v>0.399534</v>
      </c>
      <c r="W131" s="38">
        <v>0.34020099999999998</v>
      </c>
      <c r="X131" s="38">
        <v>0.375807</v>
      </c>
      <c r="Z131" s="38" t="s">
        <v>252</v>
      </c>
      <c r="AA131" s="38">
        <v>9635.1535999999996</v>
      </c>
      <c r="AB131" s="38">
        <v>39.881300000000003</v>
      </c>
      <c r="AC131" s="38">
        <v>42.060699999999997</v>
      </c>
      <c r="AD131" s="38">
        <v>43.073</v>
      </c>
      <c r="AE131" s="38">
        <v>1</v>
      </c>
      <c r="AF131" s="38">
        <v>1920</v>
      </c>
      <c r="AG131" s="38">
        <v>1080</v>
      </c>
      <c r="AH131" s="38">
        <v>24</v>
      </c>
      <c r="AI131" s="38">
        <v>240</v>
      </c>
      <c r="AJ131" s="38">
        <v>8</v>
      </c>
      <c r="AK131" s="38">
        <v>8</v>
      </c>
    </row>
    <row r="132" spans="1:37" x14ac:dyDescent="0.25">
      <c r="A132" s="43" t="s">
        <v>144</v>
      </c>
      <c r="B132" s="39" t="s">
        <v>148</v>
      </c>
      <c r="C132" s="46">
        <v>0</v>
      </c>
      <c r="D132" s="49">
        <v>6</v>
      </c>
      <c r="E132" s="48">
        <v>34</v>
      </c>
      <c r="F132" s="38" t="s">
        <v>97</v>
      </c>
      <c r="G132" s="38">
        <v>0</v>
      </c>
      <c r="H132" s="38">
        <v>240</v>
      </c>
      <c r="I132" s="38">
        <v>51879808</v>
      </c>
      <c r="J132" s="38">
        <v>20828996</v>
      </c>
      <c r="K132" s="38">
        <v>0</v>
      </c>
      <c r="L132" s="38">
        <v>0</v>
      </c>
      <c r="M132" s="38">
        <v>0</v>
      </c>
      <c r="N132" s="38">
        <v>0</v>
      </c>
      <c r="O132" s="38">
        <v>0</v>
      </c>
      <c r="P132" s="38">
        <v>0</v>
      </c>
      <c r="Q132" s="38">
        <v>0</v>
      </c>
      <c r="R132" s="38">
        <v>1</v>
      </c>
      <c r="S132" s="38">
        <v>0</v>
      </c>
      <c r="T132" s="38">
        <v>0</v>
      </c>
      <c r="U132" s="38">
        <v>0.99997400000000003</v>
      </c>
      <c r="V132" s="38">
        <v>0.40908800000000001</v>
      </c>
      <c r="W132" s="38">
        <v>0.153618</v>
      </c>
      <c r="X132" s="38">
        <v>0.35519699999999998</v>
      </c>
      <c r="Z132" s="38" t="s">
        <v>253</v>
      </c>
      <c r="AA132" s="38">
        <v>5864.8904000000002</v>
      </c>
      <c r="AB132" s="38">
        <v>38.069499999999998</v>
      </c>
      <c r="AC132" s="38">
        <v>40.645200000000003</v>
      </c>
      <c r="AD132" s="38">
        <v>41.650599999999997</v>
      </c>
      <c r="AE132" s="38">
        <v>1</v>
      </c>
      <c r="AF132" s="38">
        <v>1920</v>
      </c>
      <c r="AG132" s="38">
        <v>1080</v>
      </c>
      <c r="AH132" s="38">
        <v>24</v>
      </c>
      <c r="AI132" s="38">
        <v>240</v>
      </c>
      <c r="AJ132" s="38">
        <v>8</v>
      </c>
      <c r="AK132" s="38">
        <v>8</v>
      </c>
    </row>
    <row r="133" spans="1:37" ht="15.75" thickBot="1" x14ac:dyDescent="0.3">
      <c r="A133" s="43" t="s">
        <v>144</v>
      </c>
      <c r="B133" s="39" t="s">
        <v>148</v>
      </c>
      <c r="C133" s="50">
        <v>0</v>
      </c>
      <c r="D133" s="51">
        <v>6</v>
      </c>
      <c r="E133" s="52">
        <v>38</v>
      </c>
      <c r="F133" s="38" t="s">
        <v>98</v>
      </c>
      <c r="G133" s="38">
        <v>0</v>
      </c>
      <c r="H133" s="38">
        <v>240</v>
      </c>
      <c r="I133" s="38">
        <v>34696760</v>
      </c>
      <c r="J133" s="38">
        <v>12009567</v>
      </c>
      <c r="K133" s="38">
        <v>0</v>
      </c>
      <c r="L133" s="38">
        <v>0</v>
      </c>
      <c r="M133" s="38">
        <v>0</v>
      </c>
      <c r="N133" s="38">
        <v>0</v>
      </c>
      <c r="O133" s="38">
        <v>0</v>
      </c>
      <c r="P133" s="38">
        <v>0</v>
      </c>
      <c r="Q133" s="38">
        <v>0</v>
      </c>
      <c r="R133" s="38">
        <v>1</v>
      </c>
      <c r="S133" s="38">
        <v>0</v>
      </c>
      <c r="T133" s="38">
        <v>0</v>
      </c>
      <c r="U133" s="38">
        <v>0.99999400000000005</v>
      </c>
      <c r="V133" s="38">
        <v>0.41201700000000002</v>
      </c>
      <c r="W133" s="38">
        <v>3.0682000000000001E-2</v>
      </c>
      <c r="X133" s="38">
        <v>0.32778600000000002</v>
      </c>
      <c r="Z133" s="38" t="s">
        <v>254</v>
      </c>
      <c r="AA133" s="38">
        <v>3664.6927999999998</v>
      </c>
      <c r="AB133" s="38">
        <v>36.0747</v>
      </c>
      <c r="AC133" s="38">
        <v>39.954700000000003</v>
      </c>
      <c r="AD133" s="38">
        <v>41.052100000000003</v>
      </c>
      <c r="AE133" s="38">
        <v>1</v>
      </c>
      <c r="AF133" s="38">
        <v>1920</v>
      </c>
      <c r="AG133" s="38">
        <v>1080</v>
      </c>
      <c r="AH133" s="38">
        <v>24</v>
      </c>
      <c r="AI133" s="38">
        <v>240</v>
      </c>
      <c r="AJ133" s="38">
        <v>8</v>
      </c>
      <c r="AK133" s="38">
        <v>8</v>
      </c>
    </row>
    <row r="134" spans="1:37" x14ac:dyDescent="0.25">
      <c r="A134" s="43" t="s">
        <v>144</v>
      </c>
      <c r="B134" s="39" t="s">
        <v>148</v>
      </c>
      <c r="C134" s="46">
        <v>1</v>
      </c>
      <c r="D134" s="47">
        <v>2</v>
      </c>
      <c r="E134" s="48">
        <v>26</v>
      </c>
      <c r="F134" s="38" t="s">
        <v>99</v>
      </c>
      <c r="G134" s="38">
        <v>1</v>
      </c>
      <c r="H134" s="38">
        <v>240</v>
      </c>
      <c r="I134" s="38">
        <v>4686272</v>
      </c>
      <c r="J134" s="38">
        <v>1454059</v>
      </c>
      <c r="K134" s="38">
        <v>0</v>
      </c>
      <c r="L134" s="38">
        <v>0</v>
      </c>
      <c r="M134" s="38">
        <v>0</v>
      </c>
      <c r="N134" s="38">
        <v>0</v>
      </c>
      <c r="O134" s="38">
        <v>0</v>
      </c>
      <c r="P134" s="38">
        <v>0</v>
      </c>
      <c r="Q134" s="38">
        <v>0</v>
      </c>
      <c r="R134" s="38">
        <v>1.000586</v>
      </c>
      <c r="S134" s="38">
        <v>0.99941400000000002</v>
      </c>
      <c r="T134" s="38">
        <v>0</v>
      </c>
      <c r="U134" s="38">
        <v>1.0062789999999999</v>
      </c>
      <c r="V134" s="38">
        <v>0.28198400000000001</v>
      </c>
      <c r="W134" s="38">
        <v>0.84383900000000001</v>
      </c>
      <c r="X134" s="38">
        <v>0.571106</v>
      </c>
      <c r="Z134" s="38" t="s">
        <v>255</v>
      </c>
      <c r="AA134" s="38">
        <v>15425.668</v>
      </c>
      <c r="AB134" s="38">
        <v>41.419899999999998</v>
      </c>
      <c r="AC134" s="38">
        <v>43.171399999999998</v>
      </c>
      <c r="AD134" s="38">
        <v>44.363500000000002</v>
      </c>
      <c r="AE134" s="38">
        <v>1</v>
      </c>
      <c r="AF134" s="38">
        <v>1920</v>
      </c>
      <c r="AG134" s="38">
        <v>1080</v>
      </c>
      <c r="AH134" s="38">
        <v>24</v>
      </c>
      <c r="AI134" s="38">
        <v>240</v>
      </c>
      <c r="AJ134" s="38">
        <v>8</v>
      </c>
      <c r="AK134" s="38">
        <v>8</v>
      </c>
    </row>
    <row r="135" spans="1:37" x14ac:dyDescent="0.25">
      <c r="A135" s="43" t="s">
        <v>144</v>
      </c>
      <c r="B135" s="39" t="s">
        <v>148</v>
      </c>
      <c r="C135" s="46">
        <v>1</v>
      </c>
      <c r="D135" s="47">
        <v>2</v>
      </c>
      <c r="E135" s="48">
        <v>30</v>
      </c>
      <c r="F135" s="38" t="s">
        <v>100</v>
      </c>
      <c r="G135" s="38">
        <v>1</v>
      </c>
      <c r="H135" s="38">
        <v>240</v>
      </c>
      <c r="I135" s="38">
        <v>3767265</v>
      </c>
      <c r="J135" s="38">
        <v>729076</v>
      </c>
      <c r="K135" s="38">
        <v>0</v>
      </c>
      <c r="L135" s="38">
        <v>0</v>
      </c>
      <c r="M135" s="38">
        <v>0</v>
      </c>
      <c r="N135" s="38">
        <v>0</v>
      </c>
      <c r="O135" s="38">
        <v>0</v>
      </c>
      <c r="P135" s="38">
        <v>0</v>
      </c>
      <c r="Q135" s="38">
        <v>0</v>
      </c>
      <c r="R135" s="38">
        <v>1.001096</v>
      </c>
      <c r="S135" s="38">
        <v>0.99890400000000001</v>
      </c>
      <c r="T135" s="38">
        <v>0</v>
      </c>
      <c r="U135" s="38">
        <v>1.007959</v>
      </c>
      <c r="V135" s="38">
        <v>0.32240400000000002</v>
      </c>
      <c r="W135" s="38">
        <v>0.71927799999999997</v>
      </c>
      <c r="X135" s="38">
        <v>0.47907300000000003</v>
      </c>
      <c r="Z135" s="38" t="s">
        <v>256</v>
      </c>
      <c r="AA135" s="38">
        <v>9788.2559999999994</v>
      </c>
      <c r="AB135" s="38">
        <v>39.886899999999997</v>
      </c>
      <c r="AC135" s="38">
        <v>42.0687</v>
      </c>
      <c r="AD135" s="38">
        <v>43.095500000000001</v>
      </c>
      <c r="AE135" s="38">
        <v>1</v>
      </c>
      <c r="AF135" s="38">
        <v>1920</v>
      </c>
      <c r="AG135" s="38">
        <v>1080</v>
      </c>
      <c r="AH135" s="38">
        <v>24</v>
      </c>
      <c r="AI135" s="38">
        <v>240</v>
      </c>
      <c r="AJ135" s="38">
        <v>8</v>
      </c>
      <c r="AK135" s="38">
        <v>8</v>
      </c>
    </row>
    <row r="136" spans="1:37" x14ac:dyDescent="0.25">
      <c r="A136" s="43" t="s">
        <v>144</v>
      </c>
      <c r="B136" s="39" t="s">
        <v>148</v>
      </c>
      <c r="C136" s="46">
        <v>1</v>
      </c>
      <c r="D136" s="47">
        <v>2</v>
      </c>
      <c r="E136" s="48">
        <v>34</v>
      </c>
      <c r="F136" s="38" t="s">
        <v>101</v>
      </c>
      <c r="G136" s="38">
        <v>1</v>
      </c>
      <c r="H136" s="38">
        <v>240</v>
      </c>
      <c r="I136" s="38">
        <v>3203044</v>
      </c>
      <c r="J136" s="38">
        <v>528712</v>
      </c>
      <c r="K136" s="38">
        <v>0</v>
      </c>
      <c r="L136" s="38">
        <v>0</v>
      </c>
      <c r="M136" s="38">
        <v>0</v>
      </c>
      <c r="N136" s="38">
        <v>0</v>
      </c>
      <c r="O136" s="38">
        <v>0</v>
      </c>
      <c r="P136" s="38">
        <v>0</v>
      </c>
      <c r="Q136" s="38">
        <v>0</v>
      </c>
      <c r="R136" s="38">
        <v>1.001654</v>
      </c>
      <c r="S136" s="38">
        <v>0.99834599999999996</v>
      </c>
      <c r="T136" s="38">
        <v>0</v>
      </c>
      <c r="U136" s="38">
        <v>1.009144</v>
      </c>
      <c r="V136" s="38">
        <v>0.33425300000000002</v>
      </c>
      <c r="W136" s="38">
        <v>0.60364099999999998</v>
      </c>
      <c r="X136" s="38">
        <v>0.41143400000000002</v>
      </c>
      <c r="Z136" s="38" t="s">
        <v>257</v>
      </c>
      <c r="AA136" s="38">
        <v>5994.1175999999996</v>
      </c>
      <c r="AB136" s="38">
        <v>38.082599999999999</v>
      </c>
      <c r="AC136" s="38">
        <v>40.663600000000002</v>
      </c>
      <c r="AD136" s="38">
        <v>41.683900000000001</v>
      </c>
      <c r="AE136" s="38">
        <v>1</v>
      </c>
      <c r="AF136" s="38">
        <v>1920</v>
      </c>
      <c r="AG136" s="38">
        <v>1080</v>
      </c>
      <c r="AH136" s="38">
        <v>24</v>
      </c>
      <c r="AI136" s="38">
        <v>240</v>
      </c>
      <c r="AJ136" s="38">
        <v>8</v>
      </c>
      <c r="AK136" s="38">
        <v>8</v>
      </c>
    </row>
    <row r="137" spans="1:37" ht="15.75" thickBot="1" x14ac:dyDescent="0.3">
      <c r="A137" s="43" t="s">
        <v>144</v>
      </c>
      <c r="B137" s="39" t="s">
        <v>148</v>
      </c>
      <c r="C137" s="46">
        <v>1</v>
      </c>
      <c r="D137" s="51">
        <v>2</v>
      </c>
      <c r="E137" s="52">
        <v>38</v>
      </c>
      <c r="F137" s="38" t="s">
        <v>102</v>
      </c>
      <c r="G137" s="38">
        <v>1</v>
      </c>
      <c r="H137" s="38">
        <v>240</v>
      </c>
      <c r="I137" s="38">
        <v>2642025</v>
      </c>
      <c r="J137" s="38">
        <v>241956</v>
      </c>
      <c r="K137" s="38">
        <v>0</v>
      </c>
      <c r="L137" s="38">
        <v>0</v>
      </c>
      <c r="M137" s="38">
        <v>0</v>
      </c>
      <c r="N137" s="38">
        <v>0</v>
      </c>
      <c r="O137" s="38">
        <v>0</v>
      </c>
      <c r="P137" s="38">
        <v>0</v>
      </c>
      <c r="Q137" s="38">
        <v>0</v>
      </c>
      <c r="R137" s="38">
        <v>1.000847</v>
      </c>
      <c r="S137" s="38">
        <v>0.99915299999999996</v>
      </c>
      <c r="T137" s="38">
        <v>0</v>
      </c>
      <c r="U137" s="38">
        <v>1.010993</v>
      </c>
      <c r="V137" s="38">
        <v>0.33196300000000001</v>
      </c>
      <c r="W137" s="38">
        <v>0.32947700000000002</v>
      </c>
      <c r="X137" s="38">
        <v>0.31478800000000001</v>
      </c>
      <c r="Z137" s="38" t="s">
        <v>258</v>
      </c>
      <c r="AA137" s="38">
        <v>3742.4184</v>
      </c>
      <c r="AB137" s="38">
        <v>36.0762</v>
      </c>
      <c r="AC137" s="38">
        <v>39.947099999999999</v>
      </c>
      <c r="AD137" s="38">
        <v>41.054200000000002</v>
      </c>
      <c r="AE137" s="38">
        <v>1</v>
      </c>
      <c r="AF137" s="38">
        <v>1920</v>
      </c>
      <c r="AG137" s="38">
        <v>1080</v>
      </c>
      <c r="AH137" s="38">
        <v>24</v>
      </c>
      <c r="AI137" s="38">
        <v>240</v>
      </c>
      <c r="AJ137" s="38">
        <v>8</v>
      </c>
      <c r="AK137" s="38">
        <v>8</v>
      </c>
    </row>
    <row r="138" spans="1:37" x14ac:dyDescent="0.25">
      <c r="A138" s="43" t="s">
        <v>144</v>
      </c>
      <c r="B138" s="39" t="s">
        <v>148</v>
      </c>
      <c r="C138" s="46">
        <v>1</v>
      </c>
      <c r="D138" s="49">
        <v>4</v>
      </c>
      <c r="E138" s="48">
        <v>26</v>
      </c>
      <c r="F138" s="38" t="s">
        <v>103</v>
      </c>
      <c r="G138" s="38">
        <v>1</v>
      </c>
      <c r="H138" s="38">
        <v>240</v>
      </c>
      <c r="I138" s="38">
        <v>80236036</v>
      </c>
      <c r="J138" s="38">
        <v>12052425</v>
      </c>
      <c r="K138" s="38">
        <v>0</v>
      </c>
      <c r="L138" s="38">
        <v>0</v>
      </c>
      <c r="M138" s="38">
        <v>0</v>
      </c>
      <c r="N138" s="38">
        <v>0</v>
      </c>
      <c r="O138" s="38">
        <v>0</v>
      </c>
      <c r="P138" s="38">
        <v>0</v>
      </c>
      <c r="Q138" s="38">
        <v>0</v>
      </c>
      <c r="R138" s="38">
        <v>1.006454</v>
      </c>
      <c r="S138" s="38">
        <v>0.99354600000000004</v>
      </c>
      <c r="T138" s="38">
        <v>0</v>
      </c>
      <c r="U138" s="38">
        <v>1.3780289999999999</v>
      </c>
      <c r="V138" s="38">
        <v>0.27746500000000002</v>
      </c>
      <c r="W138" s="38">
        <v>0.79945699999999997</v>
      </c>
      <c r="X138" s="38">
        <v>0.16625699999999999</v>
      </c>
      <c r="Z138" s="38" t="s">
        <v>259</v>
      </c>
      <c r="AA138" s="38">
        <v>22419.1312</v>
      </c>
      <c r="AB138" s="38">
        <v>42.096699999999998</v>
      </c>
      <c r="AC138" s="38">
        <v>43.938899999999997</v>
      </c>
      <c r="AD138" s="38">
        <v>45.380099999999999</v>
      </c>
      <c r="AE138" s="38">
        <v>1</v>
      </c>
      <c r="AF138" s="38">
        <v>1920</v>
      </c>
      <c r="AG138" s="38">
        <v>1080</v>
      </c>
      <c r="AH138" s="38">
        <v>24</v>
      </c>
      <c r="AI138" s="38">
        <v>240</v>
      </c>
      <c r="AJ138" s="38">
        <v>8</v>
      </c>
      <c r="AK138" s="38">
        <v>8</v>
      </c>
    </row>
    <row r="139" spans="1:37" x14ac:dyDescent="0.25">
      <c r="A139" s="43" t="s">
        <v>144</v>
      </c>
      <c r="B139" s="39" t="s">
        <v>148</v>
      </c>
      <c r="C139" s="46">
        <v>1</v>
      </c>
      <c r="D139" s="49">
        <v>4</v>
      </c>
      <c r="E139" s="48">
        <v>30</v>
      </c>
      <c r="F139" s="38" t="s">
        <v>104</v>
      </c>
      <c r="G139" s="38">
        <v>1</v>
      </c>
      <c r="H139" s="38">
        <v>240</v>
      </c>
      <c r="I139" s="38">
        <v>46554003</v>
      </c>
      <c r="J139" s="38">
        <v>7108476</v>
      </c>
      <c r="K139" s="38">
        <v>0</v>
      </c>
      <c r="L139" s="38">
        <v>0</v>
      </c>
      <c r="M139" s="38">
        <v>0</v>
      </c>
      <c r="N139" s="38">
        <v>0</v>
      </c>
      <c r="O139" s="38">
        <v>0</v>
      </c>
      <c r="P139" s="38">
        <v>0</v>
      </c>
      <c r="Q139" s="38">
        <v>0</v>
      </c>
      <c r="R139" s="38">
        <v>1.017326</v>
      </c>
      <c r="S139" s="38">
        <v>0.98267300000000002</v>
      </c>
      <c r="T139" s="38">
        <v>0</v>
      </c>
      <c r="U139" s="38">
        <v>1.4187700000000001</v>
      </c>
      <c r="V139" s="38">
        <v>0.33116899999999999</v>
      </c>
      <c r="W139" s="38">
        <v>0.73246199999999995</v>
      </c>
      <c r="X139" s="38">
        <v>0.16567599999999999</v>
      </c>
      <c r="Z139" s="38" t="s">
        <v>260</v>
      </c>
      <c r="AA139" s="38">
        <v>13926.272800000001</v>
      </c>
      <c r="AB139" s="38">
        <v>40.6905</v>
      </c>
      <c r="AC139" s="38">
        <v>42.647799999999997</v>
      </c>
      <c r="AD139" s="38">
        <v>43.771000000000001</v>
      </c>
      <c r="AE139" s="38">
        <v>1</v>
      </c>
      <c r="AF139" s="38">
        <v>1920</v>
      </c>
      <c r="AG139" s="38">
        <v>1080</v>
      </c>
      <c r="AH139" s="38">
        <v>24</v>
      </c>
      <c r="AI139" s="38">
        <v>240</v>
      </c>
      <c r="AJ139" s="38">
        <v>8</v>
      </c>
      <c r="AK139" s="38">
        <v>8</v>
      </c>
    </row>
    <row r="140" spans="1:37" x14ac:dyDescent="0.25">
      <c r="A140" s="43" t="s">
        <v>144</v>
      </c>
      <c r="B140" s="39" t="s">
        <v>148</v>
      </c>
      <c r="C140" s="46">
        <v>1</v>
      </c>
      <c r="D140" s="49">
        <v>4</v>
      </c>
      <c r="E140" s="48">
        <v>34</v>
      </c>
      <c r="F140" s="38" t="s">
        <v>105</v>
      </c>
      <c r="G140" s="38">
        <v>1</v>
      </c>
      <c r="H140" s="38">
        <v>240</v>
      </c>
      <c r="I140" s="38">
        <v>32060194</v>
      </c>
      <c r="J140" s="38">
        <v>5209266</v>
      </c>
      <c r="K140" s="38">
        <v>0</v>
      </c>
      <c r="L140" s="38">
        <v>0</v>
      </c>
      <c r="M140" s="38">
        <v>0</v>
      </c>
      <c r="N140" s="38">
        <v>0</v>
      </c>
      <c r="O140" s="38">
        <v>0</v>
      </c>
      <c r="P140" s="38">
        <v>0</v>
      </c>
      <c r="Q140" s="38">
        <v>0</v>
      </c>
      <c r="R140" s="38">
        <v>1.022513</v>
      </c>
      <c r="S140" s="38">
        <v>0.97748699999999999</v>
      </c>
      <c r="T140" s="38">
        <v>0</v>
      </c>
      <c r="U140" s="38">
        <v>1.447595</v>
      </c>
      <c r="V140" s="38">
        <v>0.340895</v>
      </c>
      <c r="W140" s="38">
        <v>0.59590500000000002</v>
      </c>
      <c r="X140" s="38">
        <v>0.17127100000000001</v>
      </c>
      <c r="Z140" s="38" t="s">
        <v>261</v>
      </c>
      <c r="AA140" s="38">
        <v>8907.0015999999996</v>
      </c>
      <c r="AB140" s="38">
        <v>39.076500000000003</v>
      </c>
      <c r="AC140" s="38">
        <v>41.433100000000003</v>
      </c>
      <c r="AD140" s="38">
        <v>42.442399999999999</v>
      </c>
      <c r="AE140" s="38">
        <v>1</v>
      </c>
      <c r="AF140" s="38">
        <v>1920</v>
      </c>
      <c r="AG140" s="38">
        <v>1080</v>
      </c>
      <c r="AH140" s="38">
        <v>24</v>
      </c>
      <c r="AI140" s="38">
        <v>240</v>
      </c>
      <c r="AJ140" s="38">
        <v>8</v>
      </c>
      <c r="AK140" s="38">
        <v>8</v>
      </c>
    </row>
    <row r="141" spans="1:37" ht="15.75" thickBot="1" x14ac:dyDescent="0.3">
      <c r="A141" s="43" t="s">
        <v>144</v>
      </c>
      <c r="B141" s="39" t="s">
        <v>148</v>
      </c>
      <c r="C141" s="46">
        <v>1</v>
      </c>
      <c r="D141" s="51">
        <v>4</v>
      </c>
      <c r="E141" s="52">
        <v>38</v>
      </c>
      <c r="F141" s="38" t="s">
        <v>106</v>
      </c>
      <c r="G141" s="38">
        <v>1</v>
      </c>
      <c r="H141" s="38">
        <v>240</v>
      </c>
      <c r="I141" s="38">
        <v>17893786</v>
      </c>
      <c r="J141" s="38">
        <v>2707461</v>
      </c>
      <c r="K141" s="38">
        <v>0</v>
      </c>
      <c r="L141" s="38">
        <v>0</v>
      </c>
      <c r="M141" s="38">
        <v>0</v>
      </c>
      <c r="N141" s="38">
        <v>0</v>
      </c>
      <c r="O141" s="38">
        <v>0</v>
      </c>
      <c r="P141" s="38">
        <v>0</v>
      </c>
      <c r="Q141" s="38">
        <v>0</v>
      </c>
      <c r="R141" s="38">
        <v>1.0152540000000001</v>
      </c>
      <c r="S141" s="38">
        <v>0.98474600000000001</v>
      </c>
      <c r="T141" s="38">
        <v>0</v>
      </c>
      <c r="U141" s="38">
        <v>1.3737379999999999</v>
      </c>
      <c r="V141" s="38">
        <v>0.34149600000000002</v>
      </c>
      <c r="W141" s="38">
        <v>0.45203500000000002</v>
      </c>
      <c r="X141" s="38">
        <v>0.166828</v>
      </c>
      <c r="Z141" s="38" t="s">
        <v>262</v>
      </c>
      <c r="AA141" s="38">
        <v>5288.1751999999997</v>
      </c>
      <c r="AB141" s="38">
        <v>37.037199999999999</v>
      </c>
      <c r="AC141" s="38">
        <v>40.234499999999997</v>
      </c>
      <c r="AD141" s="38">
        <v>41.290199999999999</v>
      </c>
      <c r="AE141" s="38">
        <v>0</v>
      </c>
      <c r="AF141" s="38">
        <v>1920</v>
      </c>
      <c r="AG141" s="38">
        <v>1080</v>
      </c>
      <c r="AH141" s="38">
        <v>24</v>
      </c>
      <c r="AI141" s="38">
        <v>240</v>
      </c>
      <c r="AJ141" s="38">
        <v>8</v>
      </c>
      <c r="AK141" s="38">
        <v>8</v>
      </c>
    </row>
    <row r="142" spans="1:37" x14ac:dyDescent="0.25">
      <c r="A142" s="43" t="s">
        <v>144</v>
      </c>
      <c r="B142" s="39" t="s">
        <v>148</v>
      </c>
      <c r="C142" s="46">
        <v>1</v>
      </c>
      <c r="D142" s="49">
        <v>6</v>
      </c>
      <c r="E142" s="48">
        <v>26</v>
      </c>
      <c r="F142" s="38" t="s">
        <v>107</v>
      </c>
      <c r="G142" s="38">
        <v>1</v>
      </c>
      <c r="H142" s="38">
        <v>240</v>
      </c>
      <c r="I142" s="38">
        <v>226222838</v>
      </c>
      <c r="J142" s="38">
        <v>37684960</v>
      </c>
      <c r="K142" s="38">
        <v>0</v>
      </c>
      <c r="L142" s="38">
        <v>0</v>
      </c>
      <c r="M142" s="38">
        <v>0</v>
      </c>
      <c r="N142" s="38">
        <v>0</v>
      </c>
      <c r="O142" s="38">
        <v>0</v>
      </c>
      <c r="P142" s="38">
        <v>0</v>
      </c>
      <c r="Q142" s="38">
        <v>0</v>
      </c>
      <c r="R142" s="38">
        <v>1.024605</v>
      </c>
      <c r="S142" s="38">
        <v>0.97539500000000001</v>
      </c>
      <c r="T142" s="38">
        <v>0</v>
      </c>
      <c r="U142" s="38">
        <v>1.728766</v>
      </c>
      <c r="V142" s="38">
        <v>0.19539100000000001</v>
      </c>
      <c r="W142" s="38">
        <v>0.88609000000000004</v>
      </c>
      <c r="X142" s="38">
        <v>0.19287000000000001</v>
      </c>
      <c r="Z142" s="38" t="s">
        <v>263</v>
      </c>
      <c r="AA142" s="38">
        <v>34706.889600000002</v>
      </c>
      <c r="AB142" s="38">
        <v>43.344900000000003</v>
      </c>
      <c r="AC142" s="38">
        <v>45.218299999999999</v>
      </c>
      <c r="AD142" s="38">
        <v>46.824599999999997</v>
      </c>
      <c r="AE142" s="38">
        <v>1</v>
      </c>
      <c r="AF142" s="38">
        <v>1920</v>
      </c>
      <c r="AG142" s="38">
        <v>1080</v>
      </c>
      <c r="AH142" s="38">
        <v>24</v>
      </c>
      <c r="AI142" s="38">
        <v>240</v>
      </c>
      <c r="AJ142" s="38">
        <v>8</v>
      </c>
      <c r="AK142" s="38">
        <v>8</v>
      </c>
    </row>
    <row r="143" spans="1:37" x14ac:dyDescent="0.25">
      <c r="A143" s="43" t="s">
        <v>144</v>
      </c>
      <c r="B143" s="39" t="s">
        <v>148</v>
      </c>
      <c r="C143" s="46">
        <v>1</v>
      </c>
      <c r="D143" s="49">
        <v>6</v>
      </c>
      <c r="E143" s="48">
        <v>30</v>
      </c>
      <c r="F143" s="38" t="s">
        <v>108</v>
      </c>
      <c r="G143" s="38">
        <v>1</v>
      </c>
      <c r="H143" s="38">
        <v>240</v>
      </c>
      <c r="I143" s="38">
        <v>108945587</v>
      </c>
      <c r="J143" s="38">
        <v>19763768</v>
      </c>
      <c r="K143" s="38">
        <v>0</v>
      </c>
      <c r="L143" s="38">
        <v>0</v>
      </c>
      <c r="M143" s="38">
        <v>0</v>
      </c>
      <c r="N143" s="38">
        <v>0</v>
      </c>
      <c r="O143" s="38">
        <v>0</v>
      </c>
      <c r="P143" s="38">
        <v>0</v>
      </c>
      <c r="Q143" s="38">
        <v>0</v>
      </c>
      <c r="R143" s="38">
        <v>1.050881</v>
      </c>
      <c r="S143" s="38">
        <v>0.94911900000000005</v>
      </c>
      <c r="T143" s="38">
        <v>0</v>
      </c>
      <c r="U143" s="38">
        <v>1.7652060000000001</v>
      </c>
      <c r="V143" s="38">
        <v>0.27741900000000003</v>
      </c>
      <c r="W143" s="38">
        <v>0.92332800000000004</v>
      </c>
      <c r="X143" s="38">
        <v>0.19298100000000001</v>
      </c>
      <c r="Z143" s="38" t="s">
        <v>264</v>
      </c>
      <c r="AA143" s="38">
        <v>19874.857599999999</v>
      </c>
      <c r="AB143" s="38">
        <v>41.870199999999997</v>
      </c>
      <c r="AC143" s="38">
        <v>43.637099999999997</v>
      </c>
      <c r="AD143" s="38">
        <v>44.963700000000003</v>
      </c>
      <c r="AE143" s="38">
        <v>1</v>
      </c>
      <c r="AF143" s="38">
        <v>1920</v>
      </c>
      <c r="AG143" s="38">
        <v>1080</v>
      </c>
      <c r="AH143" s="38">
        <v>24</v>
      </c>
      <c r="AI143" s="38">
        <v>240</v>
      </c>
      <c r="AJ143" s="38">
        <v>8</v>
      </c>
      <c r="AK143" s="38">
        <v>8</v>
      </c>
    </row>
    <row r="144" spans="1:37" x14ac:dyDescent="0.25">
      <c r="A144" s="43" t="s">
        <v>144</v>
      </c>
      <c r="B144" s="39" t="s">
        <v>148</v>
      </c>
      <c r="C144" s="46">
        <v>1</v>
      </c>
      <c r="D144" s="49">
        <v>6</v>
      </c>
      <c r="E144" s="48">
        <v>34</v>
      </c>
      <c r="F144" s="38" t="s">
        <v>109</v>
      </c>
      <c r="G144" s="38">
        <v>1</v>
      </c>
      <c r="H144" s="38">
        <v>240</v>
      </c>
      <c r="I144" s="38">
        <v>66944914</v>
      </c>
      <c r="J144" s="38">
        <v>12515685</v>
      </c>
      <c r="K144" s="38">
        <v>0</v>
      </c>
      <c r="L144" s="38">
        <v>0</v>
      </c>
      <c r="M144" s="38">
        <v>0</v>
      </c>
      <c r="N144" s="38">
        <v>0</v>
      </c>
      <c r="O144" s="38">
        <v>0</v>
      </c>
      <c r="P144" s="38">
        <v>0</v>
      </c>
      <c r="Q144" s="38">
        <v>0</v>
      </c>
      <c r="R144" s="38">
        <v>1.092258</v>
      </c>
      <c r="S144" s="38">
        <v>0.90774200000000005</v>
      </c>
      <c r="T144" s="38">
        <v>0</v>
      </c>
      <c r="U144" s="38">
        <v>1.818651</v>
      </c>
      <c r="V144" s="38">
        <v>0.33685300000000001</v>
      </c>
      <c r="W144" s="38">
        <v>0.87507100000000004</v>
      </c>
      <c r="X144" s="38">
        <v>0.19400899999999999</v>
      </c>
      <c r="Z144" s="38" t="s">
        <v>265</v>
      </c>
      <c r="AA144" s="38">
        <v>12315.0344</v>
      </c>
      <c r="AB144" s="38">
        <v>40.427300000000002</v>
      </c>
      <c r="AC144" s="38">
        <v>42.213000000000001</v>
      </c>
      <c r="AD144" s="38">
        <v>43.284399999999998</v>
      </c>
      <c r="AE144" s="38">
        <v>0</v>
      </c>
      <c r="AF144" s="38">
        <v>1920</v>
      </c>
      <c r="AG144" s="38">
        <v>1080</v>
      </c>
      <c r="AH144" s="38">
        <v>24</v>
      </c>
      <c r="AI144" s="38">
        <v>240</v>
      </c>
      <c r="AJ144" s="38">
        <v>8</v>
      </c>
      <c r="AK144" s="38">
        <v>8</v>
      </c>
    </row>
    <row r="145" spans="1:37" ht="15.75" thickBot="1" x14ac:dyDescent="0.3">
      <c r="A145" s="43" t="s">
        <v>144</v>
      </c>
      <c r="B145" s="44" t="s">
        <v>148</v>
      </c>
      <c r="C145" s="50">
        <v>1</v>
      </c>
      <c r="D145" s="51">
        <v>6</v>
      </c>
      <c r="E145" s="52">
        <v>38</v>
      </c>
      <c r="F145" s="38" t="s">
        <v>110</v>
      </c>
      <c r="G145" s="38">
        <v>1</v>
      </c>
      <c r="H145" s="38">
        <v>240</v>
      </c>
      <c r="I145" s="38">
        <v>42786237</v>
      </c>
      <c r="J145" s="38">
        <v>7868137</v>
      </c>
      <c r="K145" s="38">
        <v>0</v>
      </c>
      <c r="L145" s="38">
        <v>0</v>
      </c>
      <c r="M145" s="38">
        <v>0</v>
      </c>
      <c r="N145" s="38">
        <v>0</v>
      </c>
      <c r="O145" s="38">
        <v>0</v>
      </c>
      <c r="P145" s="38">
        <v>0</v>
      </c>
      <c r="Q145" s="38">
        <v>0</v>
      </c>
      <c r="R145" s="38">
        <v>1.07542</v>
      </c>
      <c r="S145" s="38">
        <v>0.92457999999999996</v>
      </c>
      <c r="T145" s="38">
        <v>0</v>
      </c>
      <c r="U145" s="38">
        <v>1.779244</v>
      </c>
      <c r="V145" s="38">
        <v>0.35475299999999999</v>
      </c>
      <c r="W145" s="38">
        <v>0.83834500000000001</v>
      </c>
      <c r="X145" s="38">
        <v>0.191889</v>
      </c>
      <c r="Z145" s="38" t="s">
        <v>266</v>
      </c>
      <c r="AA145" s="38">
        <v>7765.1935999999996</v>
      </c>
      <c r="AB145" s="38">
        <v>38.649700000000003</v>
      </c>
      <c r="AC145" s="38">
        <v>41.140900000000002</v>
      </c>
      <c r="AD145" s="38">
        <v>42.128799999999998</v>
      </c>
      <c r="AE145" s="38">
        <v>0</v>
      </c>
      <c r="AF145" s="38">
        <v>1920</v>
      </c>
      <c r="AG145" s="38">
        <v>1080</v>
      </c>
      <c r="AH145" s="38">
        <v>24</v>
      </c>
      <c r="AI145" s="38">
        <v>240</v>
      </c>
      <c r="AJ145" s="38">
        <v>8</v>
      </c>
      <c r="AK145" s="38">
        <v>8</v>
      </c>
    </row>
    <row r="146" spans="1:37" x14ac:dyDescent="0.25">
      <c r="A146" s="43" t="s">
        <v>144</v>
      </c>
      <c r="B146" s="39" t="s">
        <v>149</v>
      </c>
      <c r="C146" s="46">
        <v>0</v>
      </c>
      <c r="D146" s="47">
        <v>2</v>
      </c>
      <c r="E146" s="48">
        <v>26</v>
      </c>
      <c r="F146" s="38" t="s">
        <v>111</v>
      </c>
      <c r="G146" s="38">
        <v>0</v>
      </c>
      <c r="H146" s="38">
        <v>240</v>
      </c>
      <c r="I146" s="38">
        <v>299953170</v>
      </c>
      <c r="J146" s="38">
        <v>126311366</v>
      </c>
      <c r="K146" s="38">
        <v>0</v>
      </c>
      <c r="L146" s="38">
        <v>0</v>
      </c>
      <c r="M146" s="38">
        <v>0</v>
      </c>
      <c r="N146" s="38">
        <v>0</v>
      </c>
      <c r="O146" s="38">
        <v>0</v>
      </c>
      <c r="P146" s="38">
        <v>0</v>
      </c>
      <c r="Q146" s="38">
        <v>0</v>
      </c>
      <c r="R146" s="38">
        <v>1</v>
      </c>
      <c r="S146" s="38">
        <v>0</v>
      </c>
      <c r="T146" s="38">
        <v>0</v>
      </c>
      <c r="U146" s="38">
        <v>0.996699</v>
      </c>
      <c r="V146" s="38">
        <v>0.40977799999999998</v>
      </c>
      <c r="W146" s="38">
        <v>0.86714899999999995</v>
      </c>
      <c r="X146" s="38">
        <v>0.35652600000000001</v>
      </c>
      <c r="Z146" s="38" t="s">
        <v>267</v>
      </c>
      <c r="AA146" s="38">
        <v>35429.224000000002</v>
      </c>
      <c r="AB146" s="38">
        <v>39.315100000000001</v>
      </c>
      <c r="AC146" s="38">
        <v>41.282499999999999</v>
      </c>
      <c r="AD146" s="38">
        <v>42.099200000000003</v>
      </c>
      <c r="AE146" s="38">
        <v>1</v>
      </c>
      <c r="AF146" s="38">
        <v>1920</v>
      </c>
      <c r="AG146" s="38">
        <v>1080</v>
      </c>
      <c r="AH146" s="38">
        <v>24</v>
      </c>
      <c r="AI146" s="38">
        <v>240</v>
      </c>
      <c r="AJ146" s="38">
        <v>8</v>
      </c>
      <c r="AK146" s="38">
        <v>8</v>
      </c>
    </row>
    <row r="147" spans="1:37" x14ac:dyDescent="0.25">
      <c r="A147" s="43" t="s">
        <v>144</v>
      </c>
      <c r="B147" s="39" t="s">
        <v>149</v>
      </c>
      <c r="C147" s="46">
        <v>0</v>
      </c>
      <c r="D147" s="47">
        <v>2</v>
      </c>
      <c r="E147" s="48">
        <v>30</v>
      </c>
      <c r="F147" s="38" t="s">
        <v>112</v>
      </c>
      <c r="G147" s="38">
        <v>0</v>
      </c>
      <c r="H147" s="38">
        <v>240</v>
      </c>
      <c r="I147" s="38">
        <v>196225303</v>
      </c>
      <c r="J147" s="38">
        <v>72123020</v>
      </c>
      <c r="K147" s="38">
        <v>0</v>
      </c>
      <c r="L147" s="38">
        <v>0</v>
      </c>
      <c r="M147" s="38">
        <v>0</v>
      </c>
      <c r="N147" s="38">
        <v>0</v>
      </c>
      <c r="O147" s="38">
        <v>0</v>
      </c>
      <c r="P147" s="38">
        <v>0</v>
      </c>
      <c r="Q147" s="38">
        <v>0</v>
      </c>
      <c r="R147" s="38">
        <v>1</v>
      </c>
      <c r="S147" s="38">
        <v>0</v>
      </c>
      <c r="T147" s="38">
        <v>0</v>
      </c>
      <c r="U147" s="38">
        <v>0.99815699999999996</v>
      </c>
      <c r="V147" s="38">
        <v>0.483906</v>
      </c>
      <c r="W147" s="38">
        <v>0.85674799999999995</v>
      </c>
      <c r="X147" s="38">
        <v>0.33024900000000001</v>
      </c>
      <c r="Z147" s="38" t="s">
        <v>268</v>
      </c>
      <c r="AA147" s="38">
        <v>21839.792799999999</v>
      </c>
      <c r="AB147" s="38">
        <v>36.967799999999997</v>
      </c>
      <c r="AC147" s="38">
        <v>39.813400000000001</v>
      </c>
      <c r="AD147" s="38">
        <v>40.710299999999997</v>
      </c>
      <c r="AE147" s="38">
        <v>1</v>
      </c>
      <c r="AF147" s="38">
        <v>1920</v>
      </c>
      <c r="AG147" s="38">
        <v>1080</v>
      </c>
      <c r="AH147" s="38">
        <v>24</v>
      </c>
      <c r="AI147" s="38">
        <v>240</v>
      </c>
      <c r="AJ147" s="38">
        <v>8</v>
      </c>
      <c r="AK147" s="38">
        <v>8</v>
      </c>
    </row>
    <row r="148" spans="1:37" x14ac:dyDescent="0.25">
      <c r="A148" s="43" t="s">
        <v>144</v>
      </c>
      <c r="B148" s="39" t="s">
        <v>149</v>
      </c>
      <c r="C148" s="46">
        <v>0</v>
      </c>
      <c r="D148" s="47">
        <v>2</v>
      </c>
      <c r="E148" s="48">
        <v>34</v>
      </c>
      <c r="F148" s="38" t="s">
        <v>113</v>
      </c>
      <c r="G148" s="38">
        <v>0</v>
      </c>
      <c r="H148" s="38">
        <v>240</v>
      </c>
      <c r="I148" s="38">
        <v>119348900</v>
      </c>
      <c r="J148" s="38">
        <v>38424277</v>
      </c>
      <c r="K148" s="38">
        <v>0</v>
      </c>
      <c r="L148" s="38">
        <v>0</v>
      </c>
      <c r="M148" s="38">
        <v>0</v>
      </c>
      <c r="N148" s="38">
        <v>0</v>
      </c>
      <c r="O148" s="38">
        <v>0</v>
      </c>
      <c r="P148" s="38">
        <v>0</v>
      </c>
      <c r="Q148" s="38">
        <v>0</v>
      </c>
      <c r="R148" s="38">
        <v>1</v>
      </c>
      <c r="S148" s="38">
        <v>0</v>
      </c>
      <c r="T148" s="38">
        <v>0</v>
      </c>
      <c r="U148" s="38">
        <v>0.99916400000000005</v>
      </c>
      <c r="V148" s="38">
        <v>0.53344000000000003</v>
      </c>
      <c r="W148" s="38">
        <v>0.63483999999999996</v>
      </c>
      <c r="X148" s="38">
        <v>0.30962099999999998</v>
      </c>
      <c r="Z148" s="38" t="s">
        <v>269</v>
      </c>
      <c r="AA148" s="38">
        <v>12410.912</v>
      </c>
      <c r="AB148" s="38">
        <v>34.635399999999997</v>
      </c>
      <c r="AC148" s="38">
        <v>38.025199999999998</v>
      </c>
      <c r="AD148" s="38">
        <v>39.241799999999998</v>
      </c>
      <c r="AE148" s="38">
        <v>1</v>
      </c>
      <c r="AF148" s="38">
        <v>1920</v>
      </c>
      <c r="AG148" s="38">
        <v>1080</v>
      </c>
      <c r="AH148" s="38">
        <v>24</v>
      </c>
      <c r="AI148" s="38">
        <v>240</v>
      </c>
      <c r="AJ148" s="38">
        <v>8</v>
      </c>
      <c r="AK148" s="38">
        <v>8</v>
      </c>
    </row>
    <row r="149" spans="1:37" ht="15.75" thickBot="1" x14ac:dyDescent="0.3">
      <c r="A149" s="43" t="s">
        <v>144</v>
      </c>
      <c r="B149" s="39" t="s">
        <v>149</v>
      </c>
      <c r="C149" s="46">
        <v>0</v>
      </c>
      <c r="D149" s="51">
        <v>2</v>
      </c>
      <c r="E149" s="52">
        <v>38</v>
      </c>
      <c r="F149" s="38" t="s">
        <v>114</v>
      </c>
      <c r="G149" s="38">
        <v>0</v>
      </c>
      <c r="H149" s="38">
        <v>240</v>
      </c>
      <c r="I149" s="38">
        <v>71951556</v>
      </c>
      <c r="J149" s="38">
        <v>20401591</v>
      </c>
      <c r="K149" s="38">
        <v>0</v>
      </c>
      <c r="L149" s="38">
        <v>0</v>
      </c>
      <c r="M149" s="38">
        <v>0</v>
      </c>
      <c r="N149" s="38">
        <v>0</v>
      </c>
      <c r="O149" s="38">
        <v>0</v>
      </c>
      <c r="P149" s="38">
        <v>0</v>
      </c>
      <c r="Q149" s="38">
        <v>0</v>
      </c>
      <c r="R149" s="38">
        <v>1</v>
      </c>
      <c r="S149" s="38">
        <v>0</v>
      </c>
      <c r="T149" s="38">
        <v>0</v>
      </c>
      <c r="U149" s="38">
        <v>0.99973100000000004</v>
      </c>
      <c r="V149" s="38">
        <v>0.53476800000000002</v>
      </c>
      <c r="W149" s="38">
        <v>0.16730500000000001</v>
      </c>
      <c r="X149" s="38">
        <v>0.29060599999999998</v>
      </c>
      <c r="Z149" s="38" t="s">
        <v>270</v>
      </c>
      <c r="AA149" s="38">
        <v>7021.2</v>
      </c>
      <c r="AB149" s="38">
        <v>32.431899999999999</v>
      </c>
      <c r="AC149" s="38">
        <v>37.2624</v>
      </c>
      <c r="AD149" s="38">
        <v>38.722499999999997</v>
      </c>
      <c r="AE149" s="38">
        <v>1</v>
      </c>
      <c r="AF149" s="38">
        <v>1920</v>
      </c>
      <c r="AG149" s="38">
        <v>1080</v>
      </c>
      <c r="AH149" s="38">
        <v>24</v>
      </c>
      <c r="AI149" s="38">
        <v>240</v>
      </c>
      <c r="AJ149" s="38">
        <v>8</v>
      </c>
      <c r="AK149" s="38">
        <v>8</v>
      </c>
    </row>
    <row r="150" spans="1:37" x14ac:dyDescent="0.25">
      <c r="A150" s="43" t="s">
        <v>144</v>
      </c>
      <c r="B150" s="39" t="s">
        <v>149</v>
      </c>
      <c r="C150" s="46">
        <v>0</v>
      </c>
      <c r="D150" s="49">
        <v>4</v>
      </c>
      <c r="E150" s="48">
        <v>26</v>
      </c>
      <c r="F150" s="38" t="s">
        <v>115</v>
      </c>
      <c r="G150" s="38">
        <v>0</v>
      </c>
      <c r="H150" s="38">
        <v>240</v>
      </c>
      <c r="I150" s="38">
        <v>299953170</v>
      </c>
      <c r="J150" s="38">
        <v>126311366</v>
      </c>
      <c r="K150" s="38">
        <v>0</v>
      </c>
      <c r="L150" s="38">
        <v>0</v>
      </c>
      <c r="M150" s="38">
        <v>0</v>
      </c>
      <c r="N150" s="38">
        <v>0</v>
      </c>
      <c r="O150" s="38">
        <v>0</v>
      </c>
      <c r="P150" s="38">
        <v>0</v>
      </c>
      <c r="Q150" s="38">
        <v>0</v>
      </c>
      <c r="R150" s="38">
        <v>1</v>
      </c>
      <c r="S150" s="38">
        <v>0</v>
      </c>
      <c r="T150" s="38">
        <v>0</v>
      </c>
      <c r="U150" s="38">
        <v>0.996699</v>
      </c>
      <c r="V150" s="38">
        <v>0.40977799999999998</v>
      </c>
      <c r="W150" s="38">
        <v>0.86714899999999995</v>
      </c>
      <c r="X150" s="38">
        <v>0.35652600000000001</v>
      </c>
      <c r="Z150" s="38" t="s">
        <v>271</v>
      </c>
      <c r="AA150" s="38">
        <v>35429.224000000002</v>
      </c>
      <c r="AB150" s="38">
        <v>39.315100000000001</v>
      </c>
      <c r="AC150" s="38">
        <v>41.282499999999999</v>
      </c>
      <c r="AD150" s="38">
        <v>42.099200000000003</v>
      </c>
      <c r="AE150" s="38">
        <v>1</v>
      </c>
      <c r="AF150" s="38">
        <v>1920</v>
      </c>
      <c r="AG150" s="38">
        <v>1080</v>
      </c>
      <c r="AH150" s="38">
        <v>24</v>
      </c>
      <c r="AI150" s="38">
        <v>240</v>
      </c>
      <c r="AJ150" s="38">
        <v>8</v>
      </c>
      <c r="AK150" s="38">
        <v>8</v>
      </c>
    </row>
    <row r="151" spans="1:37" x14ac:dyDescent="0.25">
      <c r="A151" s="43" t="s">
        <v>144</v>
      </c>
      <c r="B151" s="39" t="s">
        <v>149</v>
      </c>
      <c r="C151" s="46">
        <v>0</v>
      </c>
      <c r="D151" s="49">
        <v>4</v>
      </c>
      <c r="E151" s="48">
        <v>30</v>
      </c>
      <c r="F151" s="38" t="s">
        <v>116</v>
      </c>
      <c r="G151" s="38">
        <v>0</v>
      </c>
      <c r="H151" s="38">
        <v>240</v>
      </c>
      <c r="I151" s="38">
        <v>196225303</v>
      </c>
      <c r="J151" s="38">
        <v>72123020</v>
      </c>
      <c r="K151" s="38">
        <v>0</v>
      </c>
      <c r="L151" s="38">
        <v>0</v>
      </c>
      <c r="M151" s="38">
        <v>0</v>
      </c>
      <c r="N151" s="38">
        <v>0</v>
      </c>
      <c r="O151" s="38">
        <v>0</v>
      </c>
      <c r="P151" s="38">
        <v>0</v>
      </c>
      <c r="Q151" s="38">
        <v>0</v>
      </c>
      <c r="R151" s="38">
        <v>1</v>
      </c>
      <c r="S151" s="38">
        <v>0</v>
      </c>
      <c r="T151" s="38">
        <v>0</v>
      </c>
      <c r="U151" s="38">
        <v>0.99815699999999996</v>
      </c>
      <c r="V151" s="38">
        <v>0.483906</v>
      </c>
      <c r="W151" s="38">
        <v>0.85674799999999995</v>
      </c>
      <c r="X151" s="38">
        <v>0.33024900000000001</v>
      </c>
      <c r="Z151" s="38" t="s">
        <v>272</v>
      </c>
      <c r="AA151" s="38">
        <v>21839.792799999999</v>
      </c>
      <c r="AB151" s="38">
        <v>36.967799999999997</v>
      </c>
      <c r="AC151" s="38">
        <v>39.813400000000001</v>
      </c>
      <c r="AD151" s="38">
        <v>40.710299999999997</v>
      </c>
      <c r="AE151" s="38">
        <v>1</v>
      </c>
      <c r="AF151" s="38">
        <v>1920</v>
      </c>
      <c r="AG151" s="38">
        <v>1080</v>
      </c>
      <c r="AH151" s="38">
        <v>24</v>
      </c>
      <c r="AI151" s="38">
        <v>240</v>
      </c>
      <c r="AJ151" s="38">
        <v>8</v>
      </c>
      <c r="AK151" s="38">
        <v>8</v>
      </c>
    </row>
    <row r="152" spans="1:37" x14ac:dyDescent="0.25">
      <c r="A152" s="43" t="s">
        <v>144</v>
      </c>
      <c r="B152" s="39" t="s">
        <v>149</v>
      </c>
      <c r="C152" s="46">
        <v>0</v>
      </c>
      <c r="D152" s="49">
        <v>4</v>
      </c>
      <c r="E152" s="48">
        <v>34</v>
      </c>
      <c r="F152" s="38" t="s">
        <v>117</v>
      </c>
      <c r="G152" s="38">
        <v>0</v>
      </c>
      <c r="H152" s="38">
        <v>240</v>
      </c>
      <c r="I152" s="38">
        <v>119348900</v>
      </c>
      <c r="J152" s="38">
        <v>38424277</v>
      </c>
      <c r="K152" s="38">
        <v>0</v>
      </c>
      <c r="L152" s="38">
        <v>0</v>
      </c>
      <c r="M152" s="38">
        <v>0</v>
      </c>
      <c r="N152" s="38">
        <v>0</v>
      </c>
      <c r="O152" s="38">
        <v>0</v>
      </c>
      <c r="P152" s="38">
        <v>0</v>
      </c>
      <c r="Q152" s="38">
        <v>0</v>
      </c>
      <c r="R152" s="38">
        <v>1</v>
      </c>
      <c r="S152" s="38">
        <v>0</v>
      </c>
      <c r="T152" s="38">
        <v>0</v>
      </c>
      <c r="U152" s="38">
        <v>0.99916400000000005</v>
      </c>
      <c r="V152" s="38">
        <v>0.53344000000000003</v>
      </c>
      <c r="W152" s="38">
        <v>0.63483999999999996</v>
      </c>
      <c r="X152" s="38">
        <v>0.30962099999999998</v>
      </c>
      <c r="Z152" s="38" t="s">
        <v>273</v>
      </c>
      <c r="AA152" s="38">
        <v>12410.912</v>
      </c>
      <c r="AB152" s="38">
        <v>34.635399999999997</v>
      </c>
      <c r="AC152" s="38">
        <v>38.025199999999998</v>
      </c>
      <c r="AD152" s="38">
        <v>39.241799999999998</v>
      </c>
      <c r="AE152" s="38">
        <v>1</v>
      </c>
      <c r="AF152" s="38">
        <v>1920</v>
      </c>
      <c r="AG152" s="38">
        <v>1080</v>
      </c>
      <c r="AH152" s="38">
        <v>24</v>
      </c>
      <c r="AI152" s="38">
        <v>240</v>
      </c>
      <c r="AJ152" s="38">
        <v>8</v>
      </c>
      <c r="AK152" s="38">
        <v>8</v>
      </c>
    </row>
    <row r="153" spans="1:37" ht="15.75" thickBot="1" x14ac:dyDescent="0.3">
      <c r="A153" s="43" t="s">
        <v>144</v>
      </c>
      <c r="B153" s="39" t="s">
        <v>149</v>
      </c>
      <c r="C153" s="46">
        <v>0</v>
      </c>
      <c r="D153" s="51">
        <v>4</v>
      </c>
      <c r="E153" s="52">
        <v>38</v>
      </c>
      <c r="F153" s="38" t="s">
        <v>118</v>
      </c>
      <c r="G153" s="38">
        <v>0</v>
      </c>
      <c r="H153" s="38">
        <v>240</v>
      </c>
      <c r="I153" s="38">
        <v>71951556</v>
      </c>
      <c r="J153" s="38">
        <v>20401591</v>
      </c>
      <c r="K153" s="38">
        <v>0</v>
      </c>
      <c r="L153" s="38">
        <v>0</v>
      </c>
      <c r="M153" s="38">
        <v>0</v>
      </c>
      <c r="N153" s="38">
        <v>0</v>
      </c>
      <c r="O153" s="38">
        <v>0</v>
      </c>
      <c r="P153" s="38">
        <v>0</v>
      </c>
      <c r="Q153" s="38">
        <v>0</v>
      </c>
      <c r="R153" s="38">
        <v>1</v>
      </c>
      <c r="S153" s="38">
        <v>0</v>
      </c>
      <c r="T153" s="38">
        <v>0</v>
      </c>
      <c r="U153" s="38">
        <v>0.99973100000000004</v>
      </c>
      <c r="V153" s="38">
        <v>0.53476800000000002</v>
      </c>
      <c r="W153" s="38">
        <v>0.16730500000000001</v>
      </c>
      <c r="X153" s="38">
        <v>0.29060599999999998</v>
      </c>
      <c r="Z153" s="38" t="s">
        <v>274</v>
      </c>
      <c r="AA153" s="38">
        <v>7021.2</v>
      </c>
      <c r="AB153" s="38">
        <v>32.431899999999999</v>
      </c>
      <c r="AC153" s="38">
        <v>37.2624</v>
      </c>
      <c r="AD153" s="38">
        <v>38.722499999999997</v>
      </c>
      <c r="AE153" s="38">
        <v>1</v>
      </c>
      <c r="AF153" s="38">
        <v>1920</v>
      </c>
      <c r="AG153" s="38">
        <v>1080</v>
      </c>
      <c r="AH153" s="38">
        <v>24</v>
      </c>
      <c r="AI153" s="38">
        <v>240</v>
      </c>
      <c r="AJ153" s="38">
        <v>8</v>
      </c>
      <c r="AK153" s="38">
        <v>8</v>
      </c>
    </row>
    <row r="154" spans="1:37" x14ac:dyDescent="0.25">
      <c r="A154" s="43" t="s">
        <v>144</v>
      </c>
      <c r="B154" s="39" t="s">
        <v>149</v>
      </c>
      <c r="C154" s="46">
        <v>0</v>
      </c>
      <c r="D154" s="49">
        <v>6</v>
      </c>
      <c r="E154" s="48">
        <v>26</v>
      </c>
      <c r="F154" s="38" t="s">
        <v>119</v>
      </c>
      <c r="G154" s="38">
        <v>0</v>
      </c>
      <c r="H154" s="38">
        <v>240</v>
      </c>
      <c r="I154" s="38">
        <v>299953170</v>
      </c>
      <c r="J154" s="38">
        <v>126311366</v>
      </c>
      <c r="K154" s="38">
        <v>0</v>
      </c>
      <c r="L154" s="38">
        <v>0</v>
      </c>
      <c r="M154" s="38">
        <v>0</v>
      </c>
      <c r="N154" s="38">
        <v>0</v>
      </c>
      <c r="O154" s="38">
        <v>0</v>
      </c>
      <c r="P154" s="38">
        <v>0</v>
      </c>
      <c r="Q154" s="38">
        <v>0</v>
      </c>
      <c r="R154" s="38">
        <v>1</v>
      </c>
      <c r="S154" s="38">
        <v>0</v>
      </c>
      <c r="T154" s="38">
        <v>0</v>
      </c>
      <c r="U154" s="38">
        <v>0.996699</v>
      </c>
      <c r="V154" s="38">
        <v>0.40977799999999998</v>
      </c>
      <c r="W154" s="38">
        <v>0.86714899999999995</v>
      </c>
      <c r="X154" s="38">
        <v>0.35652600000000001</v>
      </c>
      <c r="Z154" s="38" t="s">
        <v>275</v>
      </c>
      <c r="AA154" s="38">
        <v>35429.224000000002</v>
      </c>
      <c r="AB154" s="38">
        <v>39.315100000000001</v>
      </c>
      <c r="AC154" s="38">
        <v>41.282499999999999</v>
      </c>
      <c r="AD154" s="38">
        <v>42.099200000000003</v>
      </c>
      <c r="AE154" s="38">
        <v>1</v>
      </c>
      <c r="AF154" s="38">
        <v>1920</v>
      </c>
      <c r="AG154" s="38">
        <v>1080</v>
      </c>
      <c r="AH154" s="38">
        <v>24</v>
      </c>
      <c r="AI154" s="38">
        <v>240</v>
      </c>
      <c r="AJ154" s="38">
        <v>8</v>
      </c>
      <c r="AK154" s="38">
        <v>8</v>
      </c>
    </row>
    <row r="155" spans="1:37" x14ac:dyDescent="0.25">
      <c r="A155" s="43" t="s">
        <v>144</v>
      </c>
      <c r="B155" s="39" t="s">
        <v>149</v>
      </c>
      <c r="C155" s="46">
        <v>0</v>
      </c>
      <c r="D155" s="49">
        <v>6</v>
      </c>
      <c r="E155" s="48">
        <v>30</v>
      </c>
      <c r="F155" s="38" t="s">
        <v>120</v>
      </c>
      <c r="G155" s="38">
        <v>0</v>
      </c>
      <c r="H155" s="38">
        <v>240</v>
      </c>
      <c r="I155" s="38">
        <v>196225303</v>
      </c>
      <c r="J155" s="38">
        <v>72123020</v>
      </c>
      <c r="K155" s="38">
        <v>0</v>
      </c>
      <c r="L155" s="38">
        <v>0</v>
      </c>
      <c r="M155" s="38">
        <v>0</v>
      </c>
      <c r="N155" s="38">
        <v>0</v>
      </c>
      <c r="O155" s="38">
        <v>0</v>
      </c>
      <c r="P155" s="38">
        <v>0</v>
      </c>
      <c r="Q155" s="38">
        <v>0</v>
      </c>
      <c r="R155" s="38">
        <v>1</v>
      </c>
      <c r="S155" s="38">
        <v>0</v>
      </c>
      <c r="T155" s="38">
        <v>0</v>
      </c>
      <c r="U155" s="38">
        <v>0.99815699999999996</v>
      </c>
      <c r="V155" s="38">
        <v>0.483906</v>
      </c>
      <c r="W155" s="38">
        <v>0.85674799999999995</v>
      </c>
      <c r="X155" s="38">
        <v>0.33024900000000001</v>
      </c>
      <c r="Z155" s="38" t="s">
        <v>276</v>
      </c>
      <c r="AA155" s="38">
        <v>21839.792799999999</v>
      </c>
      <c r="AB155" s="38">
        <v>36.967799999999997</v>
      </c>
      <c r="AC155" s="38">
        <v>39.813400000000001</v>
      </c>
      <c r="AD155" s="38">
        <v>40.710299999999997</v>
      </c>
      <c r="AE155" s="38">
        <v>1</v>
      </c>
      <c r="AF155" s="38">
        <v>1920</v>
      </c>
      <c r="AG155" s="38">
        <v>1080</v>
      </c>
      <c r="AH155" s="38">
        <v>24</v>
      </c>
      <c r="AI155" s="38">
        <v>240</v>
      </c>
      <c r="AJ155" s="38">
        <v>8</v>
      </c>
      <c r="AK155" s="38">
        <v>8</v>
      </c>
    </row>
    <row r="156" spans="1:37" x14ac:dyDescent="0.25">
      <c r="A156" s="43" t="s">
        <v>144</v>
      </c>
      <c r="B156" s="39" t="s">
        <v>149</v>
      </c>
      <c r="C156" s="46">
        <v>0</v>
      </c>
      <c r="D156" s="49">
        <v>6</v>
      </c>
      <c r="E156" s="48">
        <v>34</v>
      </c>
      <c r="F156" s="38" t="s">
        <v>121</v>
      </c>
      <c r="G156" s="38">
        <v>0</v>
      </c>
      <c r="H156" s="38">
        <v>240</v>
      </c>
      <c r="I156" s="38">
        <v>119348900</v>
      </c>
      <c r="J156" s="38">
        <v>38424277</v>
      </c>
      <c r="K156" s="38">
        <v>0</v>
      </c>
      <c r="L156" s="38">
        <v>0</v>
      </c>
      <c r="M156" s="38">
        <v>0</v>
      </c>
      <c r="N156" s="38">
        <v>0</v>
      </c>
      <c r="O156" s="38">
        <v>0</v>
      </c>
      <c r="P156" s="38">
        <v>0</v>
      </c>
      <c r="Q156" s="38">
        <v>0</v>
      </c>
      <c r="R156" s="38">
        <v>1</v>
      </c>
      <c r="S156" s="38">
        <v>0</v>
      </c>
      <c r="T156" s="38">
        <v>0</v>
      </c>
      <c r="U156" s="38">
        <v>0.99916400000000005</v>
      </c>
      <c r="V156" s="38">
        <v>0.53344000000000003</v>
      </c>
      <c r="W156" s="38">
        <v>0.63483999999999996</v>
      </c>
      <c r="X156" s="38">
        <v>0.30962099999999998</v>
      </c>
      <c r="Z156" s="38" t="s">
        <v>277</v>
      </c>
      <c r="AA156" s="38">
        <v>12410.912</v>
      </c>
      <c r="AB156" s="38">
        <v>34.635399999999997</v>
      </c>
      <c r="AC156" s="38">
        <v>38.025199999999998</v>
      </c>
      <c r="AD156" s="38">
        <v>39.241799999999998</v>
      </c>
      <c r="AE156" s="38">
        <v>1</v>
      </c>
      <c r="AF156" s="38">
        <v>1920</v>
      </c>
      <c r="AG156" s="38">
        <v>1080</v>
      </c>
      <c r="AH156" s="38">
        <v>24</v>
      </c>
      <c r="AI156" s="38">
        <v>240</v>
      </c>
      <c r="AJ156" s="38">
        <v>8</v>
      </c>
      <c r="AK156" s="38">
        <v>8</v>
      </c>
    </row>
    <row r="157" spans="1:37" ht="15.75" thickBot="1" x14ac:dyDescent="0.3">
      <c r="A157" s="43" t="s">
        <v>144</v>
      </c>
      <c r="B157" s="39" t="s">
        <v>149</v>
      </c>
      <c r="C157" s="50">
        <v>0</v>
      </c>
      <c r="D157" s="51">
        <v>6</v>
      </c>
      <c r="E157" s="52">
        <v>38</v>
      </c>
      <c r="F157" s="38" t="s">
        <v>122</v>
      </c>
      <c r="G157" s="38">
        <v>0</v>
      </c>
      <c r="H157" s="38">
        <v>240</v>
      </c>
      <c r="I157" s="38">
        <v>71951556</v>
      </c>
      <c r="J157" s="38">
        <v>20401591</v>
      </c>
      <c r="K157" s="38">
        <v>0</v>
      </c>
      <c r="L157" s="38">
        <v>0</v>
      </c>
      <c r="M157" s="38">
        <v>0</v>
      </c>
      <c r="N157" s="38">
        <v>0</v>
      </c>
      <c r="O157" s="38">
        <v>0</v>
      </c>
      <c r="P157" s="38">
        <v>0</v>
      </c>
      <c r="Q157" s="38">
        <v>0</v>
      </c>
      <c r="R157" s="38">
        <v>1</v>
      </c>
      <c r="S157" s="38">
        <v>0</v>
      </c>
      <c r="T157" s="38">
        <v>0</v>
      </c>
      <c r="U157" s="38">
        <v>0.99973100000000004</v>
      </c>
      <c r="V157" s="38">
        <v>0.53476800000000002</v>
      </c>
      <c r="W157" s="38">
        <v>0.16730500000000001</v>
      </c>
      <c r="X157" s="38">
        <v>0.29060599999999998</v>
      </c>
      <c r="Z157" s="38" t="s">
        <v>278</v>
      </c>
      <c r="AA157" s="38">
        <v>7021.2</v>
      </c>
      <c r="AB157" s="38">
        <v>32.431899999999999</v>
      </c>
      <c r="AC157" s="38">
        <v>37.2624</v>
      </c>
      <c r="AD157" s="38">
        <v>38.722499999999997</v>
      </c>
      <c r="AE157" s="38">
        <v>1</v>
      </c>
      <c r="AF157" s="38">
        <v>1920</v>
      </c>
      <c r="AG157" s="38">
        <v>1080</v>
      </c>
      <c r="AH157" s="38">
        <v>24</v>
      </c>
      <c r="AI157" s="38">
        <v>240</v>
      </c>
      <c r="AJ157" s="38">
        <v>8</v>
      </c>
      <c r="AK157" s="38">
        <v>8</v>
      </c>
    </row>
    <row r="158" spans="1:37" x14ac:dyDescent="0.25">
      <c r="A158" s="43" t="s">
        <v>144</v>
      </c>
      <c r="B158" s="39" t="s">
        <v>149</v>
      </c>
      <c r="C158" s="46">
        <v>1</v>
      </c>
      <c r="D158" s="47">
        <v>2</v>
      </c>
      <c r="E158" s="48">
        <v>26</v>
      </c>
      <c r="F158" s="38" t="s">
        <v>123</v>
      </c>
      <c r="G158" s="38">
        <v>1</v>
      </c>
      <c r="H158" s="38">
        <v>240</v>
      </c>
      <c r="I158" s="38">
        <v>10373546</v>
      </c>
      <c r="J158" s="38">
        <v>2049930</v>
      </c>
      <c r="K158" s="38">
        <v>0</v>
      </c>
      <c r="L158" s="38">
        <v>0</v>
      </c>
      <c r="M158" s="38">
        <v>0</v>
      </c>
      <c r="N158" s="38">
        <v>0</v>
      </c>
      <c r="O158" s="38">
        <v>0</v>
      </c>
      <c r="P158" s="38">
        <v>0</v>
      </c>
      <c r="Q158" s="38">
        <v>0</v>
      </c>
      <c r="R158" s="38">
        <v>1.000318</v>
      </c>
      <c r="S158" s="38">
        <v>0.99968199999999996</v>
      </c>
      <c r="T158" s="38">
        <v>0</v>
      </c>
      <c r="U158" s="38">
        <v>1.002696</v>
      </c>
      <c r="V158" s="38">
        <v>0.29913600000000001</v>
      </c>
      <c r="W158" s="38">
        <v>0.96960000000000002</v>
      </c>
      <c r="X158" s="38">
        <v>0.56974400000000003</v>
      </c>
      <c r="Z158" s="38" t="s">
        <v>279</v>
      </c>
      <c r="AA158" s="38">
        <v>35789.889600000002</v>
      </c>
      <c r="AB158" s="38">
        <v>39.362400000000001</v>
      </c>
      <c r="AC158" s="38">
        <v>41.348999999999997</v>
      </c>
      <c r="AD158" s="38">
        <v>42.1875</v>
      </c>
      <c r="AE158" s="38">
        <v>1</v>
      </c>
      <c r="AF158" s="38">
        <v>1920</v>
      </c>
      <c r="AG158" s="38">
        <v>1080</v>
      </c>
      <c r="AH158" s="38">
        <v>24</v>
      </c>
      <c r="AI158" s="38">
        <v>240</v>
      </c>
      <c r="AJ158" s="38">
        <v>8</v>
      </c>
      <c r="AK158" s="38">
        <v>8</v>
      </c>
    </row>
    <row r="159" spans="1:37" x14ac:dyDescent="0.25">
      <c r="A159" s="43" t="s">
        <v>144</v>
      </c>
      <c r="B159" s="39" t="s">
        <v>149</v>
      </c>
      <c r="C159" s="46">
        <v>1</v>
      </c>
      <c r="D159" s="47">
        <v>2</v>
      </c>
      <c r="E159" s="48">
        <v>30</v>
      </c>
      <c r="F159" s="38" t="s">
        <v>124</v>
      </c>
      <c r="G159" s="38">
        <v>1</v>
      </c>
      <c r="H159" s="38">
        <v>240</v>
      </c>
      <c r="I159" s="38">
        <v>8704259</v>
      </c>
      <c r="J159" s="38">
        <v>1310688</v>
      </c>
      <c r="K159" s="38">
        <v>0</v>
      </c>
      <c r="L159" s="38">
        <v>0</v>
      </c>
      <c r="M159" s="38">
        <v>0</v>
      </c>
      <c r="N159" s="38">
        <v>0</v>
      </c>
      <c r="O159" s="38">
        <v>0</v>
      </c>
      <c r="P159" s="38">
        <v>0</v>
      </c>
      <c r="Q159" s="38">
        <v>0</v>
      </c>
      <c r="R159" s="38">
        <v>1.0005280000000001</v>
      </c>
      <c r="S159" s="38">
        <v>0.99947200000000003</v>
      </c>
      <c r="T159" s="38">
        <v>0</v>
      </c>
      <c r="U159" s="38">
        <v>1.005528</v>
      </c>
      <c r="V159" s="38">
        <v>0.38958599999999999</v>
      </c>
      <c r="W159" s="38">
        <v>0.94685900000000001</v>
      </c>
      <c r="X159" s="38">
        <v>0.50480999999999998</v>
      </c>
      <c r="Z159" s="38" t="s">
        <v>280</v>
      </c>
      <c r="AA159" s="38">
        <v>22099.993600000002</v>
      </c>
      <c r="AB159" s="38">
        <v>36.997799999999998</v>
      </c>
      <c r="AC159" s="38">
        <v>39.861899999999999</v>
      </c>
      <c r="AD159" s="38">
        <v>40.766500000000001</v>
      </c>
      <c r="AE159" s="38">
        <v>1</v>
      </c>
      <c r="AF159" s="38">
        <v>1920</v>
      </c>
      <c r="AG159" s="38">
        <v>1080</v>
      </c>
      <c r="AH159" s="38">
        <v>24</v>
      </c>
      <c r="AI159" s="38">
        <v>240</v>
      </c>
      <c r="AJ159" s="38">
        <v>8</v>
      </c>
      <c r="AK159" s="38">
        <v>8</v>
      </c>
    </row>
    <row r="160" spans="1:37" x14ac:dyDescent="0.25">
      <c r="A160" s="43" t="s">
        <v>144</v>
      </c>
      <c r="B160" s="39" t="s">
        <v>149</v>
      </c>
      <c r="C160" s="46">
        <v>1</v>
      </c>
      <c r="D160" s="47">
        <v>2</v>
      </c>
      <c r="E160" s="48">
        <v>34</v>
      </c>
      <c r="F160" s="38" t="s">
        <v>125</v>
      </c>
      <c r="G160" s="38">
        <v>1</v>
      </c>
      <c r="H160" s="38">
        <v>240</v>
      </c>
      <c r="I160" s="38">
        <v>7184338</v>
      </c>
      <c r="J160" s="38">
        <v>1191378</v>
      </c>
      <c r="K160" s="38">
        <v>0</v>
      </c>
      <c r="L160" s="38">
        <v>0</v>
      </c>
      <c r="M160" s="38">
        <v>0</v>
      </c>
      <c r="N160" s="38">
        <v>0</v>
      </c>
      <c r="O160" s="38">
        <v>0</v>
      </c>
      <c r="P160" s="38">
        <v>0</v>
      </c>
      <c r="Q160" s="38">
        <v>0</v>
      </c>
      <c r="R160" s="38">
        <v>1.0010859999999999</v>
      </c>
      <c r="S160" s="38">
        <v>0.99891399999999997</v>
      </c>
      <c r="T160" s="38">
        <v>0</v>
      </c>
      <c r="U160" s="38">
        <v>1.007625</v>
      </c>
      <c r="V160" s="38">
        <v>0.43990800000000002</v>
      </c>
      <c r="W160" s="38">
        <v>0.90312800000000004</v>
      </c>
      <c r="X160" s="38">
        <v>0.469669</v>
      </c>
      <c r="Z160" s="38" t="s">
        <v>281</v>
      </c>
      <c r="AA160" s="38">
        <v>12665.24</v>
      </c>
      <c r="AB160" s="38">
        <v>34.684899999999999</v>
      </c>
      <c r="AC160" s="38">
        <v>38.082299999999996</v>
      </c>
      <c r="AD160" s="38">
        <v>39.321199999999997</v>
      </c>
      <c r="AE160" s="38">
        <v>1</v>
      </c>
      <c r="AF160" s="38">
        <v>1920</v>
      </c>
      <c r="AG160" s="38">
        <v>1080</v>
      </c>
      <c r="AH160" s="38">
        <v>24</v>
      </c>
      <c r="AI160" s="38">
        <v>240</v>
      </c>
      <c r="AJ160" s="38">
        <v>8</v>
      </c>
      <c r="AK160" s="38">
        <v>8</v>
      </c>
    </row>
    <row r="161" spans="1:37" ht="15.75" thickBot="1" x14ac:dyDescent="0.3">
      <c r="A161" s="43" t="s">
        <v>144</v>
      </c>
      <c r="B161" s="39" t="s">
        <v>149</v>
      </c>
      <c r="C161" s="46">
        <v>1</v>
      </c>
      <c r="D161" s="51">
        <v>2</v>
      </c>
      <c r="E161" s="52">
        <v>38</v>
      </c>
      <c r="F161" s="38" t="s">
        <v>126</v>
      </c>
      <c r="G161" s="38">
        <v>1</v>
      </c>
      <c r="H161" s="38">
        <v>240</v>
      </c>
      <c r="I161" s="38">
        <v>5285676</v>
      </c>
      <c r="J161" s="38">
        <v>522842</v>
      </c>
      <c r="K161" s="38">
        <v>0</v>
      </c>
      <c r="L161" s="38">
        <v>0</v>
      </c>
      <c r="M161" s="38">
        <v>0</v>
      </c>
      <c r="N161" s="38">
        <v>0</v>
      </c>
      <c r="O161" s="38">
        <v>0</v>
      </c>
      <c r="P161" s="38">
        <v>0</v>
      </c>
      <c r="Q161" s="38">
        <v>0</v>
      </c>
      <c r="R161" s="38">
        <v>1.001212</v>
      </c>
      <c r="S161" s="38">
        <v>0.99878800000000001</v>
      </c>
      <c r="T161" s="38">
        <v>0</v>
      </c>
      <c r="U161" s="38">
        <v>1.01071</v>
      </c>
      <c r="V161" s="38">
        <v>0.43913600000000003</v>
      </c>
      <c r="W161" s="38">
        <v>0.74259600000000003</v>
      </c>
      <c r="X161" s="38">
        <v>0.33618999999999999</v>
      </c>
      <c r="Z161" s="38" t="s">
        <v>282</v>
      </c>
      <c r="AA161" s="38">
        <v>7177.5288</v>
      </c>
      <c r="AB161" s="38">
        <v>32.480800000000002</v>
      </c>
      <c r="AC161" s="38">
        <v>37.270000000000003</v>
      </c>
      <c r="AD161" s="38">
        <v>38.742600000000003</v>
      </c>
      <c r="AE161" s="38">
        <v>1</v>
      </c>
      <c r="AF161" s="38">
        <v>1920</v>
      </c>
      <c r="AG161" s="38">
        <v>1080</v>
      </c>
      <c r="AH161" s="38">
        <v>24</v>
      </c>
      <c r="AI161" s="38">
        <v>240</v>
      </c>
      <c r="AJ161" s="38">
        <v>8</v>
      </c>
      <c r="AK161" s="38">
        <v>8</v>
      </c>
    </row>
    <row r="162" spans="1:37" x14ac:dyDescent="0.25">
      <c r="A162" s="43" t="s">
        <v>144</v>
      </c>
      <c r="B162" s="39" t="s">
        <v>149</v>
      </c>
      <c r="C162" s="46">
        <v>1</v>
      </c>
      <c r="D162" s="49">
        <v>4</v>
      </c>
      <c r="E162" s="48">
        <v>26</v>
      </c>
      <c r="F162" s="38" t="s">
        <v>127</v>
      </c>
      <c r="G162" s="38">
        <v>1</v>
      </c>
      <c r="H162" s="38">
        <v>240</v>
      </c>
      <c r="I162" s="38">
        <v>156395621</v>
      </c>
      <c r="J162" s="38">
        <v>24130785</v>
      </c>
      <c r="K162" s="38">
        <v>0</v>
      </c>
      <c r="L162" s="38">
        <v>0</v>
      </c>
      <c r="M162" s="38">
        <v>0</v>
      </c>
      <c r="N162" s="38">
        <v>0</v>
      </c>
      <c r="O162" s="38">
        <v>0</v>
      </c>
      <c r="P162" s="38">
        <v>0</v>
      </c>
      <c r="Q162" s="38">
        <v>0</v>
      </c>
      <c r="R162" s="38">
        <v>1.0065459999999999</v>
      </c>
      <c r="S162" s="38">
        <v>0.99345399999999995</v>
      </c>
      <c r="T162" s="38">
        <v>0</v>
      </c>
      <c r="U162" s="38">
        <v>1.3745810000000001</v>
      </c>
      <c r="V162" s="38">
        <v>0.26888499999999999</v>
      </c>
      <c r="W162" s="38">
        <v>0.95906800000000003</v>
      </c>
      <c r="X162" s="38">
        <v>0.16272200000000001</v>
      </c>
      <c r="Z162" s="38" t="s">
        <v>283</v>
      </c>
      <c r="AA162" s="38">
        <v>50257.48</v>
      </c>
      <c r="AB162" s="38">
        <v>40.413899999999998</v>
      </c>
      <c r="AC162" s="38">
        <v>42.3185</v>
      </c>
      <c r="AD162" s="38">
        <v>43.185600000000001</v>
      </c>
      <c r="AE162" s="38">
        <v>1</v>
      </c>
      <c r="AF162" s="38">
        <v>1920</v>
      </c>
      <c r="AG162" s="38">
        <v>1080</v>
      </c>
      <c r="AH162" s="38">
        <v>24</v>
      </c>
      <c r="AI162" s="38">
        <v>240</v>
      </c>
      <c r="AJ162" s="38">
        <v>8</v>
      </c>
      <c r="AK162" s="38">
        <v>8</v>
      </c>
    </row>
    <row r="163" spans="1:37" x14ac:dyDescent="0.25">
      <c r="A163" s="43" t="s">
        <v>144</v>
      </c>
      <c r="B163" s="39" t="s">
        <v>149</v>
      </c>
      <c r="C163" s="46">
        <v>1</v>
      </c>
      <c r="D163" s="49">
        <v>4</v>
      </c>
      <c r="E163" s="48">
        <v>30</v>
      </c>
      <c r="F163" s="38" t="s">
        <v>128</v>
      </c>
      <c r="G163" s="38">
        <v>1</v>
      </c>
      <c r="H163" s="38">
        <v>240</v>
      </c>
      <c r="I163" s="38">
        <v>91135601</v>
      </c>
      <c r="J163" s="38">
        <v>14292304</v>
      </c>
      <c r="K163" s="38">
        <v>0</v>
      </c>
      <c r="L163" s="38">
        <v>0</v>
      </c>
      <c r="M163" s="38">
        <v>0</v>
      </c>
      <c r="N163" s="38">
        <v>0</v>
      </c>
      <c r="O163" s="38">
        <v>0</v>
      </c>
      <c r="P163" s="38">
        <v>0</v>
      </c>
      <c r="Q163" s="38">
        <v>0</v>
      </c>
      <c r="R163" s="38">
        <v>1.01213</v>
      </c>
      <c r="S163" s="38">
        <v>0.98787000000000003</v>
      </c>
      <c r="T163" s="38">
        <v>0</v>
      </c>
      <c r="U163" s="38">
        <v>1.3345400000000001</v>
      </c>
      <c r="V163" s="38">
        <v>0.36743300000000001</v>
      </c>
      <c r="W163" s="38">
        <v>0.96958200000000005</v>
      </c>
      <c r="X163" s="38">
        <v>0.16947400000000001</v>
      </c>
      <c r="Z163" s="38" t="s">
        <v>284</v>
      </c>
      <c r="AA163" s="38">
        <v>30271.914400000001</v>
      </c>
      <c r="AB163" s="38">
        <v>37.914200000000001</v>
      </c>
      <c r="AC163" s="38">
        <v>40.446899999999999</v>
      </c>
      <c r="AD163" s="38">
        <v>41.302300000000002</v>
      </c>
      <c r="AE163" s="38">
        <v>1</v>
      </c>
      <c r="AF163" s="38">
        <v>1920</v>
      </c>
      <c r="AG163" s="38">
        <v>1080</v>
      </c>
      <c r="AH163" s="38">
        <v>24</v>
      </c>
      <c r="AI163" s="38">
        <v>240</v>
      </c>
      <c r="AJ163" s="38">
        <v>8</v>
      </c>
      <c r="AK163" s="38">
        <v>8</v>
      </c>
    </row>
    <row r="164" spans="1:37" x14ac:dyDescent="0.25">
      <c r="A164" s="43" t="s">
        <v>144</v>
      </c>
      <c r="B164" s="39" t="s">
        <v>149</v>
      </c>
      <c r="C164" s="46">
        <v>1</v>
      </c>
      <c r="D164" s="49">
        <v>4</v>
      </c>
      <c r="E164" s="48">
        <v>34</v>
      </c>
      <c r="F164" s="38" t="s">
        <v>129</v>
      </c>
      <c r="G164" s="38">
        <v>1</v>
      </c>
      <c r="H164" s="38">
        <v>240</v>
      </c>
      <c r="I164" s="38">
        <v>64559467</v>
      </c>
      <c r="J164" s="38">
        <v>10925573</v>
      </c>
      <c r="K164" s="38">
        <v>0</v>
      </c>
      <c r="L164" s="38">
        <v>0</v>
      </c>
      <c r="M164" s="38">
        <v>0</v>
      </c>
      <c r="N164" s="38">
        <v>0</v>
      </c>
      <c r="O164" s="38">
        <v>0</v>
      </c>
      <c r="P164" s="38">
        <v>0</v>
      </c>
      <c r="Q164" s="38">
        <v>0</v>
      </c>
      <c r="R164" s="38">
        <v>1.0161100000000001</v>
      </c>
      <c r="S164" s="38">
        <v>0.98389000000000004</v>
      </c>
      <c r="T164" s="38">
        <v>0</v>
      </c>
      <c r="U164" s="38">
        <v>1.342876</v>
      </c>
      <c r="V164" s="38">
        <v>0.41339399999999998</v>
      </c>
      <c r="W164" s="38">
        <v>0.94184100000000004</v>
      </c>
      <c r="X164" s="38">
        <v>0.180338</v>
      </c>
      <c r="Z164" s="38" t="s">
        <v>285</v>
      </c>
      <c r="AA164" s="38">
        <v>18468.8112</v>
      </c>
      <c r="AB164" s="38">
        <v>35.633099999999999</v>
      </c>
      <c r="AC164" s="38">
        <v>38.854500000000002</v>
      </c>
      <c r="AD164" s="38">
        <v>39.913499999999999</v>
      </c>
      <c r="AE164" s="38">
        <v>1</v>
      </c>
      <c r="AF164" s="38">
        <v>1920</v>
      </c>
      <c r="AG164" s="38">
        <v>1080</v>
      </c>
      <c r="AH164" s="38">
        <v>24</v>
      </c>
      <c r="AI164" s="38">
        <v>240</v>
      </c>
      <c r="AJ164" s="38">
        <v>8</v>
      </c>
      <c r="AK164" s="38">
        <v>8</v>
      </c>
    </row>
    <row r="165" spans="1:37" ht="15.75" thickBot="1" x14ac:dyDescent="0.3">
      <c r="A165" s="43" t="s">
        <v>144</v>
      </c>
      <c r="B165" s="39" t="s">
        <v>149</v>
      </c>
      <c r="C165" s="46">
        <v>1</v>
      </c>
      <c r="D165" s="51">
        <v>4</v>
      </c>
      <c r="E165" s="52">
        <v>38</v>
      </c>
      <c r="F165" s="38" t="s">
        <v>130</v>
      </c>
      <c r="G165" s="38">
        <v>1</v>
      </c>
      <c r="H165" s="38">
        <v>240</v>
      </c>
      <c r="I165" s="38">
        <v>34775600</v>
      </c>
      <c r="J165" s="38">
        <v>5489277</v>
      </c>
      <c r="K165" s="38">
        <v>0</v>
      </c>
      <c r="L165" s="38">
        <v>0</v>
      </c>
      <c r="M165" s="38">
        <v>0</v>
      </c>
      <c r="N165" s="38">
        <v>0</v>
      </c>
      <c r="O165" s="38">
        <v>0</v>
      </c>
      <c r="P165" s="38">
        <v>0</v>
      </c>
      <c r="Q165" s="38">
        <v>0</v>
      </c>
      <c r="R165" s="38">
        <v>1.016772</v>
      </c>
      <c r="S165" s="38">
        <v>0.98322799999999999</v>
      </c>
      <c r="T165" s="38">
        <v>0</v>
      </c>
      <c r="U165" s="38">
        <v>1.2819240000000001</v>
      </c>
      <c r="V165" s="38">
        <v>0.42303400000000002</v>
      </c>
      <c r="W165" s="38">
        <v>0.87695400000000001</v>
      </c>
      <c r="X165" s="38">
        <v>0.17651800000000001</v>
      </c>
      <c r="Z165" s="38" t="s">
        <v>286</v>
      </c>
      <c r="AA165" s="38">
        <v>10130.0656</v>
      </c>
      <c r="AB165" s="38">
        <v>33.283499999999997</v>
      </c>
      <c r="AC165" s="38">
        <v>37.547400000000003</v>
      </c>
      <c r="AD165" s="38">
        <v>38.9221</v>
      </c>
      <c r="AE165" s="38">
        <v>1</v>
      </c>
      <c r="AF165" s="38">
        <v>1920</v>
      </c>
      <c r="AG165" s="38">
        <v>1080</v>
      </c>
      <c r="AH165" s="38">
        <v>24</v>
      </c>
      <c r="AI165" s="38">
        <v>240</v>
      </c>
      <c r="AJ165" s="38">
        <v>8</v>
      </c>
      <c r="AK165" s="38">
        <v>8</v>
      </c>
    </row>
    <row r="166" spans="1:37" x14ac:dyDescent="0.25">
      <c r="A166" s="43" t="s">
        <v>144</v>
      </c>
      <c r="B166" s="39" t="s">
        <v>149</v>
      </c>
      <c r="C166" s="46">
        <v>1</v>
      </c>
      <c r="D166" s="49">
        <v>6</v>
      </c>
      <c r="E166" s="48">
        <v>26</v>
      </c>
      <c r="F166" s="38" t="s">
        <v>131</v>
      </c>
      <c r="G166" s="38">
        <v>1</v>
      </c>
      <c r="H166" s="38">
        <v>240</v>
      </c>
      <c r="I166" s="38">
        <v>378724413</v>
      </c>
      <c r="J166" s="38">
        <v>72037494</v>
      </c>
      <c r="K166" s="38">
        <v>0</v>
      </c>
      <c r="L166" s="38">
        <v>0</v>
      </c>
      <c r="M166" s="38">
        <v>0</v>
      </c>
      <c r="N166" s="38">
        <v>0</v>
      </c>
      <c r="O166" s="38">
        <v>0</v>
      </c>
      <c r="P166" s="38">
        <v>0</v>
      </c>
      <c r="Q166" s="38">
        <v>0</v>
      </c>
      <c r="R166" s="38">
        <v>1.029118</v>
      </c>
      <c r="S166" s="38">
        <v>0.97088200000000002</v>
      </c>
      <c r="T166" s="38">
        <v>0</v>
      </c>
      <c r="U166" s="38">
        <v>1.796327</v>
      </c>
      <c r="V166" s="38">
        <v>0.16294400000000001</v>
      </c>
      <c r="W166" s="38">
        <v>0.95189400000000002</v>
      </c>
      <c r="X166" s="38">
        <v>0.20010900000000001</v>
      </c>
      <c r="Z166" s="38" t="s">
        <v>287</v>
      </c>
      <c r="AA166" s="38">
        <v>71425.207999999999</v>
      </c>
      <c r="AB166" s="38">
        <v>42.473999999999997</v>
      </c>
      <c r="AC166" s="38">
        <v>44.164000000000001</v>
      </c>
      <c r="AD166" s="38">
        <v>45.148899999999998</v>
      </c>
      <c r="AE166" s="38">
        <v>1</v>
      </c>
      <c r="AF166" s="38">
        <v>1920</v>
      </c>
      <c r="AG166" s="38">
        <v>1080</v>
      </c>
      <c r="AH166" s="38">
        <v>24</v>
      </c>
      <c r="AI166" s="38">
        <v>240</v>
      </c>
      <c r="AJ166" s="38">
        <v>8</v>
      </c>
      <c r="AK166" s="38">
        <v>8</v>
      </c>
    </row>
    <row r="167" spans="1:37" x14ac:dyDescent="0.25">
      <c r="A167" s="43" t="s">
        <v>144</v>
      </c>
      <c r="B167" s="39" t="s">
        <v>149</v>
      </c>
      <c r="C167" s="46">
        <v>1</v>
      </c>
      <c r="D167" s="49">
        <v>6</v>
      </c>
      <c r="E167" s="48">
        <v>30</v>
      </c>
      <c r="F167" s="38" t="s">
        <v>132</v>
      </c>
      <c r="G167" s="38">
        <v>1</v>
      </c>
      <c r="H167" s="38">
        <v>240</v>
      </c>
      <c r="I167" s="38">
        <v>247736461</v>
      </c>
      <c r="J167" s="38">
        <v>47005246</v>
      </c>
      <c r="K167" s="38">
        <v>0</v>
      </c>
      <c r="L167" s="38">
        <v>0</v>
      </c>
      <c r="M167" s="38">
        <v>0</v>
      </c>
      <c r="N167" s="38">
        <v>0</v>
      </c>
      <c r="O167" s="38">
        <v>0</v>
      </c>
      <c r="P167" s="38">
        <v>0</v>
      </c>
      <c r="Q167" s="38">
        <v>0</v>
      </c>
      <c r="R167" s="38">
        <v>1.0524819999999999</v>
      </c>
      <c r="S167" s="38">
        <v>0.94751799999999997</v>
      </c>
      <c r="T167" s="38">
        <v>0</v>
      </c>
      <c r="U167" s="38">
        <v>1.772702</v>
      </c>
      <c r="V167" s="38">
        <v>0.26863599999999999</v>
      </c>
      <c r="W167" s="38">
        <v>0.97711599999999998</v>
      </c>
      <c r="X167" s="38">
        <v>0.19689599999999999</v>
      </c>
      <c r="Z167" s="38" t="s">
        <v>288</v>
      </c>
      <c r="AA167" s="38">
        <v>45708.645600000003</v>
      </c>
      <c r="AB167" s="38">
        <v>40.017000000000003</v>
      </c>
      <c r="AC167" s="38">
        <v>41.966000000000001</v>
      </c>
      <c r="AD167" s="38">
        <v>42.860100000000003</v>
      </c>
      <c r="AE167" s="38">
        <v>1</v>
      </c>
      <c r="AF167" s="38">
        <v>1920</v>
      </c>
      <c r="AG167" s="38">
        <v>1080</v>
      </c>
      <c r="AH167" s="38">
        <v>24</v>
      </c>
      <c r="AI167" s="38">
        <v>240</v>
      </c>
      <c r="AJ167" s="38">
        <v>8</v>
      </c>
      <c r="AK167" s="38">
        <v>8</v>
      </c>
    </row>
    <row r="168" spans="1:37" x14ac:dyDescent="0.25">
      <c r="A168" s="43" t="s">
        <v>144</v>
      </c>
      <c r="B168" s="39" t="s">
        <v>149</v>
      </c>
      <c r="C168" s="46">
        <v>1</v>
      </c>
      <c r="D168" s="49">
        <v>6</v>
      </c>
      <c r="E168" s="48">
        <v>34</v>
      </c>
      <c r="F168" s="38" t="s">
        <v>133</v>
      </c>
      <c r="G168" s="38">
        <v>1</v>
      </c>
      <c r="H168" s="38">
        <v>240</v>
      </c>
      <c r="I168" s="38">
        <v>162078478</v>
      </c>
      <c r="J168" s="38">
        <v>31150084</v>
      </c>
      <c r="K168" s="38">
        <v>0</v>
      </c>
      <c r="L168" s="38">
        <v>0</v>
      </c>
      <c r="M168" s="38">
        <v>0</v>
      </c>
      <c r="N168" s="38">
        <v>0</v>
      </c>
      <c r="O168" s="38">
        <v>0</v>
      </c>
      <c r="P168" s="38">
        <v>0</v>
      </c>
      <c r="Q168" s="38">
        <v>0</v>
      </c>
      <c r="R168" s="38">
        <v>1.0924700000000001</v>
      </c>
      <c r="S168" s="38">
        <v>0.90752999999999995</v>
      </c>
      <c r="T168" s="38">
        <v>0</v>
      </c>
      <c r="U168" s="38">
        <v>1.7904770000000001</v>
      </c>
      <c r="V168" s="38">
        <v>0.36253000000000002</v>
      </c>
      <c r="W168" s="38">
        <v>0.947295</v>
      </c>
      <c r="X168" s="38">
        <v>0.199409</v>
      </c>
      <c r="Z168" s="38" t="s">
        <v>289</v>
      </c>
      <c r="AA168" s="38">
        <v>28027.892</v>
      </c>
      <c r="AB168" s="38">
        <v>37.6021</v>
      </c>
      <c r="AC168" s="38">
        <v>40.026499999999999</v>
      </c>
      <c r="AD168" s="38">
        <v>40.942100000000003</v>
      </c>
      <c r="AE168" s="38">
        <v>1</v>
      </c>
      <c r="AF168" s="38">
        <v>1920</v>
      </c>
      <c r="AG168" s="38">
        <v>1080</v>
      </c>
      <c r="AH168" s="38">
        <v>24</v>
      </c>
      <c r="AI168" s="38">
        <v>240</v>
      </c>
      <c r="AJ168" s="38">
        <v>8</v>
      </c>
      <c r="AK168" s="38">
        <v>8</v>
      </c>
    </row>
    <row r="169" spans="1:37" ht="15.75" thickBot="1" x14ac:dyDescent="0.3">
      <c r="A169" s="41" t="s">
        <v>144</v>
      </c>
      <c r="B169" s="44" t="s">
        <v>149</v>
      </c>
      <c r="C169" s="50">
        <v>1</v>
      </c>
      <c r="D169" s="51">
        <v>6</v>
      </c>
      <c r="E169" s="52">
        <v>38</v>
      </c>
      <c r="F169" s="38" t="s">
        <v>134</v>
      </c>
      <c r="G169" s="38">
        <v>1</v>
      </c>
      <c r="H169" s="38">
        <v>240</v>
      </c>
      <c r="I169" s="38">
        <v>101032953</v>
      </c>
      <c r="J169" s="38">
        <v>18982170</v>
      </c>
      <c r="K169" s="38">
        <v>0</v>
      </c>
      <c r="L169" s="38">
        <v>0</v>
      </c>
      <c r="M169" s="38">
        <v>0</v>
      </c>
      <c r="N169" s="38">
        <v>0</v>
      </c>
      <c r="O169" s="38">
        <v>0</v>
      </c>
      <c r="P169" s="38">
        <v>0</v>
      </c>
      <c r="Q169" s="38">
        <v>0</v>
      </c>
      <c r="R169" s="38">
        <v>1.0761860000000001</v>
      </c>
      <c r="S169" s="38">
        <v>0.92381400000000002</v>
      </c>
      <c r="T169" s="38">
        <v>0</v>
      </c>
      <c r="U169" s="38">
        <v>1.734475</v>
      </c>
      <c r="V169" s="38">
        <v>0.40689700000000001</v>
      </c>
      <c r="W169" s="38">
        <v>0.92819799999999997</v>
      </c>
      <c r="X169" s="38">
        <v>0.19786599999999999</v>
      </c>
      <c r="Z169" s="38" t="s">
        <v>290</v>
      </c>
      <c r="AA169" s="38">
        <v>16613.169600000001</v>
      </c>
      <c r="AB169" s="38">
        <v>35.203000000000003</v>
      </c>
      <c r="AC169" s="38">
        <v>38.663600000000002</v>
      </c>
      <c r="AD169" s="38">
        <v>39.749200000000002</v>
      </c>
      <c r="AE169" s="38">
        <v>1</v>
      </c>
      <c r="AF169" s="38">
        <v>1920</v>
      </c>
      <c r="AG169" s="38">
        <v>1080</v>
      </c>
      <c r="AH169" s="38">
        <v>24</v>
      </c>
      <c r="AI169" s="38">
        <v>240</v>
      </c>
      <c r="AJ169" s="38">
        <v>8</v>
      </c>
      <c r="AK169" s="38">
        <v>8</v>
      </c>
    </row>
    <row r="170" spans="1:37" x14ac:dyDescent="0.25">
      <c r="Z170" s="38"/>
      <c r="AA170" s="38"/>
      <c r="AB170" s="38"/>
      <c r="AC170" s="38"/>
      <c r="AD170" s="38"/>
      <c r="AE170" s="38"/>
      <c r="AF170" s="38"/>
      <c r="AG170" s="38"/>
      <c r="AH170" s="38"/>
      <c r="AI170" s="38"/>
      <c r="AJ170" s="38"/>
      <c r="AK170" s="38"/>
    </row>
    <row r="171" spans="1:37" ht="15.75" thickBot="1" x14ac:dyDescent="0.3">
      <c r="A171" s="42"/>
      <c r="B171" s="42"/>
      <c r="C171" s="42"/>
      <c r="D171" s="42"/>
      <c r="E171" s="42"/>
      <c r="X171" s="42"/>
      <c r="Z171" s="38"/>
      <c r="AA171" s="38"/>
      <c r="AB171" s="38"/>
      <c r="AC171" s="38"/>
      <c r="AD171" s="38"/>
      <c r="AE171" s="38"/>
      <c r="AF171" s="38"/>
      <c r="AG171" s="38"/>
      <c r="AH171" s="38"/>
      <c r="AI171" s="38"/>
      <c r="AJ171" s="38"/>
      <c r="AK171" s="38"/>
    </row>
    <row r="172" spans="1:37" x14ac:dyDescent="0.25">
      <c r="A172" s="38"/>
      <c r="B172" s="38" t="s">
        <v>150</v>
      </c>
      <c r="C172" s="46">
        <v>0</v>
      </c>
      <c r="D172" s="47">
        <v>2</v>
      </c>
      <c r="E172" s="48">
        <v>26</v>
      </c>
      <c r="F172" s="38"/>
      <c r="G172" s="38"/>
      <c r="H172" s="38"/>
      <c r="I172" s="19">
        <f>AVERAGE(I2,I26,I50,I74,I98,I122,I146)</f>
        <v>482871437.80000001</v>
      </c>
      <c r="J172" s="57">
        <f t="shared" ref="J172:X172" si="0">AVERAGE(J2,J26,J50,J74,J98,J122,J146)</f>
        <v>182708773.59999999</v>
      </c>
      <c r="K172" s="57">
        <f t="shared" si="0"/>
        <v>0</v>
      </c>
      <c r="L172" s="57">
        <f t="shared" si="0"/>
        <v>0</v>
      </c>
      <c r="M172" s="57">
        <f t="shared" si="0"/>
        <v>0</v>
      </c>
      <c r="N172" s="57">
        <f t="shared" si="0"/>
        <v>0</v>
      </c>
      <c r="O172" s="57">
        <f t="shared" si="0"/>
        <v>0</v>
      </c>
      <c r="P172" s="57">
        <f t="shared" si="0"/>
        <v>0</v>
      </c>
      <c r="Q172" s="57">
        <f t="shared" si="0"/>
        <v>0</v>
      </c>
      <c r="R172" s="57">
        <f t="shared" si="0"/>
        <v>1</v>
      </c>
      <c r="S172" s="57">
        <f t="shared" si="0"/>
        <v>0</v>
      </c>
      <c r="T172" s="57">
        <f t="shared" si="0"/>
        <v>0</v>
      </c>
      <c r="U172" s="57">
        <f t="shared" si="0"/>
        <v>0.99594179999999999</v>
      </c>
      <c r="V172" s="57">
        <f t="shared" si="0"/>
        <v>0.37888900000000003</v>
      </c>
      <c r="W172" s="57">
        <f t="shared" si="0"/>
        <v>0.73504159999999996</v>
      </c>
      <c r="X172" s="58">
        <f t="shared" si="0"/>
        <v>0.3509486</v>
      </c>
      <c r="Z172" s="38"/>
      <c r="AA172" s="38"/>
      <c r="AB172" s="38"/>
      <c r="AC172" s="38"/>
      <c r="AD172" s="38"/>
      <c r="AE172" s="38"/>
      <c r="AF172" s="38"/>
      <c r="AG172" s="38"/>
      <c r="AH172" s="38"/>
      <c r="AI172" s="38"/>
      <c r="AJ172" s="38"/>
      <c r="AK172" s="38"/>
    </row>
    <row r="173" spans="1:37" x14ac:dyDescent="0.25">
      <c r="A173" s="38"/>
      <c r="B173" s="38" t="s">
        <v>150</v>
      </c>
      <c r="C173" s="46">
        <v>0</v>
      </c>
      <c r="D173" s="47">
        <v>2</v>
      </c>
      <c r="E173" s="48">
        <v>30</v>
      </c>
      <c r="F173" s="38"/>
      <c r="G173" s="38"/>
      <c r="H173" s="38"/>
      <c r="I173" s="59">
        <f t="shared" ref="I173:X188" si="1">AVERAGE(I3,I27,I51,I75,I99,I123,I147)</f>
        <v>275869793.60000002</v>
      </c>
      <c r="J173" s="60">
        <f t="shared" si="1"/>
        <v>100711309.40000001</v>
      </c>
      <c r="K173" s="60">
        <f t="shared" si="1"/>
        <v>0</v>
      </c>
      <c r="L173" s="60">
        <f t="shared" si="1"/>
        <v>0</v>
      </c>
      <c r="M173" s="60">
        <f t="shared" si="1"/>
        <v>0</v>
      </c>
      <c r="N173" s="60">
        <f t="shared" si="1"/>
        <v>0</v>
      </c>
      <c r="O173" s="60">
        <f t="shared" si="1"/>
        <v>0</v>
      </c>
      <c r="P173" s="60">
        <f t="shared" si="1"/>
        <v>0</v>
      </c>
      <c r="Q173" s="60">
        <f t="shared" si="1"/>
        <v>0</v>
      </c>
      <c r="R173" s="60">
        <f t="shared" si="1"/>
        <v>1</v>
      </c>
      <c r="S173" s="60">
        <f t="shared" si="1"/>
        <v>0</v>
      </c>
      <c r="T173" s="60">
        <f t="shared" si="1"/>
        <v>0</v>
      </c>
      <c r="U173" s="60">
        <f t="shared" si="1"/>
        <v>0.99849719999999986</v>
      </c>
      <c r="V173" s="60">
        <f t="shared" si="1"/>
        <v>0.45587340000000004</v>
      </c>
      <c r="W173" s="60">
        <f t="shared" si="1"/>
        <v>0.70331379999999999</v>
      </c>
      <c r="X173" s="61">
        <f t="shared" si="1"/>
        <v>0.3375418</v>
      </c>
      <c r="Z173" s="38"/>
      <c r="AA173" s="38"/>
      <c r="AB173" s="38"/>
      <c r="AC173" s="38"/>
      <c r="AD173" s="38"/>
      <c r="AE173" s="38"/>
      <c r="AF173" s="38"/>
      <c r="AG173" s="38"/>
      <c r="AH173" s="38"/>
      <c r="AI173" s="38"/>
      <c r="AJ173" s="38"/>
      <c r="AK173" s="38"/>
    </row>
    <row r="174" spans="1:37" x14ac:dyDescent="0.25">
      <c r="A174" s="38"/>
      <c r="B174" s="38" t="s">
        <v>150</v>
      </c>
      <c r="C174" s="46">
        <v>0</v>
      </c>
      <c r="D174" s="47">
        <v>2</v>
      </c>
      <c r="E174" s="48">
        <v>34</v>
      </c>
      <c r="F174" s="38"/>
      <c r="G174" s="38"/>
      <c r="H174" s="38"/>
      <c r="I174" s="59">
        <f t="shared" si="1"/>
        <v>170126716.19999999</v>
      </c>
      <c r="J174" s="60">
        <f t="shared" si="1"/>
        <v>56812374.600000001</v>
      </c>
      <c r="K174" s="60">
        <f t="shared" si="1"/>
        <v>0</v>
      </c>
      <c r="L174" s="60">
        <f t="shared" si="1"/>
        <v>0</v>
      </c>
      <c r="M174" s="60">
        <f t="shared" si="1"/>
        <v>0</v>
      </c>
      <c r="N174" s="60">
        <f t="shared" si="1"/>
        <v>0</v>
      </c>
      <c r="O174" s="60">
        <f t="shared" si="1"/>
        <v>0</v>
      </c>
      <c r="P174" s="60">
        <f t="shared" si="1"/>
        <v>0</v>
      </c>
      <c r="Q174" s="60">
        <f t="shared" si="1"/>
        <v>0</v>
      </c>
      <c r="R174" s="60">
        <f t="shared" si="1"/>
        <v>1</v>
      </c>
      <c r="S174" s="60">
        <f t="shared" si="1"/>
        <v>0</v>
      </c>
      <c r="T174" s="60">
        <f t="shared" si="1"/>
        <v>0</v>
      </c>
      <c r="U174" s="60">
        <f t="shared" si="1"/>
        <v>0.99943080000000006</v>
      </c>
      <c r="V174" s="60">
        <f t="shared" si="1"/>
        <v>0.49564799999999998</v>
      </c>
      <c r="W174" s="60">
        <f t="shared" si="1"/>
        <v>0.55548339999999996</v>
      </c>
      <c r="X174" s="61">
        <f t="shared" si="1"/>
        <v>0.32372299999999993</v>
      </c>
      <c r="Z174" s="38"/>
      <c r="AA174" s="38"/>
      <c r="AB174" s="38"/>
      <c r="AC174" s="38"/>
      <c r="AD174" s="38"/>
      <c r="AE174" s="38"/>
      <c r="AF174" s="38"/>
      <c r="AG174" s="38"/>
      <c r="AH174" s="38"/>
      <c r="AI174" s="38"/>
      <c r="AJ174" s="38"/>
      <c r="AK174" s="38"/>
    </row>
    <row r="175" spans="1:37" ht="15.75" thickBot="1" x14ac:dyDescent="0.3">
      <c r="A175" s="38"/>
      <c r="B175" s="38" t="s">
        <v>150</v>
      </c>
      <c r="C175" s="46">
        <v>0</v>
      </c>
      <c r="D175" s="51">
        <v>2</v>
      </c>
      <c r="E175" s="52">
        <v>38</v>
      </c>
      <c r="F175" s="38"/>
      <c r="G175" s="38"/>
      <c r="H175" s="38"/>
      <c r="I175" s="59">
        <f t="shared" si="1"/>
        <v>109369351.2</v>
      </c>
      <c r="J175" s="60">
        <f t="shared" si="1"/>
        <v>33083524.800000001</v>
      </c>
      <c r="K175" s="60">
        <f t="shared" si="1"/>
        <v>0</v>
      </c>
      <c r="L175" s="60">
        <f t="shared" si="1"/>
        <v>0</v>
      </c>
      <c r="M175" s="60">
        <f t="shared" si="1"/>
        <v>0</v>
      </c>
      <c r="N175" s="60">
        <f t="shared" si="1"/>
        <v>0</v>
      </c>
      <c r="O175" s="60">
        <f t="shared" si="1"/>
        <v>0</v>
      </c>
      <c r="P175" s="60">
        <f t="shared" si="1"/>
        <v>0</v>
      </c>
      <c r="Q175" s="60">
        <f t="shared" si="1"/>
        <v>0</v>
      </c>
      <c r="R175" s="60">
        <f t="shared" si="1"/>
        <v>1</v>
      </c>
      <c r="S175" s="60">
        <f t="shared" si="1"/>
        <v>0</v>
      </c>
      <c r="T175" s="60">
        <f t="shared" si="1"/>
        <v>0</v>
      </c>
      <c r="U175" s="60">
        <f t="shared" si="1"/>
        <v>0.9998184</v>
      </c>
      <c r="V175" s="60">
        <f t="shared" si="1"/>
        <v>0.50064660000000005</v>
      </c>
      <c r="W175" s="60">
        <f t="shared" si="1"/>
        <v>0.32521720000000004</v>
      </c>
      <c r="X175" s="61">
        <f t="shared" si="1"/>
        <v>0.30820219999999998</v>
      </c>
      <c r="Z175" s="38"/>
      <c r="AA175" s="38"/>
      <c r="AB175" s="38"/>
      <c r="AC175" s="38"/>
      <c r="AD175" s="38"/>
      <c r="AE175" s="38"/>
      <c r="AF175" s="38"/>
      <c r="AG175" s="38"/>
      <c r="AH175" s="38"/>
      <c r="AI175" s="38"/>
      <c r="AJ175" s="38"/>
      <c r="AK175" s="38"/>
    </row>
    <row r="176" spans="1:37" x14ac:dyDescent="0.25">
      <c r="A176" s="38"/>
      <c r="B176" s="38" t="s">
        <v>150</v>
      </c>
      <c r="C176" s="46">
        <v>0</v>
      </c>
      <c r="D176" s="49">
        <v>4</v>
      </c>
      <c r="E176" s="48">
        <v>26</v>
      </c>
      <c r="F176" s="38"/>
      <c r="G176" s="38"/>
      <c r="H176" s="38"/>
      <c r="I176" s="59">
        <f t="shared" si="1"/>
        <v>482871437.80000001</v>
      </c>
      <c r="J176" s="60">
        <f t="shared" si="1"/>
        <v>182708773.59999999</v>
      </c>
      <c r="K176" s="60">
        <f t="shared" si="1"/>
        <v>0</v>
      </c>
      <c r="L176" s="60">
        <f t="shared" si="1"/>
        <v>0</v>
      </c>
      <c r="M176" s="60">
        <f t="shared" si="1"/>
        <v>0</v>
      </c>
      <c r="N176" s="60">
        <f t="shared" si="1"/>
        <v>0</v>
      </c>
      <c r="O176" s="60">
        <f t="shared" si="1"/>
        <v>0</v>
      </c>
      <c r="P176" s="60">
        <f t="shared" si="1"/>
        <v>0</v>
      </c>
      <c r="Q176" s="60">
        <f t="shared" si="1"/>
        <v>0</v>
      </c>
      <c r="R176" s="60">
        <f t="shared" si="1"/>
        <v>1</v>
      </c>
      <c r="S176" s="60">
        <f t="shared" si="1"/>
        <v>0</v>
      </c>
      <c r="T176" s="60">
        <f t="shared" si="1"/>
        <v>0</v>
      </c>
      <c r="U176" s="60">
        <f t="shared" si="1"/>
        <v>0.99594179999999999</v>
      </c>
      <c r="V176" s="60">
        <f t="shared" si="1"/>
        <v>0.37888900000000003</v>
      </c>
      <c r="W176" s="60">
        <f t="shared" si="1"/>
        <v>0.73504159999999996</v>
      </c>
      <c r="X176" s="61">
        <f t="shared" si="1"/>
        <v>0.3509486</v>
      </c>
      <c r="Z176" s="38"/>
      <c r="AA176" s="38"/>
      <c r="AB176" s="38"/>
      <c r="AC176" s="38"/>
      <c r="AD176" s="38"/>
      <c r="AE176" s="38"/>
      <c r="AF176" s="38"/>
      <c r="AG176" s="38"/>
      <c r="AH176" s="38"/>
      <c r="AI176" s="38"/>
      <c r="AJ176" s="38"/>
      <c r="AK176" s="38"/>
    </row>
    <row r="177" spans="1:37" x14ac:dyDescent="0.25">
      <c r="A177" s="38"/>
      <c r="B177" s="38" t="s">
        <v>150</v>
      </c>
      <c r="C177" s="46">
        <v>0</v>
      </c>
      <c r="D177" s="49">
        <v>4</v>
      </c>
      <c r="E177" s="48">
        <v>30</v>
      </c>
      <c r="F177" s="38"/>
      <c r="G177" s="38"/>
      <c r="H177" s="38"/>
      <c r="I177" s="59">
        <f t="shared" si="1"/>
        <v>275869793.60000002</v>
      </c>
      <c r="J177" s="60">
        <f t="shared" si="1"/>
        <v>100711309.40000001</v>
      </c>
      <c r="K177" s="60">
        <f t="shared" si="1"/>
        <v>0</v>
      </c>
      <c r="L177" s="60">
        <f t="shared" si="1"/>
        <v>0</v>
      </c>
      <c r="M177" s="60">
        <f t="shared" si="1"/>
        <v>0</v>
      </c>
      <c r="N177" s="60">
        <f t="shared" si="1"/>
        <v>0</v>
      </c>
      <c r="O177" s="60">
        <f t="shared" si="1"/>
        <v>0</v>
      </c>
      <c r="P177" s="60">
        <f t="shared" si="1"/>
        <v>0</v>
      </c>
      <c r="Q177" s="60">
        <f t="shared" si="1"/>
        <v>0</v>
      </c>
      <c r="R177" s="60">
        <f t="shared" si="1"/>
        <v>1</v>
      </c>
      <c r="S177" s="60">
        <f t="shared" si="1"/>
        <v>0</v>
      </c>
      <c r="T177" s="60">
        <f t="shared" si="1"/>
        <v>0</v>
      </c>
      <c r="U177" s="60">
        <f t="shared" si="1"/>
        <v>0.99849719999999986</v>
      </c>
      <c r="V177" s="60">
        <f t="shared" si="1"/>
        <v>0.45587340000000004</v>
      </c>
      <c r="W177" s="60">
        <f t="shared" si="1"/>
        <v>0.70331379999999999</v>
      </c>
      <c r="X177" s="61">
        <f t="shared" si="1"/>
        <v>0.3375418</v>
      </c>
      <c r="Z177" s="38"/>
      <c r="AA177" s="38"/>
      <c r="AB177" s="38"/>
      <c r="AC177" s="38"/>
      <c r="AD177" s="38"/>
      <c r="AE177" s="38"/>
      <c r="AF177" s="38"/>
      <c r="AG177" s="38"/>
      <c r="AH177" s="38"/>
      <c r="AI177" s="38"/>
      <c r="AJ177" s="38"/>
      <c r="AK177" s="38"/>
    </row>
    <row r="178" spans="1:37" x14ac:dyDescent="0.25">
      <c r="A178" s="38"/>
      <c r="B178" s="38" t="s">
        <v>150</v>
      </c>
      <c r="C178" s="46">
        <v>0</v>
      </c>
      <c r="D178" s="49">
        <v>4</v>
      </c>
      <c r="E178" s="48">
        <v>34</v>
      </c>
      <c r="F178" s="38"/>
      <c r="G178" s="38"/>
      <c r="H178" s="38"/>
      <c r="I178" s="59">
        <f t="shared" si="1"/>
        <v>170126716.19999999</v>
      </c>
      <c r="J178" s="60">
        <f t="shared" si="1"/>
        <v>56812374.600000001</v>
      </c>
      <c r="K178" s="60">
        <f t="shared" si="1"/>
        <v>0</v>
      </c>
      <c r="L178" s="60">
        <f t="shared" si="1"/>
        <v>0</v>
      </c>
      <c r="M178" s="60">
        <f t="shared" si="1"/>
        <v>0</v>
      </c>
      <c r="N178" s="60">
        <f t="shared" si="1"/>
        <v>0</v>
      </c>
      <c r="O178" s="60">
        <f t="shared" si="1"/>
        <v>0</v>
      </c>
      <c r="P178" s="60">
        <f t="shared" si="1"/>
        <v>0</v>
      </c>
      <c r="Q178" s="60">
        <f t="shared" si="1"/>
        <v>0</v>
      </c>
      <c r="R178" s="60">
        <f t="shared" si="1"/>
        <v>1</v>
      </c>
      <c r="S178" s="60">
        <f t="shared" si="1"/>
        <v>0</v>
      </c>
      <c r="T178" s="60">
        <f t="shared" si="1"/>
        <v>0</v>
      </c>
      <c r="U178" s="60">
        <f t="shared" si="1"/>
        <v>0.99943080000000006</v>
      </c>
      <c r="V178" s="60">
        <f t="shared" si="1"/>
        <v>0.49564799999999998</v>
      </c>
      <c r="W178" s="60">
        <f t="shared" si="1"/>
        <v>0.55548339999999996</v>
      </c>
      <c r="X178" s="61">
        <f t="shared" si="1"/>
        <v>0.32372299999999993</v>
      </c>
      <c r="Z178" s="38"/>
      <c r="AA178" s="38"/>
      <c r="AB178" s="38"/>
      <c r="AC178" s="38"/>
      <c r="AD178" s="38"/>
      <c r="AE178" s="38"/>
      <c r="AF178" s="38"/>
      <c r="AG178" s="38"/>
      <c r="AH178" s="38"/>
      <c r="AI178" s="38"/>
      <c r="AJ178" s="38"/>
      <c r="AK178" s="38"/>
    </row>
    <row r="179" spans="1:37" ht="15.75" thickBot="1" x14ac:dyDescent="0.3">
      <c r="A179" s="38"/>
      <c r="B179" s="38" t="s">
        <v>150</v>
      </c>
      <c r="C179" s="46">
        <v>0</v>
      </c>
      <c r="D179" s="51">
        <v>4</v>
      </c>
      <c r="E179" s="52">
        <v>38</v>
      </c>
      <c r="F179" s="38"/>
      <c r="G179" s="38"/>
      <c r="H179" s="38"/>
      <c r="I179" s="59">
        <f t="shared" si="1"/>
        <v>109369351.2</v>
      </c>
      <c r="J179" s="60">
        <f t="shared" si="1"/>
        <v>33083524.800000001</v>
      </c>
      <c r="K179" s="60">
        <f t="shared" si="1"/>
        <v>0</v>
      </c>
      <c r="L179" s="60">
        <f t="shared" si="1"/>
        <v>0</v>
      </c>
      <c r="M179" s="60">
        <f t="shared" si="1"/>
        <v>0</v>
      </c>
      <c r="N179" s="60">
        <f t="shared" si="1"/>
        <v>0</v>
      </c>
      <c r="O179" s="60">
        <f t="shared" si="1"/>
        <v>0</v>
      </c>
      <c r="P179" s="60">
        <f t="shared" si="1"/>
        <v>0</v>
      </c>
      <c r="Q179" s="60">
        <f t="shared" si="1"/>
        <v>0</v>
      </c>
      <c r="R179" s="60">
        <f t="shared" si="1"/>
        <v>1</v>
      </c>
      <c r="S179" s="60">
        <f t="shared" si="1"/>
        <v>0</v>
      </c>
      <c r="T179" s="60">
        <f t="shared" si="1"/>
        <v>0</v>
      </c>
      <c r="U179" s="60">
        <f t="shared" si="1"/>
        <v>0.9998184</v>
      </c>
      <c r="V179" s="60">
        <f t="shared" si="1"/>
        <v>0.50064660000000005</v>
      </c>
      <c r="W179" s="60">
        <f t="shared" si="1"/>
        <v>0.32521720000000004</v>
      </c>
      <c r="X179" s="61">
        <f t="shared" si="1"/>
        <v>0.30820219999999998</v>
      </c>
      <c r="Z179" s="38"/>
      <c r="AA179" s="38"/>
      <c r="AB179" s="38"/>
      <c r="AC179" s="38"/>
      <c r="AD179" s="38"/>
      <c r="AE179" s="38"/>
      <c r="AF179" s="38"/>
      <c r="AG179" s="38"/>
      <c r="AH179" s="38"/>
      <c r="AI179" s="38"/>
      <c r="AJ179" s="38"/>
      <c r="AK179" s="38"/>
    </row>
    <row r="180" spans="1:37" x14ac:dyDescent="0.25">
      <c r="A180" s="38"/>
      <c r="B180" s="38" t="s">
        <v>150</v>
      </c>
      <c r="C180" s="46">
        <v>0</v>
      </c>
      <c r="D180" s="49">
        <v>6</v>
      </c>
      <c r="E180" s="48">
        <v>26</v>
      </c>
      <c r="F180" s="38"/>
      <c r="G180" s="38"/>
      <c r="H180" s="38"/>
      <c r="I180" s="59">
        <f t="shared" si="1"/>
        <v>482871437.80000001</v>
      </c>
      <c r="J180" s="60">
        <f t="shared" si="1"/>
        <v>182708773.59999999</v>
      </c>
      <c r="K180" s="60">
        <f t="shared" si="1"/>
        <v>0</v>
      </c>
      <c r="L180" s="60">
        <f t="shared" si="1"/>
        <v>0</v>
      </c>
      <c r="M180" s="60">
        <f t="shared" si="1"/>
        <v>0</v>
      </c>
      <c r="N180" s="60">
        <f t="shared" si="1"/>
        <v>0</v>
      </c>
      <c r="O180" s="60">
        <f t="shared" si="1"/>
        <v>0</v>
      </c>
      <c r="P180" s="60">
        <f t="shared" si="1"/>
        <v>0</v>
      </c>
      <c r="Q180" s="60">
        <f t="shared" si="1"/>
        <v>0</v>
      </c>
      <c r="R180" s="60">
        <f t="shared" si="1"/>
        <v>1</v>
      </c>
      <c r="S180" s="60">
        <f t="shared" si="1"/>
        <v>0</v>
      </c>
      <c r="T180" s="60">
        <f t="shared" si="1"/>
        <v>0</v>
      </c>
      <c r="U180" s="60">
        <f t="shared" si="1"/>
        <v>0.99594179999999999</v>
      </c>
      <c r="V180" s="60">
        <f t="shared" si="1"/>
        <v>0.37888900000000003</v>
      </c>
      <c r="W180" s="60">
        <f t="shared" si="1"/>
        <v>0.73504159999999996</v>
      </c>
      <c r="X180" s="61">
        <f t="shared" si="1"/>
        <v>0.3509486</v>
      </c>
      <c r="Z180" s="38"/>
      <c r="AA180" s="38"/>
      <c r="AB180" s="38"/>
      <c r="AC180" s="38"/>
      <c r="AD180" s="38"/>
      <c r="AE180" s="38"/>
      <c r="AF180" s="38"/>
      <c r="AG180" s="38"/>
      <c r="AH180" s="38"/>
      <c r="AI180" s="38"/>
      <c r="AJ180" s="38"/>
      <c r="AK180" s="38"/>
    </row>
    <row r="181" spans="1:37" x14ac:dyDescent="0.25">
      <c r="A181" s="38"/>
      <c r="B181" s="38" t="s">
        <v>150</v>
      </c>
      <c r="C181" s="46">
        <v>0</v>
      </c>
      <c r="D181" s="49">
        <v>6</v>
      </c>
      <c r="E181" s="48">
        <v>30</v>
      </c>
      <c r="F181" s="38"/>
      <c r="G181" s="38"/>
      <c r="H181" s="38"/>
      <c r="I181" s="59">
        <f t="shared" si="1"/>
        <v>275869793.60000002</v>
      </c>
      <c r="J181" s="60">
        <f t="shared" si="1"/>
        <v>100711309.40000001</v>
      </c>
      <c r="K181" s="60">
        <f t="shared" si="1"/>
        <v>0</v>
      </c>
      <c r="L181" s="60">
        <f t="shared" si="1"/>
        <v>0</v>
      </c>
      <c r="M181" s="60">
        <f t="shared" si="1"/>
        <v>0</v>
      </c>
      <c r="N181" s="60">
        <f t="shared" si="1"/>
        <v>0</v>
      </c>
      <c r="O181" s="60">
        <f t="shared" si="1"/>
        <v>0</v>
      </c>
      <c r="P181" s="60">
        <f t="shared" si="1"/>
        <v>0</v>
      </c>
      <c r="Q181" s="60">
        <f t="shared" si="1"/>
        <v>0</v>
      </c>
      <c r="R181" s="60">
        <f t="shared" si="1"/>
        <v>1</v>
      </c>
      <c r="S181" s="60">
        <f t="shared" si="1"/>
        <v>0</v>
      </c>
      <c r="T181" s="60">
        <f t="shared" si="1"/>
        <v>0</v>
      </c>
      <c r="U181" s="60">
        <f t="shared" si="1"/>
        <v>0.99849719999999986</v>
      </c>
      <c r="V181" s="60">
        <f t="shared" si="1"/>
        <v>0.45587340000000004</v>
      </c>
      <c r="W181" s="60">
        <f t="shared" si="1"/>
        <v>0.70331379999999999</v>
      </c>
      <c r="X181" s="61">
        <f t="shared" si="1"/>
        <v>0.3375418</v>
      </c>
      <c r="Z181" s="38"/>
      <c r="AA181" s="38"/>
      <c r="AB181" s="38"/>
      <c r="AC181" s="38"/>
      <c r="AD181" s="38"/>
      <c r="AE181" s="38"/>
      <c r="AF181" s="38"/>
      <c r="AG181" s="38"/>
      <c r="AH181" s="38"/>
      <c r="AI181" s="38"/>
      <c r="AJ181" s="38"/>
      <c r="AK181" s="38"/>
    </row>
    <row r="182" spans="1:37" x14ac:dyDescent="0.25">
      <c r="A182" s="38"/>
      <c r="B182" s="38" t="s">
        <v>150</v>
      </c>
      <c r="C182" s="46">
        <v>0</v>
      </c>
      <c r="D182" s="49">
        <v>6</v>
      </c>
      <c r="E182" s="48">
        <v>34</v>
      </c>
      <c r="F182" s="38"/>
      <c r="G182" s="38"/>
      <c r="H182" s="38"/>
      <c r="I182" s="59">
        <f t="shared" si="1"/>
        <v>170126716.19999999</v>
      </c>
      <c r="J182" s="60">
        <f t="shared" si="1"/>
        <v>56812374.600000001</v>
      </c>
      <c r="K182" s="60">
        <f t="shared" si="1"/>
        <v>0</v>
      </c>
      <c r="L182" s="60">
        <f t="shared" si="1"/>
        <v>0</v>
      </c>
      <c r="M182" s="60">
        <f t="shared" si="1"/>
        <v>0</v>
      </c>
      <c r="N182" s="60">
        <f t="shared" si="1"/>
        <v>0</v>
      </c>
      <c r="O182" s="60">
        <f t="shared" si="1"/>
        <v>0</v>
      </c>
      <c r="P182" s="60">
        <f t="shared" si="1"/>
        <v>0</v>
      </c>
      <c r="Q182" s="60">
        <f t="shared" si="1"/>
        <v>0</v>
      </c>
      <c r="R182" s="60">
        <f t="shared" si="1"/>
        <v>1</v>
      </c>
      <c r="S182" s="60">
        <f t="shared" si="1"/>
        <v>0</v>
      </c>
      <c r="T182" s="60">
        <f t="shared" si="1"/>
        <v>0</v>
      </c>
      <c r="U182" s="60">
        <f t="shared" si="1"/>
        <v>0.99943080000000006</v>
      </c>
      <c r="V182" s="60">
        <f t="shared" si="1"/>
        <v>0.49564799999999998</v>
      </c>
      <c r="W182" s="60">
        <f t="shared" si="1"/>
        <v>0.55548339999999996</v>
      </c>
      <c r="X182" s="61">
        <f t="shared" si="1"/>
        <v>0.32372299999999993</v>
      </c>
      <c r="Z182" s="38"/>
      <c r="AA182" s="38"/>
      <c r="AB182" s="38"/>
      <c r="AC182" s="38"/>
      <c r="AD182" s="38"/>
      <c r="AE182" s="38"/>
      <c r="AF182" s="38"/>
      <c r="AG182" s="38"/>
      <c r="AH182" s="38"/>
      <c r="AI182" s="38"/>
      <c r="AJ182" s="38"/>
      <c r="AK182" s="38"/>
    </row>
    <row r="183" spans="1:37" ht="15.75" thickBot="1" x14ac:dyDescent="0.3">
      <c r="A183" s="38"/>
      <c r="B183" s="38" t="s">
        <v>150</v>
      </c>
      <c r="C183" s="50">
        <v>0</v>
      </c>
      <c r="D183" s="51">
        <v>6</v>
      </c>
      <c r="E183" s="52">
        <v>38</v>
      </c>
      <c r="F183" s="38"/>
      <c r="G183" s="38"/>
      <c r="H183" s="38"/>
      <c r="I183" s="59">
        <f t="shared" si="1"/>
        <v>109369351.2</v>
      </c>
      <c r="J183" s="60">
        <f t="shared" si="1"/>
        <v>33083524.800000001</v>
      </c>
      <c r="K183" s="60">
        <f t="shared" si="1"/>
        <v>0</v>
      </c>
      <c r="L183" s="60">
        <f t="shared" si="1"/>
        <v>0</v>
      </c>
      <c r="M183" s="60">
        <f t="shared" si="1"/>
        <v>0</v>
      </c>
      <c r="N183" s="60">
        <f t="shared" si="1"/>
        <v>0</v>
      </c>
      <c r="O183" s="60">
        <f t="shared" si="1"/>
        <v>0</v>
      </c>
      <c r="P183" s="60">
        <f t="shared" si="1"/>
        <v>0</v>
      </c>
      <c r="Q183" s="60">
        <f t="shared" si="1"/>
        <v>0</v>
      </c>
      <c r="R183" s="60">
        <f t="shared" si="1"/>
        <v>1</v>
      </c>
      <c r="S183" s="60">
        <f t="shared" si="1"/>
        <v>0</v>
      </c>
      <c r="T183" s="60">
        <f t="shared" si="1"/>
        <v>0</v>
      </c>
      <c r="U183" s="60">
        <f t="shared" si="1"/>
        <v>0.9998184</v>
      </c>
      <c r="V183" s="60">
        <f t="shared" si="1"/>
        <v>0.50064660000000005</v>
      </c>
      <c r="W183" s="60">
        <f t="shared" si="1"/>
        <v>0.32521720000000004</v>
      </c>
      <c r="X183" s="61">
        <f t="shared" si="1"/>
        <v>0.30820219999999998</v>
      </c>
      <c r="Z183" s="38"/>
      <c r="AA183" s="38"/>
      <c r="AB183" s="38"/>
      <c r="AC183" s="38"/>
      <c r="AD183" s="38"/>
      <c r="AE183" s="38"/>
      <c r="AF183" s="38"/>
      <c r="AG183" s="38"/>
      <c r="AH183" s="38"/>
      <c r="AI183" s="38"/>
      <c r="AJ183" s="38"/>
      <c r="AK183" s="38"/>
    </row>
    <row r="184" spans="1:37" x14ac:dyDescent="0.25">
      <c r="A184" s="38"/>
      <c r="B184" s="38" t="s">
        <v>150</v>
      </c>
      <c r="C184" s="46">
        <v>1</v>
      </c>
      <c r="D184" s="47">
        <v>2</v>
      </c>
      <c r="E184" s="48">
        <v>26</v>
      </c>
      <c r="F184" s="38"/>
      <c r="G184" s="38"/>
      <c r="H184" s="38"/>
      <c r="I184" s="59">
        <f t="shared" si="1"/>
        <v>15751288</v>
      </c>
      <c r="J184" s="60">
        <f t="shared" si="1"/>
        <v>3811930</v>
      </c>
      <c r="K184" s="60">
        <f t="shared" si="1"/>
        <v>0</v>
      </c>
      <c r="L184" s="60">
        <f t="shared" si="1"/>
        <v>0</v>
      </c>
      <c r="M184" s="60">
        <f t="shared" si="1"/>
        <v>0</v>
      </c>
      <c r="N184" s="60">
        <f t="shared" si="1"/>
        <v>0</v>
      </c>
      <c r="O184" s="60">
        <f t="shared" si="1"/>
        <v>0</v>
      </c>
      <c r="P184" s="60">
        <f t="shared" si="1"/>
        <v>0</v>
      </c>
      <c r="Q184" s="60">
        <f t="shared" si="1"/>
        <v>0</v>
      </c>
      <c r="R184" s="60">
        <f t="shared" si="1"/>
        <v>1.0003714000000001</v>
      </c>
      <c r="S184" s="60">
        <f t="shared" si="1"/>
        <v>0.99962859999999998</v>
      </c>
      <c r="T184" s="60">
        <f t="shared" si="1"/>
        <v>0</v>
      </c>
      <c r="U184" s="60">
        <f t="shared" si="1"/>
        <v>1.0005864</v>
      </c>
      <c r="V184" s="60">
        <f t="shared" si="1"/>
        <v>0.27366459999999998</v>
      </c>
      <c r="W184" s="60">
        <f t="shared" si="1"/>
        <v>0.92371440000000005</v>
      </c>
      <c r="X184" s="61">
        <f t="shared" si="1"/>
        <v>0.60341639999999996</v>
      </c>
      <c r="Z184" s="38"/>
      <c r="AA184" s="38"/>
      <c r="AB184" s="38"/>
      <c r="AC184" s="38"/>
      <c r="AD184" s="38"/>
      <c r="AE184" s="38"/>
      <c r="AF184" s="38"/>
      <c r="AG184" s="38"/>
      <c r="AH184" s="38"/>
      <c r="AI184" s="38"/>
      <c r="AJ184" s="38"/>
      <c r="AK184" s="38"/>
    </row>
    <row r="185" spans="1:37" x14ac:dyDescent="0.25">
      <c r="A185" s="38"/>
      <c r="B185" s="38" t="s">
        <v>150</v>
      </c>
      <c r="C185" s="46">
        <v>1</v>
      </c>
      <c r="D185" s="47">
        <v>2</v>
      </c>
      <c r="E185" s="48">
        <v>30</v>
      </c>
      <c r="F185" s="38"/>
      <c r="G185" s="38"/>
      <c r="H185" s="38"/>
      <c r="I185" s="59">
        <f t="shared" si="1"/>
        <v>12690158</v>
      </c>
      <c r="J185" s="60">
        <f t="shared" si="1"/>
        <v>2700829.2</v>
      </c>
      <c r="K185" s="60">
        <f t="shared" si="1"/>
        <v>0</v>
      </c>
      <c r="L185" s="60">
        <f t="shared" si="1"/>
        <v>0</v>
      </c>
      <c r="M185" s="60">
        <f t="shared" si="1"/>
        <v>0</v>
      </c>
      <c r="N185" s="60">
        <f t="shared" si="1"/>
        <v>0</v>
      </c>
      <c r="O185" s="60">
        <f t="shared" si="1"/>
        <v>0</v>
      </c>
      <c r="P185" s="60">
        <f t="shared" si="1"/>
        <v>0</v>
      </c>
      <c r="Q185" s="60">
        <f t="shared" si="1"/>
        <v>0</v>
      </c>
      <c r="R185" s="60">
        <f t="shared" si="1"/>
        <v>1.0007778000000001</v>
      </c>
      <c r="S185" s="60">
        <f t="shared" si="1"/>
        <v>0.99922219999999995</v>
      </c>
      <c r="T185" s="60">
        <f t="shared" si="1"/>
        <v>0</v>
      </c>
      <c r="U185" s="60">
        <f t="shared" si="1"/>
        <v>1.005987</v>
      </c>
      <c r="V185" s="60">
        <f t="shared" si="1"/>
        <v>0.36649780000000004</v>
      </c>
      <c r="W185" s="60">
        <f t="shared" si="1"/>
        <v>0.88310379999999999</v>
      </c>
      <c r="X185" s="61">
        <f t="shared" si="1"/>
        <v>0.5526664</v>
      </c>
      <c r="Z185" s="38"/>
      <c r="AA185" s="38"/>
      <c r="AB185" s="38"/>
      <c r="AC185" s="38"/>
      <c r="AD185" s="38"/>
      <c r="AE185" s="38"/>
      <c r="AF185" s="38"/>
      <c r="AG185" s="38"/>
      <c r="AH185" s="38"/>
      <c r="AI185" s="38"/>
      <c r="AJ185" s="38"/>
      <c r="AK185" s="38"/>
    </row>
    <row r="186" spans="1:37" x14ac:dyDescent="0.25">
      <c r="A186" s="38"/>
      <c r="B186" s="38" t="s">
        <v>150</v>
      </c>
      <c r="C186" s="46">
        <v>1</v>
      </c>
      <c r="D186" s="47">
        <v>2</v>
      </c>
      <c r="E186" s="48">
        <v>34</v>
      </c>
      <c r="F186" s="38"/>
      <c r="G186" s="38"/>
      <c r="H186" s="38"/>
      <c r="I186" s="59">
        <f t="shared" si="1"/>
        <v>11053187.4</v>
      </c>
      <c r="J186" s="60">
        <f t="shared" si="1"/>
        <v>2589270.6</v>
      </c>
      <c r="K186" s="60">
        <f t="shared" si="1"/>
        <v>0</v>
      </c>
      <c r="L186" s="60">
        <f t="shared" si="1"/>
        <v>0</v>
      </c>
      <c r="M186" s="60">
        <f t="shared" si="1"/>
        <v>0</v>
      </c>
      <c r="N186" s="60">
        <f t="shared" si="1"/>
        <v>0</v>
      </c>
      <c r="O186" s="60">
        <f t="shared" si="1"/>
        <v>0</v>
      </c>
      <c r="P186" s="60">
        <f t="shared" si="1"/>
        <v>0</v>
      </c>
      <c r="Q186" s="60">
        <f t="shared" si="1"/>
        <v>0</v>
      </c>
      <c r="R186" s="60">
        <f t="shared" si="1"/>
        <v>1.0016608</v>
      </c>
      <c r="S186" s="60">
        <f t="shared" si="1"/>
        <v>0.99833919999999998</v>
      </c>
      <c r="T186" s="60">
        <f t="shared" si="1"/>
        <v>0</v>
      </c>
      <c r="U186" s="60">
        <f t="shared" si="1"/>
        <v>1.0089478000000001</v>
      </c>
      <c r="V186" s="60">
        <f t="shared" si="1"/>
        <v>0.407142</v>
      </c>
      <c r="W186" s="60">
        <f t="shared" si="1"/>
        <v>0.81945600000000007</v>
      </c>
      <c r="X186" s="61">
        <f t="shared" si="1"/>
        <v>0.51182660000000002</v>
      </c>
      <c r="Z186" s="38"/>
      <c r="AA186" s="38"/>
      <c r="AB186" s="38"/>
      <c r="AC186" s="38"/>
      <c r="AD186" s="38"/>
      <c r="AE186" s="38"/>
      <c r="AF186" s="38"/>
      <c r="AG186" s="38"/>
      <c r="AH186" s="38"/>
      <c r="AI186" s="38"/>
      <c r="AJ186" s="38"/>
      <c r="AK186" s="38"/>
    </row>
    <row r="187" spans="1:37" ht="15.75" thickBot="1" x14ac:dyDescent="0.3">
      <c r="A187" s="38"/>
      <c r="B187" s="38" t="s">
        <v>150</v>
      </c>
      <c r="C187" s="46">
        <v>1</v>
      </c>
      <c r="D187" s="51">
        <v>2</v>
      </c>
      <c r="E187" s="52">
        <v>38</v>
      </c>
      <c r="F187" s="38"/>
      <c r="G187" s="38"/>
      <c r="H187" s="38"/>
      <c r="I187" s="59">
        <f t="shared" si="1"/>
        <v>9001275.5999999996</v>
      </c>
      <c r="J187" s="60">
        <f t="shared" si="1"/>
        <v>1441133.8</v>
      </c>
      <c r="K187" s="60">
        <f t="shared" si="1"/>
        <v>0</v>
      </c>
      <c r="L187" s="60">
        <f t="shared" si="1"/>
        <v>0</v>
      </c>
      <c r="M187" s="60">
        <f t="shared" si="1"/>
        <v>0</v>
      </c>
      <c r="N187" s="60">
        <f t="shared" si="1"/>
        <v>0</v>
      </c>
      <c r="O187" s="60">
        <f t="shared" si="1"/>
        <v>0</v>
      </c>
      <c r="P187" s="60">
        <f t="shared" si="1"/>
        <v>0</v>
      </c>
      <c r="Q187" s="60">
        <f t="shared" si="1"/>
        <v>0</v>
      </c>
      <c r="R187" s="60">
        <f t="shared" si="1"/>
        <v>1.0015468000000001</v>
      </c>
      <c r="S187" s="60">
        <f t="shared" si="1"/>
        <v>0.99845319999999993</v>
      </c>
      <c r="T187" s="60">
        <f t="shared" si="1"/>
        <v>0</v>
      </c>
      <c r="U187" s="60">
        <f t="shared" si="1"/>
        <v>1.0124863999999998</v>
      </c>
      <c r="V187" s="60">
        <f t="shared" si="1"/>
        <v>0.41135020000000005</v>
      </c>
      <c r="W187" s="60">
        <f t="shared" si="1"/>
        <v>0.66719539999999999</v>
      </c>
      <c r="X187" s="61">
        <f t="shared" si="1"/>
        <v>0.40676980000000001</v>
      </c>
      <c r="Z187" s="38"/>
      <c r="AA187" s="38"/>
      <c r="AB187" s="38"/>
      <c r="AC187" s="38"/>
      <c r="AD187" s="38"/>
      <c r="AE187" s="38"/>
      <c r="AF187" s="38"/>
      <c r="AG187" s="38"/>
      <c r="AH187" s="38"/>
      <c r="AI187" s="38"/>
      <c r="AJ187" s="38"/>
      <c r="AK187" s="38"/>
    </row>
    <row r="188" spans="1:37" x14ac:dyDescent="0.25">
      <c r="A188" s="38"/>
      <c r="B188" s="38" t="s">
        <v>150</v>
      </c>
      <c r="C188" s="46">
        <v>1</v>
      </c>
      <c r="D188" s="49">
        <v>4</v>
      </c>
      <c r="E188" s="48">
        <v>26</v>
      </c>
      <c r="F188" s="38"/>
      <c r="G188" s="38"/>
      <c r="H188" s="38"/>
      <c r="I188" s="59">
        <f t="shared" si="1"/>
        <v>286694836.80000001</v>
      </c>
      <c r="J188" s="60">
        <f t="shared" si="1"/>
        <v>46017423.600000001</v>
      </c>
      <c r="K188" s="60">
        <f t="shared" si="1"/>
        <v>0</v>
      </c>
      <c r="L188" s="60">
        <f t="shared" si="1"/>
        <v>0</v>
      </c>
      <c r="M188" s="60">
        <f t="shared" si="1"/>
        <v>0</v>
      </c>
      <c r="N188" s="60">
        <f t="shared" si="1"/>
        <v>0</v>
      </c>
      <c r="O188" s="60">
        <f t="shared" si="1"/>
        <v>0</v>
      </c>
      <c r="P188" s="60">
        <f t="shared" si="1"/>
        <v>0</v>
      </c>
      <c r="Q188" s="60">
        <f t="shared" si="1"/>
        <v>0</v>
      </c>
      <c r="R188" s="60">
        <f t="shared" si="1"/>
        <v>1.0103776</v>
      </c>
      <c r="S188" s="60">
        <f t="shared" si="1"/>
        <v>0.98962240000000001</v>
      </c>
      <c r="T188" s="60">
        <f t="shared" si="1"/>
        <v>0</v>
      </c>
      <c r="U188" s="60">
        <f t="shared" si="1"/>
        <v>1.3519152000000001</v>
      </c>
      <c r="V188" s="60">
        <f t="shared" si="1"/>
        <v>0.24280280000000004</v>
      </c>
      <c r="W188" s="60">
        <f t="shared" si="1"/>
        <v>0.88174819999999998</v>
      </c>
      <c r="X188" s="61">
        <f t="shared" ref="X188" si="2">AVERAGE(X18,X42,X66,X90,X114,X138,X162)</f>
        <v>0.17234640000000001</v>
      </c>
      <c r="Z188" s="38"/>
      <c r="AA188" s="38"/>
      <c r="AB188" s="38"/>
      <c r="AC188" s="38"/>
      <c r="AD188" s="38"/>
      <c r="AE188" s="38"/>
      <c r="AF188" s="38"/>
      <c r="AG188" s="38"/>
      <c r="AH188" s="38"/>
      <c r="AI188" s="38"/>
      <c r="AJ188" s="38"/>
      <c r="AK188" s="38"/>
    </row>
    <row r="189" spans="1:37" x14ac:dyDescent="0.25">
      <c r="A189" s="38"/>
      <c r="B189" s="38" t="s">
        <v>150</v>
      </c>
      <c r="C189" s="46">
        <v>1</v>
      </c>
      <c r="D189" s="49">
        <v>4</v>
      </c>
      <c r="E189" s="48">
        <v>30</v>
      </c>
      <c r="F189" s="38"/>
      <c r="G189" s="38"/>
      <c r="H189" s="38"/>
      <c r="I189" s="59">
        <f t="shared" ref="I189:X195" si="3">AVERAGE(I19,I43,I67,I91,I115,I139,I163)</f>
        <v>123392831.8</v>
      </c>
      <c r="J189" s="60">
        <f t="shared" si="3"/>
        <v>20355892.800000001</v>
      </c>
      <c r="K189" s="60">
        <f t="shared" si="3"/>
        <v>0</v>
      </c>
      <c r="L189" s="60">
        <f t="shared" si="3"/>
        <v>0</v>
      </c>
      <c r="M189" s="60">
        <f t="shared" si="3"/>
        <v>0</v>
      </c>
      <c r="N189" s="60">
        <f t="shared" si="3"/>
        <v>0</v>
      </c>
      <c r="O189" s="60">
        <f t="shared" si="3"/>
        <v>0</v>
      </c>
      <c r="P189" s="60">
        <f t="shared" si="3"/>
        <v>0</v>
      </c>
      <c r="Q189" s="60">
        <f t="shared" si="3"/>
        <v>0</v>
      </c>
      <c r="R189" s="60">
        <f t="shared" si="3"/>
        <v>1.0123896000000001</v>
      </c>
      <c r="S189" s="60">
        <f t="shared" si="3"/>
        <v>0.98761019999999999</v>
      </c>
      <c r="T189" s="60">
        <f t="shared" si="3"/>
        <v>0</v>
      </c>
      <c r="U189" s="60">
        <f t="shared" si="3"/>
        <v>1.2773243999999999</v>
      </c>
      <c r="V189" s="60">
        <f t="shared" si="3"/>
        <v>0.35252000000000006</v>
      </c>
      <c r="W189" s="60">
        <f t="shared" si="3"/>
        <v>0.91250580000000014</v>
      </c>
      <c r="X189" s="61">
        <f t="shared" si="3"/>
        <v>0.17988320000000002</v>
      </c>
      <c r="Z189" s="38"/>
      <c r="AA189" s="38"/>
      <c r="AB189" s="38"/>
      <c r="AC189" s="38"/>
      <c r="AD189" s="38"/>
      <c r="AE189" s="38"/>
      <c r="AF189" s="38"/>
      <c r="AG189" s="38"/>
      <c r="AH189" s="38"/>
      <c r="AI189" s="38"/>
      <c r="AJ189" s="38"/>
      <c r="AK189" s="38"/>
    </row>
    <row r="190" spans="1:37" x14ac:dyDescent="0.25">
      <c r="A190" s="38"/>
      <c r="B190" s="38" t="s">
        <v>150</v>
      </c>
      <c r="C190" s="46">
        <v>1</v>
      </c>
      <c r="D190" s="49">
        <v>4</v>
      </c>
      <c r="E190" s="48">
        <v>34</v>
      </c>
      <c r="F190" s="38"/>
      <c r="G190" s="38"/>
      <c r="H190" s="38"/>
      <c r="I190" s="59">
        <f t="shared" si="3"/>
        <v>78220733.400000006</v>
      </c>
      <c r="J190" s="60">
        <f t="shared" si="3"/>
        <v>14432963.6</v>
      </c>
      <c r="K190" s="60">
        <f t="shared" si="3"/>
        <v>0</v>
      </c>
      <c r="L190" s="60">
        <f t="shared" si="3"/>
        <v>0</v>
      </c>
      <c r="M190" s="60">
        <f t="shared" si="3"/>
        <v>0</v>
      </c>
      <c r="N190" s="60">
        <f t="shared" si="3"/>
        <v>0</v>
      </c>
      <c r="O190" s="60">
        <f t="shared" si="3"/>
        <v>0</v>
      </c>
      <c r="P190" s="60">
        <f t="shared" si="3"/>
        <v>0</v>
      </c>
      <c r="Q190" s="60">
        <f t="shared" si="3"/>
        <v>0</v>
      </c>
      <c r="R190" s="60">
        <f t="shared" si="3"/>
        <v>1.022</v>
      </c>
      <c r="S190" s="60">
        <f t="shared" si="3"/>
        <v>0.97799999999999998</v>
      </c>
      <c r="T190" s="60">
        <f t="shared" si="3"/>
        <v>0</v>
      </c>
      <c r="U190" s="60">
        <f t="shared" si="3"/>
        <v>1.3103761999999999</v>
      </c>
      <c r="V190" s="60">
        <f t="shared" si="3"/>
        <v>0.39280100000000001</v>
      </c>
      <c r="W190" s="60">
        <f t="shared" si="3"/>
        <v>0.8542936000000001</v>
      </c>
      <c r="X190" s="61">
        <f t="shared" si="3"/>
        <v>0.19455340000000002</v>
      </c>
      <c r="Z190" s="38"/>
      <c r="AA190" s="38"/>
      <c r="AB190" s="38"/>
      <c r="AC190" s="38"/>
      <c r="AD190" s="38"/>
      <c r="AE190" s="38"/>
      <c r="AF190" s="38"/>
      <c r="AG190" s="38"/>
      <c r="AH190" s="38"/>
      <c r="AI190" s="38"/>
      <c r="AJ190" s="38"/>
      <c r="AK190" s="38"/>
    </row>
    <row r="191" spans="1:37" ht="15.75" thickBot="1" x14ac:dyDescent="0.3">
      <c r="A191" s="38"/>
      <c r="B191" s="38" t="s">
        <v>150</v>
      </c>
      <c r="C191" s="46">
        <v>1</v>
      </c>
      <c r="D191" s="51">
        <v>4</v>
      </c>
      <c r="E191" s="52">
        <v>38</v>
      </c>
      <c r="F191" s="38"/>
      <c r="G191" s="38"/>
      <c r="H191" s="38"/>
      <c r="I191" s="59">
        <f t="shared" si="3"/>
        <v>45106682.600000001</v>
      </c>
      <c r="J191" s="60">
        <f t="shared" si="3"/>
        <v>8030732</v>
      </c>
      <c r="K191" s="60">
        <f t="shared" si="3"/>
        <v>0</v>
      </c>
      <c r="L191" s="60">
        <f t="shared" si="3"/>
        <v>0</v>
      </c>
      <c r="M191" s="60">
        <f t="shared" si="3"/>
        <v>0</v>
      </c>
      <c r="N191" s="60">
        <f t="shared" si="3"/>
        <v>0</v>
      </c>
      <c r="O191" s="60">
        <f t="shared" si="3"/>
        <v>0</v>
      </c>
      <c r="P191" s="60">
        <f t="shared" si="3"/>
        <v>0</v>
      </c>
      <c r="Q191" s="60">
        <f t="shared" si="3"/>
        <v>0</v>
      </c>
      <c r="R191" s="60">
        <f t="shared" si="3"/>
        <v>1.0240282000000001</v>
      </c>
      <c r="S191" s="60">
        <f t="shared" si="3"/>
        <v>0.97597179999999994</v>
      </c>
      <c r="T191" s="60">
        <f t="shared" si="3"/>
        <v>0</v>
      </c>
      <c r="U191" s="60">
        <f t="shared" si="3"/>
        <v>1.2686356000000001</v>
      </c>
      <c r="V191" s="60">
        <f t="shared" si="3"/>
        <v>0.40573979999999998</v>
      </c>
      <c r="W191" s="60">
        <f t="shared" si="3"/>
        <v>0.76652880000000001</v>
      </c>
      <c r="X191" s="61">
        <f t="shared" si="3"/>
        <v>0.1953548</v>
      </c>
      <c r="Z191" s="38"/>
      <c r="AA191" s="38"/>
      <c r="AB191" s="38"/>
      <c r="AC191" s="38"/>
      <c r="AD191" s="38"/>
      <c r="AE191" s="38"/>
      <c r="AF191" s="38"/>
      <c r="AG191" s="38"/>
      <c r="AH191" s="38"/>
      <c r="AI191" s="38"/>
      <c r="AJ191" s="38"/>
      <c r="AK191" s="38"/>
    </row>
    <row r="192" spans="1:37" x14ac:dyDescent="0.25">
      <c r="A192" s="38"/>
      <c r="B192" s="38" t="s">
        <v>150</v>
      </c>
      <c r="C192" s="46">
        <v>1</v>
      </c>
      <c r="D192" s="49">
        <v>6</v>
      </c>
      <c r="E192" s="48">
        <v>26</v>
      </c>
      <c r="F192" s="38"/>
      <c r="G192" s="38"/>
      <c r="H192" s="38"/>
      <c r="I192" s="59">
        <f t="shared" si="3"/>
        <v>756887008.60000002</v>
      </c>
      <c r="J192" s="60">
        <f t="shared" si="3"/>
        <v>144205901</v>
      </c>
      <c r="K192" s="60">
        <f t="shared" si="3"/>
        <v>0</v>
      </c>
      <c r="L192" s="60">
        <f t="shared" si="3"/>
        <v>0</v>
      </c>
      <c r="M192" s="60">
        <f t="shared" si="3"/>
        <v>0</v>
      </c>
      <c r="N192" s="60">
        <f t="shared" si="3"/>
        <v>0</v>
      </c>
      <c r="O192" s="60">
        <f t="shared" si="3"/>
        <v>0</v>
      </c>
      <c r="P192" s="60">
        <f t="shared" si="3"/>
        <v>0</v>
      </c>
      <c r="Q192" s="60">
        <f t="shared" si="3"/>
        <v>0</v>
      </c>
      <c r="R192" s="60">
        <f t="shared" si="3"/>
        <v>1.0574805999999999</v>
      </c>
      <c r="S192" s="60">
        <f t="shared" si="3"/>
        <v>0.94251940000000012</v>
      </c>
      <c r="T192" s="60">
        <f t="shared" si="3"/>
        <v>0</v>
      </c>
      <c r="U192" s="60">
        <f t="shared" si="3"/>
        <v>1.8204161999999999</v>
      </c>
      <c r="V192" s="60">
        <f t="shared" si="3"/>
        <v>0.12586999999999998</v>
      </c>
      <c r="W192" s="60">
        <f t="shared" si="3"/>
        <v>0.84603940000000011</v>
      </c>
      <c r="X192" s="61">
        <f t="shared" si="3"/>
        <v>0.20315359999999999</v>
      </c>
      <c r="Z192" s="38"/>
      <c r="AA192" s="38"/>
      <c r="AB192" s="38"/>
      <c r="AC192" s="38"/>
      <c r="AD192" s="38"/>
      <c r="AE192" s="38"/>
      <c r="AF192" s="38"/>
      <c r="AG192" s="38"/>
      <c r="AH192" s="38"/>
      <c r="AI192" s="38"/>
      <c r="AJ192" s="38"/>
      <c r="AK192" s="38"/>
    </row>
    <row r="193" spans="1:37" x14ac:dyDescent="0.25">
      <c r="A193" s="38"/>
      <c r="B193" s="38" t="s">
        <v>150</v>
      </c>
      <c r="C193" s="46">
        <v>1</v>
      </c>
      <c r="D193" s="49">
        <v>6</v>
      </c>
      <c r="E193" s="48">
        <v>30</v>
      </c>
      <c r="F193" s="38"/>
      <c r="G193" s="38"/>
      <c r="H193" s="38"/>
      <c r="I193" s="59">
        <f t="shared" si="3"/>
        <v>408645017.80000001</v>
      </c>
      <c r="J193" s="60">
        <f t="shared" si="3"/>
        <v>75524985</v>
      </c>
      <c r="K193" s="60">
        <f t="shared" si="3"/>
        <v>0</v>
      </c>
      <c r="L193" s="60">
        <f t="shared" si="3"/>
        <v>0</v>
      </c>
      <c r="M193" s="60">
        <f t="shared" si="3"/>
        <v>0</v>
      </c>
      <c r="N193" s="60">
        <f t="shared" si="3"/>
        <v>0</v>
      </c>
      <c r="O193" s="60">
        <f t="shared" si="3"/>
        <v>0</v>
      </c>
      <c r="P193" s="60">
        <f t="shared" si="3"/>
        <v>0</v>
      </c>
      <c r="Q193" s="60">
        <f t="shared" si="3"/>
        <v>0</v>
      </c>
      <c r="R193" s="60">
        <f t="shared" si="3"/>
        <v>1.0484696</v>
      </c>
      <c r="S193" s="60">
        <f t="shared" si="3"/>
        <v>0.9515304</v>
      </c>
      <c r="T193" s="60">
        <f t="shared" si="3"/>
        <v>0</v>
      </c>
      <c r="U193" s="60">
        <f t="shared" si="3"/>
        <v>1.6888529999999999</v>
      </c>
      <c r="V193" s="60">
        <f t="shared" si="3"/>
        <v>0.2485048</v>
      </c>
      <c r="W193" s="60">
        <f t="shared" si="3"/>
        <v>0.96118239999999999</v>
      </c>
      <c r="X193" s="61">
        <f t="shared" si="3"/>
        <v>0.1980362</v>
      </c>
      <c r="Z193" s="38"/>
      <c r="AA193" s="38"/>
      <c r="AB193" s="38"/>
      <c r="AC193" s="38"/>
      <c r="AD193" s="38"/>
      <c r="AE193" s="38"/>
      <c r="AF193" s="38"/>
      <c r="AG193" s="38"/>
      <c r="AH193" s="38"/>
      <c r="AI193" s="38"/>
      <c r="AJ193" s="38"/>
      <c r="AK193" s="38"/>
    </row>
    <row r="194" spans="1:37" x14ac:dyDescent="0.25">
      <c r="A194" s="38"/>
      <c r="B194" s="38" t="s">
        <v>150</v>
      </c>
      <c r="C194" s="46">
        <v>1</v>
      </c>
      <c r="D194" s="49">
        <v>6</v>
      </c>
      <c r="E194" s="48">
        <v>34</v>
      </c>
      <c r="F194" s="38"/>
      <c r="G194" s="38"/>
      <c r="H194" s="38"/>
      <c r="I194" s="59">
        <f t="shared" si="3"/>
        <v>225465252.59999999</v>
      </c>
      <c r="J194" s="60">
        <f t="shared" si="3"/>
        <v>43191259.600000001</v>
      </c>
      <c r="K194" s="60">
        <f t="shared" si="3"/>
        <v>0</v>
      </c>
      <c r="L194" s="60">
        <f t="shared" si="3"/>
        <v>0</v>
      </c>
      <c r="M194" s="60">
        <f t="shared" si="3"/>
        <v>0</v>
      </c>
      <c r="N194" s="60">
        <f t="shared" si="3"/>
        <v>0</v>
      </c>
      <c r="O194" s="60">
        <f t="shared" si="3"/>
        <v>0</v>
      </c>
      <c r="P194" s="60">
        <f t="shared" si="3"/>
        <v>0</v>
      </c>
      <c r="Q194" s="60">
        <f t="shared" si="3"/>
        <v>0</v>
      </c>
      <c r="R194" s="60">
        <f t="shared" si="3"/>
        <v>1.1113095999999998</v>
      </c>
      <c r="S194" s="60">
        <f t="shared" si="3"/>
        <v>0.8886904000000001</v>
      </c>
      <c r="T194" s="60">
        <f t="shared" si="3"/>
        <v>0</v>
      </c>
      <c r="U194" s="60">
        <f t="shared" si="3"/>
        <v>1.7280798000000002</v>
      </c>
      <c r="V194" s="60">
        <f t="shared" si="3"/>
        <v>0.36146700000000004</v>
      </c>
      <c r="W194" s="60">
        <f t="shared" si="3"/>
        <v>0.92914260000000015</v>
      </c>
      <c r="X194" s="61">
        <f t="shared" si="3"/>
        <v>0.20112619999999998</v>
      </c>
      <c r="Z194" s="38"/>
      <c r="AA194" s="38"/>
      <c r="AB194" s="38"/>
      <c r="AC194" s="38"/>
      <c r="AD194" s="38"/>
      <c r="AE194" s="38"/>
      <c r="AF194" s="38"/>
      <c r="AG194" s="38"/>
      <c r="AH194" s="38"/>
      <c r="AI194" s="38"/>
      <c r="AJ194" s="38"/>
      <c r="AK194" s="38"/>
    </row>
    <row r="195" spans="1:37" ht="15.75" thickBot="1" x14ac:dyDescent="0.3">
      <c r="A195" s="42"/>
      <c r="B195" s="42" t="s">
        <v>150</v>
      </c>
      <c r="C195" s="50">
        <v>1</v>
      </c>
      <c r="D195" s="51">
        <v>6</v>
      </c>
      <c r="E195" s="52">
        <v>38</v>
      </c>
      <c r="F195" s="38"/>
      <c r="G195" s="38"/>
      <c r="H195" s="38"/>
      <c r="I195" s="62">
        <f t="shared" si="3"/>
        <v>135908553.59999999</v>
      </c>
      <c r="J195" s="63">
        <f t="shared" si="3"/>
        <v>26345386.399999999</v>
      </c>
      <c r="K195" s="63">
        <f t="shared" si="3"/>
        <v>0</v>
      </c>
      <c r="L195" s="63">
        <f t="shared" si="3"/>
        <v>0</v>
      </c>
      <c r="M195" s="63">
        <f t="shared" si="3"/>
        <v>0</v>
      </c>
      <c r="N195" s="63">
        <f t="shared" si="3"/>
        <v>0</v>
      </c>
      <c r="O195" s="63">
        <f t="shared" si="3"/>
        <v>0</v>
      </c>
      <c r="P195" s="63">
        <f t="shared" si="3"/>
        <v>0</v>
      </c>
      <c r="Q195" s="63">
        <f t="shared" si="3"/>
        <v>0</v>
      </c>
      <c r="R195" s="63">
        <f t="shared" si="3"/>
        <v>1.1080804</v>
      </c>
      <c r="S195" s="63">
        <f t="shared" si="3"/>
        <v>0.89191939999999992</v>
      </c>
      <c r="T195" s="63">
        <f t="shared" si="3"/>
        <v>0</v>
      </c>
      <c r="U195" s="63">
        <f t="shared" si="3"/>
        <v>1.6899343999999998</v>
      </c>
      <c r="V195" s="63">
        <f t="shared" si="3"/>
        <v>0.40838239999999998</v>
      </c>
      <c r="W195" s="63">
        <f t="shared" si="3"/>
        <v>0.88930239999999983</v>
      </c>
      <c r="X195" s="64">
        <f t="shared" si="3"/>
        <v>0.2020972</v>
      </c>
      <c r="Z195" s="38"/>
      <c r="AA195" s="38"/>
      <c r="AB195" s="38"/>
      <c r="AC195" s="38"/>
      <c r="AD195" s="38"/>
      <c r="AE195" s="38"/>
      <c r="AF195" s="38"/>
      <c r="AG195" s="38"/>
      <c r="AH195" s="38"/>
      <c r="AI195" s="38"/>
      <c r="AJ195" s="38"/>
      <c r="AK195" s="38"/>
    </row>
    <row r="196" spans="1:37" x14ac:dyDescent="0.25">
      <c r="Z196" s="38"/>
      <c r="AA196" s="38"/>
      <c r="AB196" s="38"/>
      <c r="AC196" s="38"/>
      <c r="AD196" s="38"/>
      <c r="AE196" s="38"/>
      <c r="AF196" s="38"/>
      <c r="AG196" s="38"/>
      <c r="AH196" s="38"/>
      <c r="AI196" s="38"/>
      <c r="AJ196" s="38"/>
      <c r="AK196" s="38"/>
    </row>
    <row r="197" spans="1:37" x14ac:dyDescent="0.25">
      <c r="Z197" s="38"/>
      <c r="AA197" s="38"/>
      <c r="AB197" s="38"/>
      <c r="AC197" s="38"/>
      <c r="AD197" s="38"/>
      <c r="AE197" s="38"/>
      <c r="AF197" s="38"/>
      <c r="AG197" s="38"/>
      <c r="AH197" s="38"/>
      <c r="AI197" s="38"/>
      <c r="AJ197" s="38"/>
      <c r="AK197" s="38"/>
    </row>
    <row r="198" spans="1:37" x14ac:dyDescent="0.25">
      <c r="Z198" s="38"/>
      <c r="AA198" s="38"/>
      <c r="AB198" s="38"/>
      <c r="AC198" s="38"/>
      <c r="AD198" s="38"/>
      <c r="AE198" s="38"/>
      <c r="AF198" s="38"/>
      <c r="AG198" s="38"/>
      <c r="AH198" s="38"/>
      <c r="AI198" s="38"/>
      <c r="AJ198" s="38"/>
      <c r="AK198" s="38"/>
    </row>
    <row r="199" spans="1:37" x14ac:dyDescent="0.25">
      <c r="Z199" s="38"/>
      <c r="AA199" s="38"/>
      <c r="AB199" s="38"/>
      <c r="AC199" s="38"/>
      <c r="AD199" s="38"/>
      <c r="AE199" s="38"/>
      <c r="AF199" s="38"/>
      <c r="AG199" s="38"/>
      <c r="AH199" s="38"/>
      <c r="AI199" s="38"/>
      <c r="AJ199" s="38"/>
      <c r="AK199" s="38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6"/>
  <sheetViews>
    <sheetView tabSelected="1" topLeftCell="A10" workbookViewId="0">
      <pane xSplit="3" topLeftCell="D1" activePane="topRight" state="frozen"/>
      <selection pane="topRight" activeCell="I29" sqref="I29"/>
    </sheetView>
  </sheetViews>
  <sheetFormatPr baseColWidth="10" defaultRowHeight="15" x14ac:dyDescent="0.25"/>
  <cols>
    <col min="1" max="1" width="15.42578125" customWidth="1"/>
    <col min="2" max="2" width="9" customWidth="1"/>
    <col min="3" max="3" width="10.28515625" customWidth="1"/>
    <col min="4" max="4" width="2.7109375" style="65" customWidth="1"/>
    <col min="8" max="8" width="11.42578125" style="38"/>
    <col min="9" max="9" width="8.140625" style="66" bestFit="1" customWidth="1"/>
    <col min="10" max="10" width="2.85546875" style="66" customWidth="1"/>
    <col min="14" max="14" width="11.42578125" style="38"/>
    <col min="15" max="15" width="8.140625" style="66" bestFit="1" customWidth="1"/>
    <col min="16" max="16" width="2.5703125" style="85" customWidth="1"/>
    <col min="20" max="20" width="11.42578125" style="38"/>
    <col min="21" max="21" width="8.140625" style="66" bestFit="1" customWidth="1"/>
    <col min="22" max="22" width="3.140625" style="66" customWidth="1"/>
    <col min="26" max="26" width="11.42578125" style="38"/>
    <col min="27" max="27" width="8.140625" style="66" bestFit="1" customWidth="1"/>
    <col min="28" max="28" width="2.85546875" style="85" customWidth="1"/>
    <col min="32" max="32" width="11.42578125" style="38"/>
    <col min="33" max="33" width="8.140625" style="66" bestFit="1" customWidth="1"/>
    <col min="34" max="34" width="3.140625" style="85" customWidth="1"/>
    <col min="38" max="38" width="11.42578125" style="38"/>
  </cols>
  <sheetData>
    <row r="1" spans="1:39" ht="15.75" thickBot="1" x14ac:dyDescent="0.3">
      <c r="A1" s="42"/>
      <c r="B1" s="42"/>
      <c r="E1" s="109" t="s">
        <v>291</v>
      </c>
      <c r="F1" s="107"/>
      <c r="G1" s="107"/>
      <c r="H1" s="107"/>
      <c r="I1" s="110"/>
      <c r="J1" s="82"/>
      <c r="K1" s="109" t="s">
        <v>292</v>
      </c>
      <c r="L1" s="107"/>
      <c r="M1" s="107"/>
      <c r="N1" s="107"/>
      <c r="O1" s="110"/>
      <c r="P1" s="90"/>
      <c r="Q1" s="111" t="s">
        <v>293</v>
      </c>
      <c r="R1" s="111"/>
      <c r="S1" s="111"/>
      <c r="T1" s="111"/>
      <c r="U1" s="112"/>
      <c r="V1" s="82"/>
      <c r="W1" s="109" t="s">
        <v>294</v>
      </c>
      <c r="X1" s="107"/>
      <c r="Y1" s="107"/>
      <c r="Z1" s="107"/>
      <c r="AA1" s="110"/>
      <c r="AB1" s="93"/>
      <c r="AC1" s="109" t="s">
        <v>295</v>
      </c>
      <c r="AD1" s="107"/>
      <c r="AE1" s="107"/>
      <c r="AF1" s="107"/>
      <c r="AG1" s="110"/>
      <c r="AH1" s="93"/>
      <c r="AI1" s="109" t="s">
        <v>296</v>
      </c>
      <c r="AJ1" s="107"/>
      <c r="AK1" s="107"/>
      <c r="AL1" s="107"/>
      <c r="AM1" s="110"/>
    </row>
    <row r="2" spans="1:39" s="67" customFormat="1" ht="15.75" thickBot="1" x14ac:dyDescent="0.3">
      <c r="A2" s="79" t="s">
        <v>138</v>
      </c>
      <c r="B2" s="53" t="s">
        <v>139</v>
      </c>
      <c r="C2" s="54" t="s">
        <v>140</v>
      </c>
      <c r="D2" s="78"/>
      <c r="E2" s="74" t="s">
        <v>151</v>
      </c>
      <c r="F2" s="75" t="s">
        <v>152</v>
      </c>
      <c r="G2" s="80" t="s">
        <v>153</v>
      </c>
      <c r="H2" s="76" t="s">
        <v>154</v>
      </c>
      <c r="I2" s="77" t="s">
        <v>155</v>
      </c>
      <c r="J2" s="78"/>
      <c r="K2" s="74" t="s">
        <v>151</v>
      </c>
      <c r="L2" s="75" t="s">
        <v>152</v>
      </c>
      <c r="M2" s="80" t="s">
        <v>153</v>
      </c>
      <c r="N2" s="76" t="s">
        <v>154</v>
      </c>
      <c r="O2" s="77" t="s">
        <v>155</v>
      </c>
      <c r="P2" s="91"/>
      <c r="Q2" s="75" t="s">
        <v>151</v>
      </c>
      <c r="R2" s="75" t="s">
        <v>152</v>
      </c>
      <c r="S2" s="75" t="s">
        <v>153</v>
      </c>
      <c r="T2" s="76" t="s">
        <v>154</v>
      </c>
      <c r="U2" s="77" t="s">
        <v>155</v>
      </c>
      <c r="V2" s="78"/>
      <c r="W2" s="74" t="s">
        <v>151</v>
      </c>
      <c r="X2" s="75" t="s">
        <v>152</v>
      </c>
      <c r="Y2" s="80" t="s">
        <v>153</v>
      </c>
      <c r="Z2" s="76" t="s">
        <v>154</v>
      </c>
      <c r="AA2" s="77" t="s">
        <v>155</v>
      </c>
      <c r="AB2" s="84"/>
      <c r="AC2" s="74" t="s">
        <v>151</v>
      </c>
      <c r="AD2" s="75" t="s">
        <v>152</v>
      </c>
      <c r="AE2" s="80" t="s">
        <v>153</v>
      </c>
      <c r="AF2" s="76" t="s">
        <v>154</v>
      </c>
      <c r="AG2" s="77" t="s">
        <v>155</v>
      </c>
      <c r="AH2" s="84"/>
      <c r="AI2" s="74" t="s">
        <v>151</v>
      </c>
      <c r="AJ2" s="75" t="s">
        <v>152</v>
      </c>
      <c r="AK2" s="80" t="s">
        <v>153</v>
      </c>
      <c r="AL2" s="76" t="s">
        <v>154</v>
      </c>
      <c r="AM2" s="77" t="s">
        <v>155</v>
      </c>
    </row>
    <row r="3" spans="1:39" x14ac:dyDescent="0.25">
      <c r="A3" s="46">
        <v>0</v>
      </c>
      <c r="B3" s="47">
        <v>2</v>
      </c>
      <c r="C3" s="47">
        <v>26</v>
      </c>
      <c r="D3" s="94"/>
      <c r="E3" s="59">
        <f>'raw Simulcast'!$X172</f>
        <v>0.3509486</v>
      </c>
      <c r="F3" s="60">
        <f>'raw SHM data'!$X172</f>
        <v>0.3509486</v>
      </c>
      <c r="G3" s="61">
        <f>'raw experiment data'!$X172</f>
        <v>0.3509486</v>
      </c>
      <c r="H3" s="70">
        <f>G3/E3</f>
        <v>1</v>
      </c>
      <c r="I3" s="71">
        <f t="shared" ref="I3:I14" si="0">G3/F3</f>
        <v>1</v>
      </c>
      <c r="J3" s="83"/>
      <c r="K3" s="59">
        <f>'raw Simulcast'!R172</f>
        <v>1</v>
      </c>
      <c r="L3" s="60">
        <f>'raw SHM data'!R172</f>
        <v>1</v>
      </c>
      <c r="M3" s="61">
        <f>'raw experiment data'!R172</f>
        <v>1</v>
      </c>
      <c r="N3" s="70">
        <f>M3/K3</f>
        <v>1</v>
      </c>
      <c r="O3" s="71">
        <f t="shared" ref="O3:O14" si="1">M3/L3</f>
        <v>1</v>
      </c>
      <c r="P3" s="83"/>
      <c r="Q3" s="86"/>
      <c r="R3" s="87"/>
      <c r="S3" s="92"/>
      <c r="T3" s="88"/>
      <c r="U3" s="89"/>
      <c r="V3" s="83"/>
      <c r="W3" s="59">
        <f>'raw Simulcast'!U172</f>
        <v>0.99594179999999999</v>
      </c>
      <c r="X3" s="60">
        <f>'raw SHM data'!U172</f>
        <v>0.99594179999999999</v>
      </c>
      <c r="Y3" s="61">
        <f>'raw experiment data'!U172</f>
        <v>0.99594179999999999</v>
      </c>
      <c r="Z3" s="70">
        <f>Y3/W3</f>
        <v>1</v>
      </c>
      <c r="AA3" s="71">
        <f t="shared" ref="AA3:AA14" si="2">Y3/X3</f>
        <v>1</v>
      </c>
      <c r="AB3" s="83"/>
      <c r="AC3" s="59">
        <f>'raw Simulcast'!V172</f>
        <v>0.37888900000000003</v>
      </c>
      <c r="AD3" s="60">
        <f>'raw SHM data'!V172</f>
        <v>0.37888900000000003</v>
      </c>
      <c r="AE3" s="61">
        <f>'raw experiment data'!V172</f>
        <v>0.37888900000000003</v>
      </c>
      <c r="AF3" s="70">
        <f>AE3/AC3</f>
        <v>1</v>
      </c>
      <c r="AG3" s="71">
        <f t="shared" ref="AG3:AG14" si="3">AE3/AD3</f>
        <v>1</v>
      </c>
      <c r="AH3" s="83"/>
      <c r="AI3" s="59">
        <f>'raw Simulcast'!W172</f>
        <v>0.73504159999999996</v>
      </c>
      <c r="AJ3" s="60">
        <f>'raw SHM data'!W172</f>
        <v>0.73504159999999996</v>
      </c>
      <c r="AK3" s="61">
        <f>'raw experiment data'!W172</f>
        <v>0.73504159999999996</v>
      </c>
      <c r="AL3" s="70">
        <f>AK3/AI3</f>
        <v>1</v>
      </c>
      <c r="AM3" s="71">
        <f t="shared" ref="AM3:AM14" si="4">AK3/AJ3</f>
        <v>1</v>
      </c>
    </row>
    <row r="4" spans="1:39" x14ac:dyDescent="0.25">
      <c r="A4" s="46">
        <v>0</v>
      </c>
      <c r="B4" s="47">
        <v>2</v>
      </c>
      <c r="C4" s="47">
        <v>30</v>
      </c>
      <c r="D4" s="94"/>
      <c r="E4" s="59">
        <f>'raw Simulcast'!$X173</f>
        <v>0.3375418</v>
      </c>
      <c r="F4" s="60">
        <f>'raw SHM data'!$X173</f>
        <v>0.3375418</v>
      </c>
      <c r="G4" s="61">
        <f>'raw experiment data'!$X173</f>
        <v>0.3375418</v>
      </c>
      <c r="H4" s="70">
        <f t="shared" ref="H4:H26" si="5">G4/E4</f>
        <v>1</v>
      </c>
      <c r="I4" s="71">
        <f t="shared" si="0"/>
        <v>1</v>
      </c>
      <c r="J4" s="83"/>
      <c r="K4" s="59">
        <f>'raw Simulcast'!R173</f>
        <v>1</v>
      </c>
      <c r="L4" s="60">
        <f>'raw SHM data'!R173</f>
        <v>1</v>
      </c>
      <c r="M4" s="61">
        <f>'raw experiment data'!R173</f>
        <v>1</v>
      </c>
      <c r="N4" s="70">
        <f t="shared" ref="N4:N26" si="6">M4/K4</f>
        <v>1</v>
      </c>
      <c r="O4" s="71">
        <f t="shared" si="1"/>
        <v>1</v>
      </c>
      <c r="P4" s="83"/>
      <c r="Q4" s="43"/>
      <c r="R4" s="69"/>
      <c r="S4" s="40"/>
      <c r="T4" s="70"/>
      <c r="U4" s="71"/>
      <c r="V4" s="83"/>
      <c r="W4" s="59">
        <f>'raw Simulcast'!U173</f>
        <v>0.99849719999999986</v>
      </c>
      <c r="X4" s="60">
        <f>'raw SHM data'!U173</f>
        <v>0.99849719999999986</v>
      </c>
      <c r="Y4" s="61">
        <f>'raw experiment data'!U173</f>
        <v>0.99849719999999986</v>
      </c>
      <c r="Z4" s="70">
        <f t="shared" ref="Z4:Z26" si="7">Y4/W4</f>
        <v>1</v>
      </c>
      <c r="AA4" s="71">
        <f t="shared" si="2"/>
        <v>1</v>
      </c>
      <c r="AB4" s="83"/>
      <c r="AC4" s="59">
        <f>'raw Simulcast'!V173</f>
        <v>0.45587340000000004</v>
      </c>
      <c r="AD4" s="60">
        <f>'raw SHM data'!V173</f>
        <v>0.45587340000000004</v>
      </c>
      <c r="AE4" s="61">
        <f>'raw experiment data'!V173</f>
        <v>0.45587340000000004</v>
      </c>
      <c r="AF4" s="70">
        <f t="shared" ref="AF4:AF26" si="8">AE4/AC4</f>
        <v>1</v>
      </c>
      <c r="AG4" s="71">
        <f t="shared" si="3"/>
        <v>1</v>
      </c>
      <c r="AH4" s="83"/>
      <c r="AI4" s="59">
        <f>'raw Simulcast'!W173</f>
        <v>0.70331379999999999</v>
      </c>
      <c r="AJ4" s="60">
        <f>'raw SHM data'!W173</f>
        <v>0.70331379999999999</v>
      </c>
      <c r="AK4" s="61">
        <f>'raw experiment data'!W173</f>
        <v>0.70331379999999999</v>
      </c>
      <c r="AL4" s="70">
        <f t="shared" ref="AL4:AL26" si="9">AK4/AI4</f>
        <v>1</v>
      </c>
      <c r="AM4" s="71">
        <f t="shared" si="4"/>
        <v>1</v>
      </c>
    </row>
    <row r="5" spans="1:39" x14ac:dyDescent="0.25">
      <c r="A5" s="46">
        <v>0</v>
      </c>
      <c r="B5" s="47">
        <v>2</v>
      </c>
      <c r="C5" s="47">
        <v>34</v>
      </c>
      <c r="D5" s="94"/>
      <c r="E5" s="59">
        <f>'raw Simulcast'!$X174</f>
        <v>0.32372299999999993</v>
      </c>
      <c r="F5" s="60">
        <f>'raw SHM data'!$X174</f>
        <v>0.32372299999999993</v>
      </c>
      <c r="G5" s="61">
        <f>'raw experiment data'!$X174</f>
        <v>0.32372299999999993</v>
      </c>
      <c r="H5" s="70">
        <f t="shared" si="5"/>
        <v>1</v>
      </c>
      <c r="I5" s="71">
        <f t="shared" si="0"/>
        <v>1</v>
      </c>
      <c r="J5" s="83"/>
      <c r="K5" s="59">
        <f>'raw Simulcast'!R174</f>
        <v>1</v>
      </c>
      <c r="L5" s="60">
        <f>'raw SHM data'!R174</f>
        <v>1</v>
      </c>
      <c r="M5" s="61">
        <f>'raw experiment data'!R174</f>
        <v>1</v>
      </c>
      <c r="N5" s="70">
        <f t="shared" si="6"/>
        <v>1</v>
      </c>
      <c r="O5" s="71">
        <f t="shared" si="1"/>
        <v>1</v>
      </c>
      <c r="P5" s="83"/>
      <c r="Q5" s="43"/>
      <c r="R5" s="69"/>
      <c r="S5" s="40"/>
      <c r="T5" s="70"/>
      <c r="U5" s="71"/>
      <c r="V5" s="83"/>
      <c r="W5" s="59">
        <f>'raw Simulcast'!U174</f>
        <v>0.99943080000000006</v>
      </c>
      <c r="X5" s="60">
        <f>'raw SHM data'!U174</f>
        <v>0.99943080000000006</v>
      </c>
      <c r="Y5" s="61">
        <f>'raw experiment data'!U174</f>
        <v>0.99943080000000006</v>
      </c>
      <c r="Z5" s="70">
        <f t="shared" si="7"/>
        <v>1</v>
      </c>
      <c r="AA5" s="71">
        <f t="shared" si="2"/>
        <v>1</v>
      </c>
      <c r="AB5" s="83"/>
      <c r="AC5" s="59">
        <f>'raw Simulcast'!V174</f>
        <v>0.49564799999999998</v>
      </c>
      <c r="AD5" s="60">
        <f>'raw SHM data'!V174</f>
        <v>0.49564799999999998</v>
      </c>
      <c r="AE5" s="61">
        <f>'raw experiment data'!V174</f>
        <v>0.49564799999999998</v>
      </c>
      <c r="AF5" s="70">
        <f t="shared" si="8"/>
        <v>1</v>
      </c>
      <c r="AG5" s="71">
        <f t="shared" si="3"/>
        <v>1</v>
      </c>
      <c r="AH5" s="83"/>
      <c r="AI5" s="59">
        <f>'raw Simulcast'!W174</f>
        <v>0.55548339999999996</v>
      </c>
      <c r="AJ5" s="60">
        <f>'raw SHM data'!W174</f>
        <v>0.55548339999999996</v>
      </c>
      <c r="AK5" s="61">
        <f>'raw experiment data'!W174</f>
        <v>0.55548339999999996</v>
      </c>
      <c r="AL5" s="70">
        <f t="shared" si="9"/>
        <v>1</v>
      </c>
      <c r="AM5" s="71">
        <f t="shared" si="4"/>
        <v>1</v>
      </c>
    </row>
    <row r="6" spans="1:39" ht="15.75" thickBot="1" x14ac:dyDescent="0.3">
      <c r="A6" s="46">
        <v>0</v>
      </c>
      <c r="B6" s="51">
        <v>2</v>
      </c>
      <c r="C6" s="68">
        <v>38</v>
      </c>
      <c r="D6" s="94"/>
      <c r="E6" s="59">
        <f>'raw Simulcast'!$X175</f>
        <v>0.30820219999999998</v>
      </c>
      <c r="F6" s="60">
        <f>'raw SHM data'!$X175</f>
        <v>0.30820219999999998</v>
      </c>
      <c r="G6" s="61">
        <f>'raw experiment data'!$X175</f>
        <v>0.30820219999999998</v>
      </c>
      <c r="H6" s="70">
        <f t="shared" si="5"/>
        <v>1</v>
      </c>
      <c r="I6" s="71">
        <f t="shared" si="0"/>
        <v>1</v>
      </c>
      <c r="J6" s="83"/>
      <c r="K6" s="59">
        <f>'raw Simulcast'!R175</f>
        <v>1</v>
      </c>
      <c r="L6" s="60">
        <f>'raw SHM data'!R175</f>
        <v>1</v>
      </c>
      <c r="M6" s="61">
        <f>'raw experiment data'!R175</f>
        <v>1</v>
      </c>
      <c r="N6" s="70">
        <f t="shared" si="6"/>
        <v>1</v>
      </c>
      <c r="O6" s="71">
        <f t="shared" si="1"/>
        <v>1</v>
      </c>
      <c r="P6" s="83"/>
      <c r="Q6" s="43"/>
      <c r="R6" s="69"/>
      <c r="S6" s="40"/>
      <c r="T6" s="70"/>
      <c r="U6" s="71"/>
      <c r="V6" s="83"/>
      <c r="W6" s="59">
        <f>'raw Simulcast'!U175</f>
        <v>0.9998184</v>
      </c>
      <c r="X6" s="60">
        <f>'raw SHM data'!U175</f>
        <v>0.9998184</v>
      </c>
      <c r="Y6" s="61">
        <f>'raw experiment data'!U175</f>
        <v>0.9998184</v>
      </c>
      <c r="Z6" s="70">
        <f t="shared" si="7"/>
        <v>1</v>
      </c>
      <c r="AA6" s="71">
        <f t="shared" si="2"/>
        <v>1</v>
      </c>
      <c r="AB6" s="83"/>
      <c r="AC6" s="59">
        <f>'raw Simulcast'!V175</f>
        <v>0.50064660000000005</v>
      </c>
      <c r="AD6" s="60">
        <f>'raw SHM data'!V175</f>
        <v>0.50064660000000005</v>
      </c>
      <c r="AE6" s="61">
        <f>'raw experiment data'!V175</f>
        <v>0.50064660000000005</v>
      </c>
      <c r="AF6" s="70">
        <f t="shared" si="8"/>
        <v>1</v>
      </c>
      <c r="AG6" s="71">
        <f t="shared" si="3"/>
        <v>1</v>
      </c>
      <c r="AH6" s="83"/>
      <c r="AI6" s="59">
        <f>'raw Simulcast'!W175</f>
        <v>0.32521720000000004</v>
      </c>
      <c r="AJ6" s="60">
        <f>'raw SHM data'!W175</f>
        <v>0.32521720000000004</v>
      </c>
      <c r="AK6" s="61">
        <f>'raw experiment data'!W175</f>
        <v>0.32521720000000004</v>
      </c>
      <c r="AL6" s="70">
        <f t="shared" si="9"/>
        <v>1</v>
      </c>
      <c r="AM6" s="71">
        <f t="shared" si="4"/>
        <v>1</v>
      </c>
    </row>
    <row r="7" spans="1:39" x14ac:dyDescent="0.25">
      <c r="A7" s="46">
        <v>0</v>
      </c>
      <c r="B7" s="49">
        <v>4</v>
      </c>
      <c r="C7" s="47">
        <v>26</v>
      </c>
      <c r="D7" s="94"/>
      <c r="E7" s="59">
        <f>'raw Simulcast'!$X176</f>
        <v>0.3509486</v>
      </c>
      <c r="F7" s="60">
        <f>'raw SHM data'!$X176</f>
        <v>0.3509486</v>
      </c>
      <c r="G7" s="61">
        <f>'raw experiment data'!$X176</f>
        <v>0.3509486</v>
      </c>
      <c r="H7" s="70">
        <f t="shared" si="5"/>
        <v>1</v>
      </c>
      <c r="I7" s="71">
        <f t="shared" si="0"/>
        <v>1</v>
      </c>
      <c r="J7" s="83"/>
      <c r="K7" s="59">
        <f>'raw Simulcast'!R176</f>
        <v>1</v>
      </c>
      <c r="L7" s="60">
        <f>'raw SHM data'!R176</f>
        <v>1</v>
      </c>
      <c r="M7" s="61">
        <f>'raw experiment data'!R176</f>
        <v>1</v>
      </c>
      <c r="N7" s="70">
        <f t="shared" si="6"/>
        <v>1</v>
      </c>
      <c r="O7" s="71">
        <f t="shared" si="1"/>
        <v>1</v>
      </c>
      <c r="P7" s="83"/>
      <c r="Q7" s="43"/>
      <c r="R7" s="69"/>
      <c r="S7" s="40"/>
      <c r="T7" s="70"/>
      <c r="U7" s="71"/>
      <c r="V7" s="83"/>
      <c r="W7" s="59">
        <f>'raw Simulcast'!U176</f>
        <v>0.99594179999999999</v>
      </c>
      <c r="X7" s="60">
        <f>'raw SHM data'!U176</f>
        <v>0.99594179999999999</v>
      </c>
      <c r="Y7" s="61">
        <f>'raw experiment data'!U176</f>
        <v>0.99594179999999999</v>
      </c>
      <c r="Z7" s="70">
        <f t="shared" si="7"/>
        <v>1</v>
      </c>
      <c r="AA7" s="71">
        <f t="shared" si="2"/>
        <v>1</v>
      </c>
      <c r="AB7" s="83"/>
      <c r="AC7" s="59">
        <f>'raw Simulcast'!V176</f>
        <v>0.37888900000000003</v>
      </c>
      <c r="AD7" s="60">
        <f>'raw SHM data'!V176</f>
        <v>0.37888900000000003</v>
      </c>
      <c r="AE7" s="61">
        <f>'raw experiment data'!V176</f>
        <v>0.37888900000000003</v>
      </c>
      <c r="AF7" s="70">
        <f t="shared" si="8"/>
        <v>1</v>
      </c>
      <c r="AG7" s="71">
        <f t="shared" si="3"/>
        <v>1</v>
      </c>
      <c r="AH7" s="83"/>
      <c r="AI7" s="59">
        <f>'raw Simulcast'!W176</f>
        <v>0.73504159999999996</v>
      </c>
      <c r="AJ7" s="60">
        <f>'raw SHM data'!W176</f>
        <v>0.73504159999999996</v>
      </c>
      <c r="AK7" s="61">
        <f>'raw experiment data'!W176</f>
        <v>0.73504159999999996</v>
      </c>
      <c r="AL7" s="70">
        <f t="shared" si="9"/>
        <v>1</v>
      </c>
      <c r="AM7" s="71">
        <f t="shared" si="4"/>
        <v>1</v>
      </c>
    </row>
    <row r="8" spans="1:39" x14ac:dyDescent="0.25">
      <c r="A8" s="46">
        <v>0</v>
      </c>
      <c r="B8" s="49">
        <v>4</v>
      </c>
      <c r="C8" s="47">
        <v>30</v>
      </c>
      <c r="D8" s="94"/>
      <c r="E8" s="59">
        <f>'raw Simulcast'!$X177</f>
        <v>0.3375418</v>
      </c>
      <c r="F8" s="60">
        <f>'raw SHM data'!$X177</f>
        <v>0.3375418</v>
      </c>
      <c r="G8" s="61">
        <f>'raw experiment data'!$X177</f>
        <v>0.3375418</v>
      </c>
      <c r="H8" s="70">
        <f t="shared" si="5"/>
        <v>1</v>
      </c>
      <c r="I8" s="71">
        <f t="shared" si="0"/>
        <v>1</v>
      </c>
      <c r="J8" s="83"/>
      <c r="K8" s="59">
        <f>'raw Simulcast'!R177</f>
        <v>1</v>
      </c>
      <c r="L8" s="60">
        <f>'raw SHM data'!R177</f>
        <v>1</v>
      </c>
      <c r="M8" s="61">
        <f>'raw experiment data'!R177</f>
        <v>1</v>
      </c>
      <c r="N8" s="70">
        <f t="shared" si="6"/>
        <v>1</v>
      </c>
      <c r="O8" s="71">
        <f t="shared" si="1"/>
        <v>1</v>
      </c>
      <c r="P8" s="83"/>
      <c r="Q8" s="43"/>
      <c r="R8" s="69"/>
      <c r="S8" s="40"/>
      <c r="T8" s="70"/>
      <c r="U8" s="71"/>
      <c r="V8" s="83"/>
      <c r="W8" s="59">
        <f>'raw Simulcast'!U177</f>
        <v>0.99849719999999986</v>
      </c>
      <c r="X8" s="60">
        <f>'raw SHM data'!U177</f>
        <v>0.99849719999999986</v>
      </c>
      <c r="Y8" s="61">
        <f>'raw experiment data'!U177</f>
        <v>0.99849719999999986</v>
      </c>
      <c r="Z8" s="70">
        <f t="shared" si="7"/>
        <v>1</v>
      </c>
      <c r="AA8" s="71">
        <f t="shared" si="2"/>
        <v>1</v>
      </c>
      <c r="AB8" s="83"/>
      <c r="AC8" s="59">
        <f>'raw Simulcast'!V177</f>
        <v>0.45587340000000004</v>
      </c>
      <c r="AD8" s="60">
        <f>'raw SHM data'!V177</f>
        <v>0.45587340000000004</v>
      </c>
      <c r="AE8" s="61">
        <f>'raw experiment data'!V177</f>
        <v>0.45587340000000004</v>
      </c>
      <c r="AF8" s="70">
        <f t="shared" si="8"/>
        <v>1</v>
      </c>
      <c r="AG8" s="71">
        <f t="shared" si="3"/>
        <v>1</v>
      </c>
      <c r="AH8" s="83"/>
      <c r="AI8" s="59">
        <f>'raw Simulcast'!W177</f>
        <v>0.70331379999999999</v>
      </c>
      <c r="AJ8" s="60">
        <f>'raw SHM data'!W177</f>
        <v>0.70331379999999999</v>
      </c>
      <c r="AK8" s="61">
        <f>'raw experiment data'!W177</f>
        <v>0.70331379999999999</v>
      </c>
      <c r="AL8" s="70">
        <f t="shared" si="9"/>
        <v>1</v>
      </c>
      <c r="AM8" s="71">
        <f t="shared" si="4"/>
        <v>1</v>
      </c>
    </row>
    <row r="9" spans="1:39" x14ac:dyDescent="0.25">
      <c r="A9" s="46">
        <v>0</v>
      </c>
      <c r="B9" s="49">
        <v>4</v>
      </c>
      <c r="C9" s="47">
        <v>34</v>
      </c>
      <c r="D9" s="94"/>
      <c r="E9" s="59">
        <f>'raw Simulcast'!$X178</f>
        <v>0.32372299999999993</v>
      </c>
      <c r="F9" s="60">
        <f>'raw SHM data'!$X178</f>
        <v>0.32372299999999993</v>
      </c>
      <c r="G9" s="61">
        <f>'raw experiment data'!$X178</f>
        <v>0.32372299999999993</v>
      </c>
      <c r="H9" s="70">
        <f t="shared" si="5"/>
        <v>1</v>
      </c>
      <c r="I9" s="71">
        <f t="shared" si="0"/>
        <v>1</v>
      </c>
      <c r="J9" s="83"/>
      <c r="K9" s="59">
        <f>'raw Simulcast'!R178</f>
        <v>1</v>
      </c>
      <c r="L9" s="60">
        <f>'raw SHM data'!R178</f>
        <v>1</v>
      </c>
      <c r="M9" s="61">
        <f>'raw experiment data'!R178</f>
        <v>1</v>
      </c>
      <c r="N9" s="70">
        <f t="shared" si="6"/>
        <v>1</v>
      </c>
      <c r="O9" s="71">
        <f t="shared" si="1"/>
        <v>1</v>
      </c>
      <c r="P9" s="83"/>
      <c r="Q9" s="43"/>
      <c r="R9" s="69"/>
      <c r="S9" s="40"/>
      <c r="T9" s="70"/>
      <c r="U9" s="71"/>
      <c r="V9" s="83"/>
      <c r="W9" s="59">
        <f>'raw Simulcast'!U178</f>
        <v>0.99943080000000006</v>
      </c>
      <c r="X9" s="60">
        <f>'raw SHM data'!U178</f>
        <v>0.99943080000000006</v>
      </c>
      <c r="Y9" s="61">
        <f>'raw experiment data'!U178</f>
        <v>0.99943080000000006</v>
      </c>
      <c r="Z9" s="70">
        <f t="shared" si="7"/>
        <v>1</v>
      </c>
      <c r="AA9" s="71">
        <f t="shared" si="2"/>
        <v>1</v>
      </c>
      <c r="AB9" s="83"/>
      <c r="AC9" s="59">
        <f>'raw Simulcast'!V178</f>
        <v>0.49564799999999998</v>
      </c>
      <c r="AD9" s="60">
        <f>'raw SHM data'!V178</f>
        <v>0.49564799999999998</v>
      </c>
      <c r="AE9" s="61">
        <f>'raw experiment data'!V178</f>
        <v>0.49564799999999998</v>
      </c>
      <c r="AF9" s="70">
        <f t="shared" si="8"/>
        <v>1</v>
      </c>
      <c r="AG9" s="71">
        <f t="shared" si="3"/>
        <v>1</v>
      </c>
      <c r="AH9" s="83"/>
      <c r="AI9" s="59">
        <f>'raw Simulcast'!W178</f>
        <v>0.55548339999999996</v>
      </c>
      <c r="AJ9" s="60">
        <f>'raw SHM data'!W178</f>
        <v>0.55548339999999996</v>
      </c>
      <c r="AK9" s="61">
        <f>'raw experiment data'!W178</f>
        <v>0.55548339999999996</v>
      </c>
      <c r="AL9" s="70">
        <f t="shared" si="9"/>
        <v>1</v>
      </c>
      <c r="AM9" s="71">
        <f t="shared" si="4"/>
        <v>1</v>
      </c>
    </row>
    <row r="10" spans="1:39" ht="15.75" thickBot="1" x14ac:dyDescent="0.3">
      <c r="A10" s="46">
        <v>0</v>
      </c>
      <c r="B10" s="51">
        <v>4</v>
      </c>
      <c r="C10" s="68">
        <v>38</v>
      </c>
      <c r="D10" s="94"/>
      <c r="E10" s="59">
        <f>'raw Simulcast'!$X179</f>
        <v>0.30820219999999998</v>
      </c>
      <c r="F10" s="60">
        <f>'raw SHM data'!$X179</f>
        <v>0.30820219999999998</v>
      </c>
      <c r="G10" s="61">
        <f>'raw experiment data'!$X179</f>
        <v>0.30820219999999998</v>
      </c>
      <c r="H10" s="70">
        <f t="shared" si="5"/>
        <v>1</v>
      </c>
      <c r="I10" s="71">
        <f t="shared" si="0"/>
        <v>1</v>
      </c>
      <c r="J10" s="83"/>
      <c r="K10" s="59">
        <f>'raw Simulcast'!R179</f>
        <v>1</v>
      </c>
      <c r="L10" s="60">
        <f>'raw SHM data'!R179</f>
        <v>1</v>
      </c>
      <c r="M10" s="61">
        <f>'raw experiment data'!R179</f>
        <v>1</v>
      </c>
      <c r="N10" s="70">
        <f t="shared" si="6"/>
        <v>1</v>
      </c>
      <c r="O10" s="71">
        <f t="shared" si="1"/>
        <v>1</v>
      </c>
      <c r="P10" s="83"/>
      <c r="Q10" s="43"/>
      <c r="R10" s="69"/>
      <c r="S10" s="40"/>
      <c r="T10" s="70"/>
      <c r="U10" s="71"/>
      <c r="V10" s="83"/>
      <c r="W10" s="59">
        <f>'raw Simulcast'!U179</f>
        <v>0.9998184</v>
      </c>
      <c r="X10" s="60">
        <f>'raw SHM data'!U179</f>
        <v>0.9998184</v>
      </c>
      <c r="Y10" s="61">
        <f>'raw experiment data'!U179</f>
        <v>0.9998184</v>
      </c>
      <c r="Z10" s="70">
        <f t="shared" si="7"/>
        <v>1</v>
      </c>
      <c r="AA10" s="71">
        <f t="shared" si="2"/>
        <v>1</v>
      </c>
      <c r="AB10" s="83"/>
      <c r="AC10" s="59">
        <f>'raw Simulcast'!V179</f>
        <v>0.50064660000000005</v>
      </c>
      <c r="AD10" s="60">
        <f>'raw SHM data'!V179</f>
        <v>0.50064660000000005</v>
      </c>
      <c r="AE10" s="61">
        <f>'raw experiment data'!V179</f>
        <v>0.50064660000000005</v>
      </c>
      <c r="AF10" s="70">
        <f t="shared" si="8"/>
        <v>1</v>
      </c>
      <c r="AG10" s="71">
        <f t="shared" si="3"/>
        <v>1</v>
      </c>
      <c r="AH10" s="83"/>
      <c r="AI10" s="59">
        <f>'raw Simulcast'!W179</f>
        <v>0.32521720000000004</v>
      </c>
      <c r="AJ10" s="60">
        <f>'raw SHM data'!W179</f>
        <v>0.32521720000000004</v>
      </c>
      <c r="AK10" s="61">
        <f>'raw experiment data'!W179</f>
        <v>0.32521720000000004</v>
      </c>
      <c r="AL10" s="70">
        <f t="shared" si="9"/>
        <v>1</v>
      </c>
      <c r="AM10" s="71">
        <f t="shared" si="4"/>
        <v>1</v>
      </c>
    </row>
    <row r="11" spans="1:39" x14ac:dyDescent="0.25">
      <c r="A11" s="46">
        <v>0</v>
      </c>
      <c r="B11" s="49">
        <v>6</v>
      </c>
      <c r="C11" s="47">
        <v>26</v>
      </c>
      <c r="D11" s="94"/>
      <c r="E11" s="59">
        <f>'raw Simulcast'!$X180</f>
        <v>0.3509486</v>
      </c>
      <c r="F11" s="60">
        <f>'raw SHM data'!$X180</f>
        <v>0.3509486</v>
      </c>
      <c r="G11" s="61">
        <f>'raw experiment data'!$X180</f>
        <v>0.3509486</v>
      </c>
      <c r="H11" s="70">
        <f t="shared" si="5"/>
        <v>1</v>
      </c>
      <c r="I11" s="71">
        <f t="shared" si="0"/>
        <v>1</v>
      </c>
      <c r="J11" s="83"/>
      <c r="K11" s="59">
        <f>'raw Simulcast'!R180</f>
        <v>1</v>
      </c>
      <c r="L11" s="60">
        <f>'raw SHM data'!R180</f>
        <v>1</v>
      </c>
      <c r="M11" s="61">
        <f>'raw experiment data'!R180</f>
        <v>1</v>
      </c>
      <c r="N11" s="70">
        <f t="shared" si="6"/>
        <v>1</v>
      </c>
      <c r="O11" s="71">
        <f t="shared" si="1"/>
        <v>1</v>
      </c>
      <c r="P11" s="83"/>
      <c r="Q11" s="43"/>
      <c r="R11" s="69"/>
      <c r="S11" s="40"/>
      <c r="T11" s="70"/>
      <c r="U11" s="71"/>
      <c r="V11" s="83"/>
      <c r="W11" s="59">
        <f>'raw Simulcast'!U180</f>
        <v>0.99594179999999999</v>
      </c>
      <c r="X11" s="60">
        <f>'raw SHM data'!U180</f>
        <v>0.99594179999999999</v>
      </c>
      <c r="Y11" s="61">
        <f>'raw experiment data'!U180</f>
        <v>0.99594179999999999</v>
      </c>
      <c r="Z11" s="70">
        <f t="shared" si="7"/>
        <v>1</v>
      </c>
      <c r="AA11" s="71">
        <f t="shared" si="2"/>
        <v>1</v>
      </c>
      <c r="AB11" s="83"/>
      <c r="AC11" s="59">
        <f>'raw Simulcast'!V180</f>
        <v>0.37888900000000003</v>
      </c>
      <c r="AD11" s="60">
        <f>'raw SHM data'!V180</f>
        <v>0.37888900000000003</v>
      </c>
      <c r="AE11" s="61">
        <f>'raw experiment data'!V180</f>
        <v>0.37888900000000003</v>
      </c>
      <c r="AF11" s="70">
        <f t="shared" si="8"/>
        <v>1</v>
      </c>
      <c r="AG11" s="71">
        <f t="shared" si="3"/>
        <v>1</v>
      </c>
      <c r="AH11" s="83"/>
      <c r="AI11" s="59">
        <f>'raw Simulcast'!W180</f>
        <v>0.73504159999999996</v>
      </c>
      <c r="AJ11" s="60">
        <f>'raw SHM data'!W180</f>
        <v>0.73504159999999996</v>
      </c>
      <c r="AK11" s="61">
        <f>'raw experiment data'!W180</f>
        <v>0.73504159999999996</v>
      </c>
      <c r="AL11" s="70">
        <f t="shared" si="9"/>
        <v>1</v>
      </c>
      <c r="AM11" s="71">
        <f t="shared" si="4"/>
        <v>1</v>
      </c>
    </row>
    <row r="12" spans="1:39" x14ac:dyDescent="0.25">
      <c r="A12" s="46">
        <v>0</v>
      </c>
      <c r="B12" s="49">
        <v>6</v>
      </c>
      <c r="C12" s="47">
        <v>30</v>
      </c>
      <c r="D12" s="94"/>
      <c r="E12" s="59">
        <f>'raw Simulcast'!$X181</f>
        <v>0.3375418</v>
      </c>
      <c r="F12" s="60">
        <f>'raw SHM data'!$X181</f>
        <v>0.3375418</v>
      </c>
      <c r="G12" s="61">
        <f>'raw experiment data'!$X181</f>
        <v>0.3375418</v>
      </c>
      <c r="H12" s="70">
        <f t="shared" si="5"/>
        <v>1</v>
      </c>
      <c r="I12" s="71">
        <f t="shared" si="0"/>
        <v>1</v>
      </c>
      <c r="J12" s="83"/>
      <c r="K12" s="59">
        <f>'raw Simulcast'!R181</f>
        <v>1</v>
      </c>
      <c r="L12" s="60">
        <f>'raw SHM data'!R181</f>
        <v>1</v>
      </c>
      <c r="M12" s="61">
        <f>'raw experiment data'!R181</f>
        <v>1</v>
      </c>
      <c r="N12" s="70">
        <f t="shared" si="6"/>
        <v>1</v>
      </c>
      <c r="O12" s="71">
        <f t="shared" si="1"/>
        <v>1</v>
      </c>
      <c r="P12" s="83"/>
      <c r="Q12" s="43"/>
      <c r="R12" s="69"/>
      <c r="S12" s="40"/>
      <c r="T12" s="70"/>
      <c r="U12" s="71"/>
      <c r="V12" s="83"/>
      <c r="W12" s="59">
        <f>'raw Simulcast'!U181</f>
        <v>0.99849719999999986</v>
      </c>
      <c r="X12" s="60">
        <f>'raw SHM data'!U181</f>
        <v>0.99849719999999986</v>
      </c>
      <c r="Y12" s="61">
        <f>'raw experiment data'!U181</f>
        <v>0.99849719999999986</v>
      </c>
      <c r="Z12" s="70">
        <f t="shared" si="7"/>
        <v>1</v>
      </c>
      <c r="AA12" s="71">
        <f t="shared" si="2"/>
        <v>1</v>
      </c>
      <c r="AB12" s="83"/>
      <c r="AC12" s="59">
        <f>'raw Simulcast'!V181</f>
        <v>0.45587340000000004</v>
      </c>
      <c r="AD12" s="60">
        <f>'raw SHM data'!V181</f>
        <v>0.45587340000000004</v>
      </c>
      <c r="AE12" s="61">
        <f>'raw experiment data'!V181</f>
        <v>0.45587340000000004</v>
      </c>
      <c r="AF12" s="70">
        <f t="shared" si="8"/>
        <v>1</v>
      </c>
      <c r="AG12" s="71">
        <f t="shared" si="3"/>
        <v>1</v>
      </c>
      <c r="AH12" s="83"/>
      <c r="AI12" s="59">
        <f>'raw Simulcast'!W181</f>
        <v>0.70331379999999999</v>
      </c>
      <c r="AJ12" s="60">
        <f>'raw SHM data'!W181</f>
        <v>0.70331379999999999</v>
      </c>
      <c r="AK12" s="61">
        <f>'raw experiment data'!W181</f>
        <v>0.70331379999999999</v>
      </c>
      <c r="AL12" s="70">
        <f t="shared" si="9"/>
        <v>1</v>
      </c>
      <c r="AM12" s="71">
        <f t="shared" si="4"/>
        <v>1</v>
      </c>
    </row>
    <row r="13" spans="1:39" x14ac:dyDescent="0.25">
      <c r="A13" s="46">
        <v>0</v>
      </c>
      <c r="B13" s="49">
        <v>6</v>
      </c>
      <c r="C13" s="47">
        <v>34</v>
      </c>
      <c r="D13" s="94"/>
      <c r="E13" s="59">
        <f>'raw Simulcast'!$X182</f>
        <v>0.32372299999999993</v>
      </c>
      <c r="F13" s="60">
        <f>'raw SHM data'!$X182</f>
        <v>0.32372299999999993</v>
      </c>
      <c r="G13" s="61">
        <f>'raw experiment data'!$X182</f>
        <v>0.32372299999999993</v>
      </c>
      <c r="H13" s="70">
        <f t="shared" si="5"/>
        <v>1</v>
      </c>
      <c r="I13" s="71">
        <f t="shared" si="0"/>
        <v>1</v>
      </c>
      <c r="J13" s="83"/>
      <c r="K13" s="59">
        <f>'raw Simulcast'!R182</f>
        <v>1</v>
      </c>
      <c r="L13" s="60">
        <f>'raw SHM data'!R182</f>
        <v>1</v>
      </c>
      <c r="M13" s="61">
        <f>'raw experiment data'!R182</f>
        <v>1</v>
      </c>
      <c r="N13" s="70">
        <f t="shared" si="6"/>
        <v>1</v>
      </c>
      <c r="O13" s="71">
        <f t="shared" si="1"/>
        <v>1</v>
      </c>
      <c r="P13" s="83"/>
      <c r="Q13" s="43"/>
      <c r="R13" s="69"/>
      <c r="S13" s="40"/>
      <c r="T13" s="70"/>
      <c r="U13" s="71"/>
      <c r="V13" s="83"/>
      <c r="W13" s="59">
        <f>'raw Simulcast'!U182</f>
        <v>0.99943080000000006</v>
      </c>
      <c r="X13" s="60">
        <f>'raw SHM data'!U182</f>
        <v>0.99943080000000006</v>
      </c>
      <c r="Y13" s="61">
        <f>'raw experiment data'!U182</f>
        <v>0.99943080000000006</v>
      </c>
      <c r="Z13" s="70">
        <f t="shared" si="7"/>
        <v>1</v>
      </c>
      <c r="AA13" s="71">
        <f t="shared" si="2"/>
        <v>1</v>
      </c>
      <c r="AB13" s="83"/>
      <c r="AC13" s="59">
        <f>'raw Simulcast'!V182</f>
        <v>0.49564799999999998</v>
      </c>
      <c r="AD13" s="60">
        <f>'raw SHM data'!V182</f>
        <v>0.49564799999999998</v>
      </c>
      <c r="AE13" s="61">
        <f>'raw experiment data'!V182</f>
        <v>0.49564799999999998</v>
      </c>
      <c r="AF13" s="70">
        <f t="shared" si="8"/>
        <v>1</v>
      </c>
      <c r="AG13" s="71">
        <f t="shared" si="3"/>
        <v>1</v>
      </c>
      <c r="AH13" s="83"/>
      <c r="AI13" s="59">
        <f>'raw Simulcast'!W182</f>
        <v>0.55548339999999996</v>
      </c>
      <c r="AJ13" s="60">
        <f>'raw SHM data'!W182</f>
        <v>0.55548339999999996</v>
      </c>
      <c r="AK13" s="61">
        <f>'raw experiment data'!W182</f>
        <v>0.55548339999999996</v>
      </c>
      <c r="AL13" s="70">
        <f t="shared" si="9"/>
        <v>1</v>
      </c>
      <c r="AM13" s="71">
        <f t="shared" si="4"/>
        <v>1</v>
      </c>
    </row>
    <row r="14" spans="1:39" ht="15.75" thickBot="1" x14ac:dyDescent="0.3">
      <c r="A14" s="50">
        <v>0</v>
      </c>
      <c r="B14" s="51">
        <v>6</v>
      </c>
      <c r="C14" s="68">
        <v>38</v>
      </c>
      <c r="D14" s="94"/>
      <c r="E14" s="59">
        <f>'raw Simulcast'!$X183</f>
        <v>0.30820219999999998</v>
      </c>
      <c r="F14" s="60">
        <f>'raw SHM data'!$X183</f>
        <v>0.30820219999999998</v>
      </c>
      <c r="G14" s="61">
        <f>'raw experiment data'!$X183</f>
        <v>0.30820219999999998</v>
      </c>
      <c r="H14" s="72">
        <f t="shared" si="5"/>
        <v>1</v>
      </c>
      <c r="I14" s="73">
        <f t="shared" si="0"/>
        <v>1</v>
      </c>
      <c r="J14" s="83"/>
      <c r="K14" s="62">
        <f>'raw Simulcast'!R183</f>
        <v>1</v>
      </c>
      <c r="L14" s="63">
        <f>'raw SHM data'!R183</f>
        <v>1</v>
      </c>
      <c r="M14" s="64">
        <f>'raw experiment data'!R183</f>
        <v>1</v>
      </c>
      <c r="N14" s="72">
        <f t="shared" si="6"/>
        <v>1</v>
      </c>
      <c r="O14" s="73">
        <f t="shared" si="1"/>
        <v>1</v>
      </c>
      <c r="P14" s="83"/>
      <c r="Q14" s="41"/>
      <c r="R14" s="42"/>
      <c r="S14" s="81"/>
      <c r="T14" s="72"/>
      <c r="U14" s="73"/>
      <c r="V14" s="83"/>
      <c r="W14" s="62">
        <f>'raw Simulcast'!U183</f>
        <v>0.9998184</v>
      </c>
      <c r="X14" s="63">
        <f>'raw SHM data'!U183</f>
        <v>0.9998184</v>
      </c>
      <c r="Y14" s="64">
        <f>'raw experiment data'!U183</f>
        <v>0.9998184</v>
      </c>
      <c r="Z14" s="72">
        <f t="shared" si="7"/>
        <v>1</v>
      </c>
      <c r="AA14" s="73">
        <f t="shared" si="2"/>
        <v>1</v>
      </c>
      <c r="AB14" s="83"/>
      <c r="AC14" s="62">
        <f>'raw Simulcast'!V183</f>
        <v>0.50064660000000005</v>
      </c>
      <c r="AD14" s="63">
        <f>'raw SHM data'!V183</f>
        <v>0.50064660000000005</v>
      </c>
      <c r="AE14" s="64">
        <f>'raw experiment data'!V183</f>
        <v>0.50064660000000005</v>
      </c>
      <c r="AF14" s="72">
        <f t="shared" si="8"/>
        <v>1</v>
      </c>
      <c r="AG14" s="73">
        <f t="shared" si="3"/>
        <v>1</v>
      </c>
      <c r="AH14" s="83"/>
      <c r="AI14" s="62">
        <f>'raw Simulcast'!W183</f>
        <v>0.32521720000000004</v>
      </c>
      <c r="AJ14" s="63">
        <f>'raw SHM data'!W183</f>
        <v>0.32521720000000004</v>
      </c>
      <c r="AK14" s="64">
        <f>'raw experiment data'!W183</f>
        <v>0.32521720000000004</v>
      </c>
      <c r="AL14" s="72">
        <f t="shared" si="9"/>
        <v>1</v>
      </c>
      <c r="AM14" s="73">
        <f t="shared" si="4"/>
        <v>1</v>
      </c>
    </row>
    <row r="15" spans="1:39" x14ac:dyDescent="0.25">
      <c r="A15" s="46">
        <v>1</v>
      </c>
      <c r="B15" s="47">
        <v>2</v>
      </c>
      <c r="C15" s="47">
        <v>26</v>
      </c>
      <c r="D15" s="94"/>
      <c r="E15" s="59">
        <f>'raw Simulcast'!$X184</f>
        <v>0.35565859999999999</v>
      </c>
      <c r="F15" s="60">
        <f>'raw SHM data'!X172+'raw SHM data'!X184</f>
        <v>0.51967739999999996</v>
      </c>
      <c r="G15" s="61">
        <f>'raw experiment data'!X172+'raw experiment data'!X184</f>
        <v>0.95436499999999991</v>
      </c>
      <c r="H15" s="70">
        <f t="shared" si="5"/>
        <v>2.6833738872053141</v>
      </c>
      <c r="I15" s="71">
        <f>G15/F15</f>
        <v>1.836456617124393</v>
      </c>
      <c r="J15" s="83"/>
      <c r="K15" s="59">
        <f>'raw Simulcast'!R184</f>
        <v>1</v>
      </c>
      <c r="L15" s="60">
        <f>'raw SHM data'!R172+'raw SHM data'!R184</f>
        <v>1.0009976</v>
      </c>
      <c r="M15" s="58">
        <f>'raw experiment data'!R184</f>
        <v>1.0003714000000001</v>
      </c>
      <c r="N15" s="70">
        <f t="shared" si="6"/>
        <v>1.0003714000000001</v>
      </c>
      <c r="O15" s="71">
        <f>M15/L15</f>
        <v>0.99937442407454335</v>
      </c>
      <c r="P15" s="83"/>
      <c r="Q15" s="43"/>
      <c r="R15" s="60">
        <f>'raw SHM data'!T184</f>
        <v>0.99900239999999996</v>
      </c>
      <c r="S15" s="61">
        <f>'raw experiment data'!S184</f>
        <v>0.99962859999999998</v>
      </c>
      <c r="T15" s="70"/>
      <c r="U15" s="71">
        <f>S15/R15</f>
        <v>1.0006268253209403</v>
      </c>
      <c r="V15" s="83"/>
      <c r="W15" s="59">
        <f>'raw Simulcast'!U184</f>
        <v>0.99387879999999984</v>
      </c>
      <c r="X15" s="60">
        <f>'raw SHM data'!U172+'raw SHM data'!U184</f>
        <v>1.1601466</v>
      </c>
      <c r="Y15" s="58">
        <f>'raw experiment data'!U184</f>
        <v>1.0005864</v>
      </c>
      <c r="Z15" s="70">
        <f t="shared" si="7"/>
        <v>1.0067489114366863</v>
      </c>
      <c r="AA15" s="71">
        <f>Y15/X15</f>
        <v>0.86246548496543451</v>
      </c>
      <c r="AB15" s="83"/>
      <c r="AC15" s="59">
        <f>'raw Simulcast'!V184</f>
        <v>0.26920099999999997</v>
      </c>
      <c r="AD15" s="60">
        <f>'raw SHM data'!V172+'raw SHM data'!V184</f>
        <v>0.5712714000000001</v>
      </c>
      <c r="AE15" s="61">
        <f>'raw experiment data'!V184</f>
        <v>0.27366459999999998</v>
      </c>
      <c r="AF15" s="70">
        <f t="shared" si="8"/>
        <v>1.0165809190901967</v>
      </c>
      <c r="AG15" s="71">
        <f>AE15/AD15</f>
        <v>0.47904481127534115</v>
      </c>
      <c r="AH15" s="83"/>
      <c r="AI15" s="59">
        <f>'raw Simulcast'!W184</f>
        <v>0.62924060000000004</v>
      </c>
      <c r="AJ15" s="60">
        <f>'raw SHM data'!W172+'raw SHM data'!W184</f>
        <v>1.2696496000000002</v>
      </c>
      <c r="AK15" s="61">
        <f>'raw experiment data'!W184</f>
        <v>0.92371440000000005</v>
      </c>
      <c r="AL15" s="70">
        <f t="shared" si="9"/>
        <v>1.4679828351825994</v>
      </c>
      <c r="AM15" s="71">
        <f>AK15/AJ15</f>
        <v>0.72753490411842758</v>
      </c>
    </row>
    <row r="16" spans="1:39" x14ac:dyDescent="0.25">
      <c r="A16" s="46">
        <v>1</v>
      </c>
      <c r="B16" s="47">
        <v>2</v>
      </c>
      <c r="C16" s="47">
        <v>30</v>
      </c>
      <c r="D16" s="94"/>
      <c r="E16" s="59">
        <f>'raw Simulcast'!$X185</f>
        <v>0.34538180000000002</v>
      </c>
      <c r="F16" s="60">
        <f>'raw SHM data'!X173+'raw SHM data'!X185</f>
        <v>0.52045779999999997</v>
      </c>
      <c r="G16" s="61">
        <f>'raw experiment data'!X173+'raw experiment data'!X185</f>
        <v>0.89020820000000001</v>
      </c>
      <c r="H16" s="70">
        <f t="shared" si="5"/>
        <v>2.5774612327574875</v>
      </c>
      <c r="I16" s="71">
        <f t="shared" ref="I16:I26" si="10">G16/F16</f>
        <v>1.7104330072486185</v>
      </c>
      <c r="J16" s="83"/>
      <c r="K16" s="59">
        <f>'raw Simulcast'!R185</f>
        <v>1</v>
      </c>
      <c r="L16" s="60">
        <f>'raw SHM data'!R173+'raw SHM data'!R185</f>
        <v>1.0011744</v>
      </c>
      <c r="M16" s="61">
        <f>'raw experiment data'!R185</f>
        <v>1.0007778000000001</v>
      </c>
      <c r="N16" s="70">
        <f t="shared" si="6"/>
        <v>1.0007778000000001</v>
      </c>
      <c r="O16" s="71">
        <f t="shared" ref="O16:O26" si="11">M16/L16</f>
        <v>0.9996038652206849</v>
      </c>
      <c r="P16" s="83"/>
      <c r="Q16" s="43"/>
      <c r="R16" s="60">
        <f>'raw SHM data'!T185</f>
        <v>0.99882559999999998</v>
      </c>
      <c r="S16" s="61">
        <f>'raw experiment data'!S185</f>
        <v>0.99922219999999995</v>
      </c>
      <c r="T16" s="70"/>
      <c r="U16" s="71">
        <f t="shared" ref="U16:U26" si="12">S16/R16</f>
        <v>1.00039706631468</v>
      </c>
      <c r="V16" s="83"/>
      <c r="W16" s="59">
        <f>'raw Simulcast'!U185</f>
        <v>0.99754880000000001</v>
      </c>
      <c r="X16" s="60">
        <f>'raw SHM data'!U173+'raw SHM data'!U185</f>
        <v>1.1090579999999999</v>
      </c>
      <c r="Y16" s="61">
        <f>'raw experiment data'!U185</f>
        <v>1.005987</v>
      </c>
      <c r="Z16" s="70">
        <f t="shared" si="7"/>
        <v>1.0084589345403452</v>
      </c>
      <c r="AA16" s="71">
        <f t="shared" ref="AA16:AA26" si="13">Y16/X16</f>
        <v>0.90706437354944469</v>
      </c>
      <c r="AB16" s="83"/>
      <c r="AC16" s="59">
        <f>'raw Simulcast'!V185</f>
        <v>0.40915679999999999</v>
      </c>
      <c r="AD16" s="60">
        <f>'raw SHM data'!V173+'raw SHM data'!V185</f>
        <v>0.67994320000000008</v>
      </c>
      <c r="AE16" s="61">
        <f>'raw experiment data'!V185</f>
        <v>0.36649780000000004</v>
      </c>
      <c r="AF16" s="70">
        <f t="shared" si="8"/>
        <v>0.89573923737794425</v>
      </c>
      <c r="AG16" s="71">
        <f t="shared" ref="AG16:AG26" si="14">AE16/AD16</f>
        <v>0.539012376327905</v>
      </c>
      <c r="AH16" s="83"/>
      <c r="AI16" s="59">
        <f>'raw Simulcast'!W185</f>
        <v>0.74293579999999992</v>
      </c>
      <c r="AJ16" s="60">
        <f>'raw SHM data'!W173+'raw SHM data'!W185</f>
        <v>1.3512774000000001</v>
      </c>
      <c r="AK16" s="61">
        <f>'raw experiment data'!W185</f>
        <v>0.88310379999999999</v>
      </c>
      <c r="AL16" s="70">
        <f t="shared" si="9"/>
        <v>1.1886677152992224</v>
      </c>
      <c r="AM16" s="71">
        <f t="shared" ref="AM16:AM26" si="15">AK16/AJ16</f>
        <v>0.65353257591668446</v>
      </c>
    </row>
    <row r="17" spans="1:39" x14ac:dyDescent="0.25">
      <c r="A17" s="46">
        <v>1</v>
      </c>
      <c r="B17" s="47">
        <v>2</v>
      </c>
      <c r="C17" s="47">
        <v>34</v>
      </c>
      <c r="D17" s="94"/>
      <c r="E17" s="59">
        <f>'raw Simulcast'!$X186</f>
        <v>0.33065820000000001</v>
      </c>
      <c r="F17" s="60">
        <f>'raw SHM data'!X174+'raw SHM data'!X186</f>
        <v>0.5189767999999999</v>
      </c>
      <c r="G17" s="61">
        <f>'raw experiment data'!X174+'raw experiment data'!X186</f>
        <v>0.8355496</v>
      </c>
      <c r="H17" s="70">
        <f t="shared" si="5"/>
        <v>2.5269284112718209</v>
      </c>
      <c r="I17" s="71">
        <f t="shared" si="10"/>
        <v>1.609994126905095</v>
      </c>
      <c r="J17" s="83"/>
      <c r="K17" s="59">
        <f>'raw Simulcast'!R186</f>
        <v>1</v>
      </c>
      <c r="L17" s="60">
        <f>'raw SHM data'!R174+'raw SHM data'!R186</f>
        <v>1.0033411999999999</v>
      </c>
      <c r="M17" s="61">
        <f>'raw experiment data'!R186</f>
        <v>1.0016608</v>
      </c>
      <c r="N17" s="70">
        <f t="shared" si="6"/>
        <v>1.0016608</v>
      </c>
      <c r="O17" s="71">
        <f t="shared" si="11"/>
        <v>0.99832519585560731</v>
      </c>
      <c r="P17" s="83"/>
      <c r="Q17" s="43"/>
      <c r="R17" s="60">
        <f>'raw SHM data'!T186</f>
        <v>0.99665879999999996</v>
      </c>
      <c r="S17" s="61">
        <f>'raw experiment data'!S186</f>
        <v>0.99833919999999998</v>
      </c>
      <c r="T17" s="70"/>
      <c r="U17" s="71">
        <f t="shared" si="12"/>
        <v>1.0016860333747115</v>
      </c>
      <c r="V17" s="83"/>
      <c r="W17" s="59">
        <f>'raw Simulcast'!U186</f>
        <v>0.99905860000000002</v>
      </c>
      <c r="X17" s="60">
        <f>'raw SHM data'!U174+'raw SHM data'!U186</f>
        <v>1.0979424</v>
      </c>
      <c r="Y17" s="61">
        <f>'raw experiment data'!U186</f>
        <v>1.0089478000000001</v>
      </c>
      <c r="Z17" s="70">
        <f t="shared" si="7"/>
        <v>1.0098985184652833</v>
      </c>
      <c r="AA17" s="71">
        <f t="shared" si="13"/>
        <v>0.91894419962285823</v>
      </c>
      <c r="AB17" s="83"/>
      <c r="AC17" s="59">
        <f>'raw Simulcast'!V186</f>
        <v>0.47947259999999997</v>
      </c>
      <c r="AD17" s="60">
        <f>'raw SHM data'!V174+'raw SHM data'!V186</f>
        <v>0.74728079999999997</v>
      </c>
      <c r="AE17" s="61">
        <f>'raw experiment data'!V186</f>
        <v>0.407142</v>
      </c>
      <c r="AF17" s="70">
        <f t="shared" si="8"/>
        <v>0.84914549861660504</v>
      </c>
      <c r="AG17" s="71">
        <f t="shared" si="14"/>
        <v>0.54483134050814641</v>
      </c>
      <c r="AH17" s="83"/>
      <c r="AI17" s="59">
        <f>'raw Simulcast'!W186</f>
        <v>0.66285040000000006</v>
      </c>
      <c r="AJ17" s="60">
        <f>'raw SHM data'!W174+'raw SHM data'!W186</f>
        <v>1.1983837999999998</v>
      </c>
      <c r="AK17" s="61">
        <f>'raw experiment data'!W186</f>
        <v>0.81945600000000007</v>
      </c>
      <c r="AL17" s="70">
        <f t="shared" si="9"/>
        <v>1.2362608516190079</v>
      </c>
      <c r="AM17" s="71">
        <f t="shared" si="15"/>
        <v>0.68380096593428596</v>
      </c>
    </row>
    <row r="18" spans="1:39" ht="15.75" thickBot="1" x14ac:dyDescent="0.3">
      <c r="A18" s="46">
        <v>1</v>
      </c>
      <c r="B18" s="51">
        <v>2</v>
      </c>
      <c r="C18" s="68">
        <v>38</v>
      </c>
      <c r="D18" s="94"/>
      <c r="E18" s="59">
        <f>'raw Simulcast'!$X187</f>
        <v>0.31547160000000002</v>
      </c>
      <c r="F18" s="60">
        <f>'raw SHM data'!X175+'raw SHM data'!X187</f>
        <v>0.50164799999999998</v>
      </c>
      <c r="G18" s="61">
        <f>'raw experiment data'!X175+'raw experiment data'!X187</f>
        <v>0.71497199999999994</v>
      </c>
      <c r="H18" s="70">
        <f t="shared" si="5"/>
        <v>2.2663593172887824</v>
      </c>
      <c r="I18" s="71">
        <f t="shared" si="10"/>
        <v>1.4252463879054635</v>
      </c>
      <c r="J18" s="83"/>
      <c r="K18" s="59">
        <f>'raw Simulcast'!R187</f>
        <v>1</v>
      </c>
      <c r="L18" s="60">
        <f>'raw SHM data'!R175+'raw SHM data'!R187</f>
        <v>1.0033264</v>
      </c>
      <c r="M18" s="61">
        <f>'raw experiment data'!R187</f>
        <v>1.0015468000000001</v>
      </c>
      <c r="N18" s="70">
        <f t="shared" si="6"/>
        <v>1.0015468000000001</v>
      </c>
      <c r="O18" s="71">
        <f t="shared" si="11"/>
        <v>0.99822630003556179</v>
      </c>
      <c r="P18" s="83"/>
      <c r="Q18" s="43"/>
      <c r="R18" s="60">
        <f>'raw SHM data'!T187</f>
        <v>0.99667360000000005</v>
      </c>
      <c r="S18" s="61">
        <f>'raw experiment data'!S187</f>
        <v>0.99845319999999993</v>
      </c>
      <c r="T18" s="70"/>
      <c r="U18" s="71">
        <f t="shared" si="12"/>
        <v>1.001785539418321</v>
      </c>
      <c r="V18" s="83"/>
      <c r="W18" s="59">
        <f>'raw Simulcast'!U187</f>
        <v>0.99967039999999996</v>
      </c>
      <c r="X18" s="60">
        <f>'raw SHM data'!U175+'raw SHM data'!U187</f>
        <v>1.0830751999999999</v>
      </c>
      <c r="Y18" s="61">
        <f>'raw experiment data'!U187</f>
        <v>1.0124863999999998</v>
      </c>
      <c r="Z18" s="70">
        <f t="shared" si="7"/>
        <v>1.0128202255463399</v>
      </c>
      <c r="AA18" s="71">
        <f t="shared" si="13"/>
        <v>0.9348255781316015</v>
      </c>
      <c r="AB18" s="83"/>
      <c r="AC18" s="59">
        <f>'raw Simulcast'!V187</f>
        <v>0.50683900000000004</v>
      </c>
      <c r="AD18" s="60">
        <f>'raw SHM data'!V175+'raw SHM data'!V187</f>
        <v>0.74580740000000001</v>
      </c>
      <c r="AE18" s="61">
        <f>'raw experiment data'!V187</f>
        <v>0.41135020000000005</v>
      </c>
      <c r="AF18" s="70">
        <f t="shared" si="8"/>
        <v>0.81159934417043678</v>
      </c>
      <c r="AG18" s="71">
        <f t="shared" si="14"/>
        <v>0.55155017233671866</v>
      </c>
      <c r="AH18" s="83"/>
      <c r="AI18" s="59">
        <f>'raw Simulcast'!W187</f>
        <v>0.42455080000000001</v>
      </c>
      <c r="AJ18" s="60">
        <f>'raw SHM data'!W175+'raw SHM data'!W187</f>
        <v>0.79917499999999997</v>
      </c>
      <c r="AK18" s="61">
        <f>'raw experiment data'!W187</f>
        <v>0.66719539999999999</v>
      </c>
      <c r="AL18" s="70">
        <f t="shared" si="9"/>
        <v>1.571532546870716</v>
      </c>
      <c r="AM18" s="71">
        <f t="shared" si="15"/>
        <v>0.83485519441924483</v>
      </c>
    </row>
    <row r="19" spans="1:39" x14ac:dyDescent="0.25">
      <c r="A19" s="46">
        <v>1</v>
      </c>
      <c r="B19" s="49">
        <v>4</v>
      </c>
      <c r="C19" s="47">
        <v>26</v>
      </c>
      <c r="D19" s="94"/>
      <c r="E19" s="59">
        <f>'raw Simulcast'!$X188</f>
        <v>0.35940420000000001</v>
      </c>
      <c r="F19" s="60">
        <f>'raw SHM data'!X176+'raw SHM data'!X188</f>
        <v>0.53717499999999996</v>
      </c>
      <c r="G19" s="61">
        <f>'raw experiment data'!X176+'raw experiment data'!X188</f>
        <v>0.52329500000000007</v>
      </c>
      <c r="H19" s="70">
        <f t="shared" si="5"/>
        <v>1.4560069136643368</v>
      </c>
      <c r="I19" s="71">
        <f t="shared" si="10"/>
        <v>0.97416112067761917</v>
      </c>
      <c r="J19" s="83"/>
      <c r="K19" s="59">
        <f>'raw Simulcast'!R188</f>
        <v>1</v>
      </c>
      <c r="L19" s="60">
        <f>'raw SHM data'!R176+'raw SHM data'!R188</f>
        <v>1.0133972</v>
      </c>
      <c r="M19" s="61">
        <f>'raw experiment data'!R188</f>
        <v>1.0103776</v>
      </c>
      <c r="N19" s="70">
        <f t="shared" si="6"/>
        <v>1.0103776</v>
      </c>
      <c r="O19" s="71">
        <f t="shared" si="11"/>
        <v>0.99702031937723923</v>
      </c>
      <c r="P19" s="83"/>
      <c r="Q19" s="43"/>
      <c r="R19" s="60">
        <f>'raw SHM data'!T188</f>
        <v>0.9866028</v>
      </c>
      <c r="S19" s="61">
        <f>'raw experiment data'!S188</f>
        <v>0.98962240000000001</v>
      </c>
      <c r="T19" s="70"/>
      <c r="U19" s="71">
        <f t="shared" si="12"/>
        <v>1.0030606035174439</v>
      </c>
      <c r="V19" s="83"/>
      <c r="W19" s="59">
        <f>'raw Simulcast'!U188</f>
        <v>0.99182839999999994</v>
      </c>
      <c r="X19" s="60">
        <f>'raw SHM data'!U176+'raw SHM data'!U188</f>
        <v>1.5638874</v>
      </c>
      <c r="Y19" s="61">
        <f>'raw experiment data'!U188</f>
        <v>1.3519152000000001</v>
      </c>
      <c r="Z19" s="70">
        <f t="shared" si="7"/>
        <v>1.3630535282111302</v>
      </c>
      <c r="AA19" s="71">
        <f t="shared" si="13"/>
        <v>0.8644581444930115</v>
      </c>
      <c r="AB19" s="83"/>
      <c r="AC19" s="59">
        <f>'raw Simulcast'!V188</f>
        <v>0.2095224</v>
      </c>
      <c r="AD19" s="60">
        <f>'raw SHM data'!V176+'raw SHM data'!V188</f>
        <v>0.6568214</v>
      </c>
      <c r="AE19" s="61">
        <f>'raw experiment data'!V188</f>
        <v>0.24280280000000004</v>
      </c>
      <c r="AF19" s="70">
        <f t="shared" si="8"/>
        <v>1.1588393412828415</v>
      </c>
      <c r="AG19" s="71">
        <f t="shared" si="14"/>
        <v>0.36966335140724715</v>
      </c>
      <c r="AH19" s="83"/>
      <c r="AI19" s="59">
        <f>'raw Simulcast'!W188</f>
        <v>0.36096260000000002</v>
      </c>
      <c r="AJ19" s="60">
        <f>'raw SHM data'!W176+'raw SHM data'!W188</f>
        <v>1.288705</v>
      </c>
      <c r="AK19" s="61">
        <f>'raw experiment data'!W188</f>
        <v>0.88174819999999998</v>
      </c>
      <c r="AL19" s="70">
        <f t="shared" si="9"/>
        <v>2.4427688630345634</v>
      </c>
      <c r="AM19" s="71">
        <f t="shared" si="15"/>
        <v>0.68421260102195613</v>
      </c>
    </row>
    <row r="20" spans="1:39" x14ac:dyDescent="0.25">
      <c r="A20" s="46">
        <v>1</v>
      </c>
      <c r="B20" s="49">
        <v>4</v>
      </c>
      <c r="C20" s="47">
        <v>30</v>
      </c>
      <c r="D20" s="94"/>
      <c r="E20" s="59">
        <f>'raw Simulcast'!$X189</f>
        <v>0.3509486</v>
      </c>
      <c r="F20" s="60">
        <f>'raw SHM data'!X177+'raw SHM data'!X189</f>
        <v>0.52282880000000009</v>
      </c>
      <c r="G20" s="61">
        <f>'raw experiment data'!X177+'raw experiment data'!X189</f>
        <v>0.51742500000000002</v>
      </c>
      <c r="H20" s="70">
        <f t="shared" si="5"/>
        <v>1.4743612027516282</v>
      </c>
      <c r="I20" s="71">
        <f t="shared" si="10"/>
        <v>0.98966430311413589</v>
      </c>
      <c r="J20" s="83"/>
      <c r="K20" s="59">
        <f>'raw Simulcast'!R189</f>
        <v>1</v>
      </c>
      <c r="L20" s="60">
        <f>'raw SHM data'!R177+'raw SHM data'!R189</f>
        <v>1.0140954</v>
      </c>
      <c r="M20" s="61">
        <f>'raw experiment data'!R189</f>
        <v>1.0123896000000001</v>
      </c>
      <c r="N20" s="70">
        <f t="shared" si="6"/>
        <v>1.0123896000000001</v>
      </c>
      <c r="O20" s="71">
        <f t="shared" si="11"/>
        <v>0.99831790973511969</v>
      </c>
      <c r="P20" s="83"/>
      <c r="Q20" s="43"/>
      <c r="R20" s="60">
        <f>'raw SHM data'!T189</f>
        <v>0.98590459999999991</v>
      </c>
      <c r="S20" s="61">
        <f>'raw experiment data'!S189</f>
        <v>0.98761019999999999</v>
      </c>
      <c r="T20" s="70"/>
      <c r="U20" s="71">
        <f t="shared" si="12"/>
        <v>1.0017299848281467</v>
      </c>
      <c r="V20" s="83"/>
      <c r="W20" s="59">
        <f>'raw Simulcast'!U189</f>
        <v>0.99594179999999999</v>
      </c>
      <c r="X20" s="60">
        <f>'raw SHM data'!U177+'raw SHM data'!U189</f>
        <v>1.4957103999999999</v>
      </c>
      <c r="Y20" s="61">
        <f>'raw experiment data'!U189</f>
        <v>1.2773243999999999</v>
      </c>
      <c r="Z20" s="70">
        <f t="shared" si="7"/>
        <v>1.2825291598364481</v>
      </c>
      <c r="AA20" s="71">
        <f t="shared" si="13"/>
        <v>0.85399178878478077</v>
      </c>
      <c r="AB20" s="83"/>
      <c r="AC20" s="59">
        <f>'raw Simulcast'!V189</f>
        <v>0.37888900000000003</v>
      </c>
      <c r="AD20" s="60">
        <f>'raw SHM data'!V177+'raw SHM data'!V189</f>
        <v>0.81446499999999999</v>
      </c>
      <c r="AE20" s="61">
        <f>'raw experiment data'!V189</f>
        <v>0.35252000000000006</v>
      </c>
      <c r="AF20" s="70">
        <f t="shared" si="8"/>
        <v>0.93040441923624073</v>
      </c>
      <c r="AG20" s="71">
        <f t="shared" si="14"/>
        <v>0.43282400103135193</v>
      </c>
      <c r="AH20" s="83"/>
      <c r="AI20" s="59">
        <f>'raw Simulcast'!W189</f>
        <v>0.73504159999999996</v>
      </c>
      <c r="AJ20" s="60">
        <f>'raw SHM data'!W177+'raw SHM data'!W189</f>
        <v>1.5979984</v>
      </c>
      <c r="AK20" s="61">
        <f>'raw experiment data'!W189</f>
        <v>0.91250580000000014</v>
      </c>
      <c r="AL20" s="70">
        <f t="shared" si="9"/>
        <v>1.2414342263077358</v>
      </c>
      <c r="AM20" s="71">
        <f t="shared" si="15"/>
        <v>0.57103048413565383</v>
      </c>
    </row>
    <row r="21" spans="1:39" x14ac:dyDescent="0.25">
      <c r="A21" s="46">
        <v>1</v>
      </c>
      <c r="B21" s="49">
        <v>4</v>
      </c>
      <c r="C21" s="47">
        <v>34</v>
      </c>
      <c r="D21" s="94"/>
      <c r="E21" s="59">
        <f>'raw Simulcast'!$X190</f>
        <v>0.3375418</v>
      </c>
      <c r="F21" s="60">
        <f>'raw SHM data'!X178+'raw SHM data'!X190</f>
        <v>0.5108533999999999</v>
      </c>
      <c r="G21" s="61">
        <f>'raw experiment data'!X178+'raw experiment data'!X190</f>
        <v>0.51827639999999997</v>
      </c>
      <c r="H21" s="70">
        <f t="shared" si="5"/>
        <v>1.5354436102432349</v>
      </c>
      <c r="I21" s="71">
        <f t="shared" si="10"/>
        <v>1.0145305874444608</v>
      </c>
      <c r="J21" s="83"/>
      <c r="K21" s="59">
        <f>'raw Simulcast'!R190</f>
        <v>1</v>
      </c>
      <c r="L21" s="60">
        <f>'raw SHM data'!R178+'raw SHM data'!R190</f>
        <v>1.0293521999999999</v>
      </c>
      <c r="M21" s="61">
        <f>'raw experiment data'!R190</f>
        <v>1.022</v>
      </c>
      <c r="N21" s="70">
        <f t="shared" si="6"/>
        <v>1.022</v>
      </c>
      <c r="O21" s="71">
        <f t="shared" si="11"/>
        <v>0.99285744956876765</v>
      </c>
      <c r="P21" s="83"/>
      <c r="Q21" s="43"/>
      <c r="R21" s="60">
        <f>'raw SHM data'!T190</f>
        <v>0.97064780000000006</v>
      </c>
      <c r="S21" s="61">
        <f>'raw experiment data'!S190</f>
        <v>0.97799999999999998</v>
      </c>
      <c r="T21" s="70"/>
      <c r="U21" s="71">
        <f t="shared" si="12"/>
        <v>1.0075745290928388</v>
      </c>
      <c r="V21" s="83"/>
      <c r="W21" s="59">
        <f>'raw Simulcast'!U190</f>
        <v>0.99849719999999986</v>
      </c>
      <c r="X21" s="60">
        <f>'raw SHM data'!U178+'raw SHM data'!U190</f>
        <v>1.5262034</v>
      </c>
      <c r="Y21" s="61">
        <f>'raw experiment data'!U190</f>
        <v>1.3103761999999999</v>
      </c>
      <c r="Z21" s="70">
        <f t="shared" si="7"/>
        <v>1.3123483971712691</v>
      </c>
      <c r="AA21" s="71">
        <f t="shared" si="13"/>
        <v>0.85858555943460735</v>
      </c>
      <c r="AB21" s="83"/>
      <c r="AC21" s="59">
        <f>'raw Simulcast'!V190</f>
        <v>0.45587340000000004</v>
      </c>
      <c r="AD21" s="60">
        <f>'raw SHM data'!V178+'raw SHM data'!V190</f>
        <v>0.86905239999999995</v>
      </c>
      <c r="AE21" s="61">
        <f>'raw experiment data'!V190</f>
        <v>0.39280100000000001</v>
      </c>
      <c r="AF21" s="70">
        <f t="shared" si="8"/>
        <v>0.86164492159446016</v>
      </c>
      <c r="AG21" s="71">
        <f t="shared" si="14"/>
        <v>0.45198770522928194</v>
      </c>
      <c r="AH21" s="83"/>
      <c r="AI21" s="59">
        <f>'raw Simulcast'!W190</f>
        <v>0.70331379999999999</v>
      </c>
      <c r="AJ21" s="60">
        <f>'raw SHM data'!W178+'raw SHM data'!W190</f>
        <v>1.4208615999999998</v>
      </c>
      <c r="AK21" s="61">
        <f>'raw experiment data'!W190</f>
        <v>0.8542936000000001</v>
      </c>
      <c r="AL21" s="70">
        <f t="shared" si="9"/>
        <v>1.2146691846512896</v>
      </c>
      <c r="AM21" s="71">
        <f t="shared" si="15"/>
        <v>0.60125039623845156</v>
      </c>
    </row>
    <row r="22" spans="1:39" ht="15.75" thickBot="1" x14ac:dyDescent="0.3">
      <c r="A22" s="46">
        <v>1</v>
      </c>
      <c r="B22" s="51">
        <v>4</v>
      </c>
      <c r="C22" s="68">
        <v>38</v>
      </c>
      <c r="D22" s="94"/>
      <c r="E22" s="59">
        <f>'raw Simulcast'!$X191</f>
        <v>0.32372299999999993</v>
      </c>
      <c r="F22" s="60">
        <f>'raw SHM data'!X179+'raw SHM data'!X191</f>
        <v>0.4934248</v>
      </c>
      <c r="G22" s="61">
        <f>'raw experiment data'!X179+'raw experiment data'!X191</f>
        <v>0.50355700000000003</v>
      </c>
      <c r="H22" s="70">
        <f t="shared" si="5"/>
        <v>1.5555181435980765</v>
      </c>
      <c r="I22" s="71">
        <f t="shared" si="10"/>
        <v>1.020534436047803</v>
      </c>
      <c r="J22" s="83"/>
      <c r="K22" s="59">
        <f>'raw Simulcast'!R191</f>
        <v>1</v>
      </c>
      <c r="L22" s="60">
        <f>'raw SHM data'!R179+'raw SHM data'!R191</f>
        <v>1.0355798000000001</v>
      </c>
      <c r="M22" s="61">
        <f>'raw experiment data'!R191</f>
        <v>1.0240282000000001</v>
      </c>
      <c r="N22" s="70">
        <f t="shared" si="6"/>
        <v>1.0240282000000001</v>
      </c>
      <c r="O22" s="71">
        <f t="shared" si="11"/>
        <v>0.98884528261366245</v>
      </c>
      <c r="P22" s="83"/>
      <c r="Q22" s="43"/>
      <c r="R22" s="60">
        <f>'raw SHM data'!T191</f>
        <v>0.96442019999999995</v>
      </c>
      <c r="S22" s="61">
        <f>'raw experiment data'!S191</f>
        <v>0.97597179999999994</v>
      </c>
      <c r="T22" s="70"/>
      <c r="U22" s="71">
        <f t="shared" si="12"/>
        <v>1.011977766537864</v>
      </c>
      <c r="V22" s="83"/>
      <c r="W22" s="59">
        <f>'raw Simulcast'!U191</f>
        <v>0.99943080000000006</v>
      </c>
      <c r="X22" s="60">
        <f>'raw SHM data'!U179+'raw SHM data'!U191</f>
        <v>1.4952646000000001</v>
      </c>
      <c r="Y22" s="61">
        <f>'raw experiment data'!U191</f>
        <v>1.2686356000000001</v>
      </c>
      <c r="Z22" s="70">
        <f t="shared" si="7"/>
        <v>1.2693581186411305</v>
      </c>
      <c r="AA22" s="71">
        <f t="shared" si="13"/>
        <v>0.84843552104423525</v>
      </c>
      <c r="AB22" s="83"/>
      <c r="AC22" s="59">
        <f>'raw Simulcast'!V191</f>
        <v>0.49564799999999998</v>
      </c>
      <c r="AD22" s="60">
        <f>'raw SHM data'!V179+'raw SHM data'!V191</f>
        <v>0.90092060000000007</v>
      </c>
      <c r="AE22" s="61">
        <f>'raw experiment data'!V191</f>
        <v>0.40573979999999998</v>
      </c>
      <c r="AF22" s="70">
        <f t="shared" si="8"/>
        <v>0.8186047356188263</v>
      </c>
      <c r="AG22" s="71">
        <f t="shared" si="14"/>
        <v>0.45036133039914944</v>
      </c>
      <c r="AH22" s="83"/>
      <c r="AI22" s="59">
        <f>'raw Simulcast'!W191</f>
        <v>0.55548339999999996</v>
      </c>
      <c r="AJ22" s="60">
        <f>'raw SHM data'!W179+'raw SHM data'!W191</f>
        <v>1.0747152000000002</v>
      </c>
      <c r="AK22" s="61">
        <f>'raw experiment data'!W191</f>
        <v>0.76652880000000001</v>
      </c>
      <c r="AL22" s="70">
        <f t="shared" si="9"/>
        <v>1.3799310654467802</v>
      </c>
      <c r="AM22" s="71">
        <f t="shared" si="15"/>
        <v>0.71323900508711502</v>
      </c>
    </row>
    <row r="23" spans="1:39" x14ac:dyDescent="0.25">
      <c r="A23" s="46">
        <v>1</v>
      </c>
      <c r="B23" s="49">
        <v>6</v>
      </c>
      <c r="C23" s="47">
        <v>26</v>
      </c>
      <c r="D23" s="94"/>
      <c r="E23" s="59">
        <f>'raw Simulcast'!$X192</f>
        <v>0.36593140000000002</v>
      </c>
      <c r="F23" s="60">
        <f>'raw SHM data'!X180+'raw SHM data'!X192</f>
        <v>0.56071800000000005</v>
      </c>
      <c r="G23" s="61">
        <f>'raw experiment data'!X180+'raw experiment data'!X192</f>
        <v>0.55410219999999999</v>
      </c>
      <c r="H23" s="70">
        <f t="shared" si="5"/>
        <v>1.514224250774872</v>
      </c>
      <c r="I23" s="71">
        <f t="shared" si="10"/>
        <v>0.98820119917676963</v>
      </c>
      <c r="J23" s="83"/>
      <c r="K23" s="59">
        <f>'raw Simulcast'!R192</f>
        <v>1</v>
      </c>
      <c r="L23" s="60">
        <f>'raw SHM data'!R180+'raw SHM data'!R192</f>
        <v>1.0417160000000001</v>
      </c>
      <c r="M23" s="61">
        <f>'raw experiment data'!R192</f>
        <v>1.0574805999999999</v>
      </c>
      <c r="N23" s="70">
        <f t="shared" si="6"/>
        <v>1.0574805999999999</v>
      </c>
      <c r="O23" s="71">
        <f t="shared" si="11"/>
        <v>1.0151332992869455</v>
      </c>
      <c r="P23" s="83"/>
      <c r="Q23" s="43"/>
      <c r="R23" s="60">
        <f>'raw SHM data'!T192</f>
        <v>0.95828400000000014</v>
      </c>
      <c r="S23" s="61">
        <f>'raw experiment data'!S192</f>
        <v>0.94251940000000012</v>
      </c>
      <c r="T23" s="70"/>
      <c r="U23" s="71">
        <f t="shared" si="12"/>
        <v>0.98354913574681413</v>
      </c>
      <c r="V23" s="83"/>
      <c r="W23" s="59">
        <f>'raw Simulcast'!U192</f>
        <v>0.98711740000000003</v>
      </c>
      <c r="X23" s="60">
        <f>'raw SHM data'!U180+'raw SHM data'!U192</f>
        <v>1.7670987999999999</v>
      </c>
      <c r="Y23" s="61">
        <f>'raw experiment data'!U192</f>
        <v>1.8204161999999999</v>
      </c>
      <c r="Z23" s="70">
        <f t="shared" si="7"/>
        <v>1.8441739553978076</v>
      </c>
      <c r="AA23" s="71">
        <f t="shared" si="13"/>
        <v>1.0301722801237827</v>
      </c>
      <c r="AB23" s="83"/>
      <c r="AC23" s="59">
        <f>'raw Simulcast'!V192</f>
        <v>0.12691959999999999</v>
      </c>
      <c r="AD23" s="60">
        <f>'raw SHM data'!V180+'raw SHM data'!V192</f>
        <v>0.53999820000000009</v>
      </c>
      <c r="AE23" s="61">
        <f>'raw experiment data'!V192</f>
        <v>0.12586999999999998</v>
      </c>
      <c r="AF23" s="70">
        <f t="shared" si="8"/>
        <v>0.99173019769996118</v>
      </c>
      <c r="AG23" s="71">
        <f t="shared" si="14"/>
        <v>0.23309336957049109</v>
      </c>
      <c r="AH23" s="83"/>
      <c r="AI23" s="59">
        <f>'raw Simulcast'!W192</f>
        <v>0.16999000000000003</v>
      </c>
      <c r="AJ23" s="60">
        <f>'raw SHM data'!W180+'raw SHM data'!W192</f>
        <v>0.97669739999999994</v>
      </c>
      <c r="AK23" s="61">
        <f>'raw experiment data'!W192</f>
        <v>0.84603940000000011</v>
      </c>
      <c r="AL23" s="70">
        <f t="shared" si="9"/>
        <v>4.9769951173598441</v>
      </c>
      <c r="AM23" s="71">
        <f t="shared" si="15"/>
        <v>0.86622468740062186</v>
      </c>
    </row>
    <row r="24" spans="1:39" x14ac:dyDescent="0.25">
      <c r="A24" s="46">
        <v>1</v>
      </c>
      <c r="B24" s="49">
        <v>6</v>
      </c>
      <c r="C24" s="47">
        <v>30</v>
      </c>
      <c r="D24" s="94"/>
      <c r="E24" s="59">
        <f>'raw Simulcast'!$X193</f>
        <v>0.35565859999999999</v>
      </c>
      <c r="F24" s="60">
        <f>'raw SHM data'!X181+'raw SHM data'!X193</f>
        <v>0.54538799999999998</v>
      </c>
      <c r="G24" s="61">
        <f>'raw experiment data'!X181+'raw experiment data'!X193</f>
        <v>0.535578</v>
      </c>
      <c r="H24" s="70">
        <f t="shared" si="5"/>
        <v>1.5058767031079805</v>
      </c>
      <c r="I24" s="71">
        <f t="shared" si="10"/>
        <v>0.98201280556227866</v>
      </c>
      <c r="J24" s="83"/>
      <c r="K24" s="59">
        <f>'raw Simulcast'!R193</f>
        <v>1</v>
      </c>
      <c r="L24" s="60">
        <f>'raw SHM data'!R181+'raw SHM data'!R193</f>
        <v>1.0398095999999999</v>
      </c>
      <c r="M24" s="61">
        <f>'raw experiment data'!R193</f>
        <v>1.0484696</v>
      </c>
      <c r="N24" s="70">
        <f t="shared" si="6"/>
        <v>1.0484696</v>
      </c>
      <c r="O24" s="71">
        <f t="shared" si="11"/>
        <v>1.0083284478235248</v>
      </c>
      <c r="P24" s="83"/>
      <c r="Q24" s="43"/>
      <c r="R24" s="60">
        <f>'raw SHM data'!T193</f>
        <v>0.96019039999999989</v>
      </c>
      <c r="S24" s="61">
        <f>'raw experiment data'!S193</f>
        <v>0.9515304</v>
      </c>
      <c r="T24" s="70"/>
      <c r="U24" s="71">
        <f t="shared" si="12"/>
        <v>0.99098095544383713</v>
      </c>
      <c r="V24" s="83"/>
      <c r="W24" s="59">
        <f>'raw Simulcast'!U193</f>
        <v>0.99387879999999984</v>
      </c>
      <c r="X24" s="60">
        <f>'raw SHM data'!U181+'raw SHM data'!U193</f>
        <v>1.6981929999999998</v>
      </c>
      <c r="Y24" s="61">
        <f>'raw experiment data'!U193</f>
        <v>1.6888529999999999</v>
      </c>
      <c r="Z24" s="70">
        <f t="shared" si="7"/>
        <v>1.6992544765015616</v>
      </c>
      <c r="AA24" s="71">
        <f t="shared" si="13"/>
        <v>0.99450003621496497</v>
      </c>
      <c r="AB24" s="83"/>
      <c r="AC24" s="59">
        <f>'raw Simulcast'!V193</f>
        <v>0.26920099999999997</v>
      </c>
      <c r="AD24" s="60">
        <f>'raw SHM data'!V181+'raw SHM data'!V193</f>
        <v>0.74312240000000007</v>
      </c>
      <c r="AE24" s="61">
        <f>'raw experiment data'!V193</f>
        <v>0.2485048</v>
      </c>
      <c r="AF24" s="70">
        <f t="shared" si="8"/>
        <v>0.92311989925743232</v>
      </c>
      <c r="AG24" s="71">
        <f t="shared" si="14"/>
        <v>0.3344062835409079</v>
      </c>
      <c r="AH24" s="83"/>
      <c r="AI24" s="59">
        <f>'raw Simulcast'!W193</f>
        <v>0.62924060000000004</v>
      </c>
      <c r="AJ24" s="60">
        <f>'raw SHM data'!W181+'raw SHM data'!W193</f>
        <v>1.5835075999999999</v>
      </c>
      <c r="AK24" s="61">
        <f>'raw experiment data'!W193</f>
        <v>0.96118239999999999</v>
      </c>
      <c r="AL24" s="70">
        <f t="shared" si="9"/>
        <v>1.5275276261576254</v>
      </c>
      <c r="AM24" s="71">
        <f t="shared" si="15"/>
        <v>0.60699576055081772</v>
      </c>
    </row>
    <row r="25" spans="1:39" x14ac:dyDescent="0.25">
      <c r="A25" s="46">
        <v>1</v>
      </c>
      <c r="B25" s="49">
        <v>6</v>
      </c>
      <c r="C25" s="47">
        <v>34</v>
      </c>
      <c r="D25" s="94"/>
      <c r="E25" s="59">
        <f>'raw Simulcast'!$X194</f>
        <v>0.34538180000000002</v>
      </c>
      <c r="F25" s="60">
        <f>'raw SHM data'!X182+'raw SHM data'!X194</f>
        <v>0.53008159999999993</v>
      </c>
      <c r="G25" s="61">
        <f>'raw experiment data'!X182+'raw experiment data'!X194</f>
        <v>0.5248491999999999</v>
      </c>
      <c r="H25" s="70">
        <f t="shared" si="5"/>
        <v>1.5196203158359818</v>
      </c>
      <c r="I25" s="71">
        <f t="shared" si="10"/>
        <v>0.99012906692101743</v>
      </c>
      <c r="J25" s="83"/>
      <c r="K25" s="59">
        <f>'raw Simulcast'!R194</f>
        <v>1</v>
      </c>
      <c r="L25" s="60">
        <f>'raw SHM data'!R182+'raw SHM data'!R194</f>
        <v>1.0796846</v>
      </c>
      <c r="M25" s="61">
        <f>'raw experiment data'!R194</f>
        <v>1.1113095999999998</v>
      </c>
      <c r="N25" s="70">
        <f t="shared" si="6"/>
        <v>1.1113095999999998</v>
      </c>
      <c r="O25" s="71">
        <f t="shared" si="11"/>
        <v>1.0292909614530019</v>
      </c>
      <c r="P25" s="83"/>
      <c r="Q25" s="43"/>
      <c r="R25" s="60">
        <f>'raw SHM data'!T194</f>
        <v>0.92031540000000001</v>
      </c>
      <c r="S25" s="61">
        <f>'raw experiment data'!S194</f>
        <v>0.8886904000000001</v>
      </c>
      <c r="T25" s="70"/>
      <c r="U25" s="71">
        <f t="shared" si="12"/>
        <v>0.96563678060803948</v>
      </c>
      <c r="V25" s="83"/>
      <c r="W25" s="59">
        <f>'raw Simulcast'!U194</f>
        <v>0.99754880000000001</v>
      </c>
      <c r="X25" s="60">
        <f>'raw SHM data'!U182+'raw SHM data'!U194</f>
        <v>1.7417435999999999</v>
      </c>
      <c r="Y25" s="61">
        <f>'raw experiment data'!U194</f>
        <v>1.7280798000000002</v>
      </c>
      <c r="Z25" s="70">
        <f t="shared" si="7"/>
        <v>1.7323260776816134</v>
      </c>
      <c r="AA25" s="71">
        <f t="shared" si="13"/>
        <v>0.99215510250762529</v>
      </c>
      <c r="AB25" s="83"/>
      <c r="AC25" s="59">
        <f>'raw Simulcast'!V194</f>
        <v>0.40915679999999999</v>
      </c>
      <c r="AD25" s="60">
        <f>'raw SHM data'!V182+'raw SHM data'!V194</f>
        <v>0.85061180000000003</v>
      </c>
      <c r="AE25" s="61">
        <f>'raw experiment data'!V194</f>
        <v>0.36146700000000004</v>
      </c>
      <c r="AF25" s="70">
        <f t="shared" si="8"/>
        <v>0.88344370666697958</v>
      </c>
      <c r="AG25" s="71">
        <f t="shared" si="14"/>
        <v>0.42494943051577705</v>
      </c>
      <c r="AH25" s="83"/>
      <c r="AI25" s="59">
        <f>'raw Simulcast'!W194</f>
        <v>0.74293579999999992</v>
      </c>
      <c r="AJ25" s="60">
        <f>'raw SHM data'!W182+'raw SHM data'!W194</f>
        <v>1.4771562</v>
      </c>
      <c r="AK25" s="61">
        <f>'raw experiment data'!W194</f>
        <v>0.92914260000000015</v>
      </c>
      <c r="AL25" s="70">
        <f t="shared" si="9"/>
        <v>1.2506364614546779</v>
      </c>
      <c r="AM25" s="71">
        <f t="shared" si="15"/>
        <v>0.62900768381840733</v>
      </c>
    </row>
    <row r="26" spans="1:39" ht="15.75" thickBot="1" x14ac:dyDescent="0.3">
      <c r="A26" s="50">
        <v>1</v>
      </c>
      <c r="B26" s="51">
        <v>6</v>
      </c>
      <c r="C26" s="68">
        <v>38</v>
      </c>
      <c r="D26" s="94"/>
      <c r="E26" s="62">
        <f>'raw Simulcast'!$X195</f>
        <v>0.33065820000000001</v>
      </c>
      <c r="F26" s="63">
        <f>'raw SHM data'!X183+'raw SHM data'!X195</f>
        <v>0.51561119999999994</v>
      </c>
      <c r="G26" s="64">
        <f>'raw experiment data'!X183+'raw experiment data'!X195</f>
        <v>0.51029939999999996</v>
      </c>
      <c r="H26" s="72">
        <f t="shared" si="5"/>
        <v>1.543283668755228</v>
      </c>
      <c r="I26" s="73">
        <f t="shared" si="10"/>
        <v>0.98969805155512525</v>
      </c>
      <c r="J26" s="83"/>
      <c r="K26" s="62">
        <f>'raw Simulcast'!R195</f>
        <v>1</v>
      </c>
      <c r="L26" s="63">
        <f>'raw SHM data'!R183+'raw SHM data'!R195</f>
        <v>1.1189118</v>
      </c>
      <c r="M26" s="64">
        <f>'raw experiment data'!R195</f>
        <v>1.1080804</v>
      </c>
      <c r="N26" s="72">
        <f t="shared" si="6"/>
        <v>1.1080804</v>
      </c>
      <c r="O26" s="73">
        <f t="shared" si="11"/>
        <v>0.99031970169587979</v>
      </c>
      <c r="P26" s="83"/>
      <c r="Q26" s="41"/>
      <c r="R26" s="63">
        <f>'raw SHM data'!T195</f>
        <v>0.88108819999999999</v>
      </c>
      <c r="S26" s="64">
        <f>'raw experiment data'!S195</f>
        <v>0.89191939999999992</v>
      </c>
      <c r="T26" s="72"/>
      <c r="U26" s="73">
        <f t="shared" si="12"/>
        <v>1.012292980430336</v>
      </c>
      <c r="V26" s="83"/>
      <c r="W26" s="62">
        <f>'raw Simulcast'!U195</f>
        <v>0.99905860000000002</v>
      </c>
      <c r="X26" s="63">
        <f>'raw SHM data'!U183+'raw SHM data'!U195</f>
        <v>1.7516097999999998</v>
      </c>
      <c r="Y26" s="64">
        <f>'raw experiment data'!U195</f>
        <v>1.6899343999999998</v>
      </c>
      <c r="Z26" s="72">
        <f t="shared" si="7"/>
        <v>1.6915268033326571</v>
      </c>
      <c r="AA26" s="73">
        <f t="shared" si="13"/>
        <v>0.96478930410186103</v>
      </c>
      <c r="AB26" s="83"/>
      <c r="AC26" s="62">
        <f>'raw Simulcast'!V195</f>
        <v>0.47947259999999997</v>
      </c>
      <c r="AD26" s="63">
        <f>'raw SHM data'!V183+'raw SHM data'!V195</f>
        <v>0.90607500000000007</v>
      </c>
      <c r="AE26" s="64">
        <f>'raw experiment data'!V195</f>
        <v>0.40838239999999998</v>
      </c>
      <c r="AF26" s="72">
        <f t="shared" si="8"/>
        <v>0.85173250775956755</v>
      </c>
      <c r="AG26" s="73">
        <f t="shared" si="14"/>
        <v>0.4507158899649587</v>
      </c>
      <c r="AH26" s="83"/>
      <c r="AI26" s="62">
        <f>'raw Simulcast'!W195</f>
        <v>0.66285040000000006</v>
      </c>
      <c r="AJ26" s="63">
        <f>'raw SHM data'!W183+'raw SHM data'!W195</f>
        <v>1.1785524000000001</v>
      </c>
      <c r="AK26" s="64">
        <f>'raw experiment data'!W195</f>
        <v>0.88930239999999983</v>
      </c>
      <c r="AL26" s="72">
        <f t="shared" si="9"/>
        <v>1.3416336476526223</v>
      </c>
      <c r="AM26" s="73">
        <f t="shared" si="15"/>
        <v>0.75457179502582983</v>
      </c>
    </row>
    <row r="27" spans="1:39" ht="15.75" thickBot="1" x14ac:dyDescent="0.3">
      <c r="A27" s="95"/>
      <c r="B27" s="95"/>
      <c r="C27" s="95"/>
    </row>
    <row r="28" spans="1:39" x14ac:dyDescent="0.25">
      <c r="A28" s="105" t="s">
        <v>298</v>
      </c>
      <c r="B28" s="107" t="s">
        <v>297</v>
      </c>
      <c r="C28" s="107"/>
      <c r="D28" s="97"/>
      <c r="E28" s="97"/>
      <c r="F28" s="97"/>
      <c r="G28" s="96"/>
      <c r="H28" s="96"/>
      <c r="K28" s="19">
        <f>AVERAGE(K3:K6)</f>
        <v>1</v>
      </c>
      <c r="L28" s="57">
        <f t="shared" ref="L28:O28" si="16">AVERAGE(L3:L6)</f>
        <v>1</v>
      </c>
      <c r="M28" s="58">
        <f t="shared" si="16"/>
        <v>1</v>
      </c>
      <c r="N28" s="98">
        <f t="shared" si="16"/>
        <v>1</v>
      </c>
      <c r="O28" s="99">
        <f t="shared" si="16"/>
        <v>1</v>
      </c>
      <c r="Q28" s="19"/>
      <c r="R28" s="57"/>
      <c r="S28" s="58"/>
      <c r="T28" s="98"/>
      <c r="U28" s="99"/>
      <c r="W28" s="19">
        <f>AVERAGE(W3:W6)</f>
        <v>0.99842204999999995</v>
      </c>
      <c r="X28" s="57">
        <f t="shared" ref="X28:AA28" si="17">AVERAGE(X3:X6)</f>
        <v>0.99842204999999995</v>
      </c>
      <c r="Y28" s="58">
        <f t="shared" si="17"/>
        <v>0.99842204999999995</v>
      </c>
      <c r="Z28" s="98">
        <f t="shared" si="17"/>
        <v>1</v>
      </c>
      <c r="AA28" s="99">
        <f t="shared" si="17"/>
        <v>1</v>
      </c>
      <c r="AC28" s="19">
        <f>AVERAGE(AC3:AC6)</f>
        <v>0.45776424999999998</v>
      </c>
      <c r="AD28" s="57">
        <f t="shared" ref="AD28:AG28" si="18">AVERAGE(AD3:AD6)</f>
        <v>0.45776424999999998</v>
      </c>
      <c r="AE28" s="58">
        <f t="shared" si="18"/>
        <v>0.45776424999999998</v>
      </c>
      <c r="AF28" s="98">
        <f t="shared" si="18"/>
        <v>1</v>
      </c>
      <c r="AG28" s="99">
        <f t="shared" si="18"/>
        <v>1</v>
      </c>
      <c r="AI28" s="19">
        <f>AVERAGE(AI3:AI6)</f>
        <v>0.57976399999999995</v>
      </c>
      <c r="AJ28" s="57">
        <f t="shared" ref="AJ28:AM28" si="19">AVERAGE(AJ3:AJ6)</f>
        <v>0.57976399999999995</v>
      </c>
      <c r="AK28" s="58">
        <f t="shared" si="19"/>
        <v>0.57976399999999995</v>
      </c>
      <c r="AL28" s="98">
        <f t="shared" si="19"/>
        <v>1</v>
      </c>
      <c r="AM28" s="99">
        <f t="shared" si="19"/>
        <v>1</v>
      </c>
    </row>
    <row r="29" spans="1:39" ht="15.75" thickBot="1" x14ac:dyDescent="0.3">
      <c r="A29" s="106"/>
      <c r="B29" s="104" t="s">
        <v>299</v>
      </c>
      <c r="C29" s="104"/>
      <c r="D29" s="97"/>
      <c r="E29" s="97"/>
      <c r="F29" s="97"/>
      <c r="G29" s="96"/>
      <c r="H29" s="96"/>
      <c r="K29" s="62">
        <f>AVERAGE(K15:K18)</f>
        <v>1</v>
      </c>
      <c r="L29" s="63">
        <f>AVERAGE(L15:L18)</f>
        <v>1.0022099</v>
      </c>
      <c r="M29" s="64">
        <f>AVERAGE(M15:M18)</f>
        <v>1.0010892</v>
      </c>
      <c r="N29" s="100">
        <f>AVERAGE(N15:N18)</f>
        <v>1.0010892</v>
      </c>
      <c r="O29" s="101">
        <f>AVERAGE(O15:O18)</f>
        <v>0.99888244629659928</v>
      </c>
      <c r="Q29" s="62"/>
      <c r="R29" s="63">
        <f>AVERAGE(R15:R18)</f>
        <v>0.99779010000000001</v>
      </c>
      <c r="S29" s="64">
        <f>AVERAGE(S15:S18)</f>
        <v>0.99891079999999999</v>
      </c>
      <c r="T29" s="100"/>
      <c r="U29" s="101">
        <f>AVERAGE(U15:U18)</f>
        <v>1.0011238661071631</v>
      </c>
      <c r="W29" s="62">
        <f>AVERAGE(W15:W18)</f>
        <v>0.99753914999999993</v>
      </c>
      <c r="X29" s="63">
        <f>AVERAGE(X15:X18)</f>
        <v>1.1125555499999999</v>
      </c>
      <c r="Y29" s="64">
        <f>AVERAGE(Y15:Y18)</f>
        <v>1.0070018999999999</v>
      </c>
      <c r="Z29" s="100">
        <f>AVERAGE(Z15:Z18)</f>
        <v>1.0094816474971637</v>
      </c>
      <c r="AA29" s="101">
        <f>AVERAGE(AA15:AA18)</f>
        <v>0.9058249090673347</v>
      </c>
      <c r="AC29" s="62">
        <f>AVERAGE(AC15:AC18)</f>
        <v>0.41616734999999999</v>
      </c>
      <c r="AD29" s="63">
        <f>AVERAGE(AD15:AD18)</f>
        <v>0.68607570000000007</v>
      </c>
      <c r="AE29" s="64">
        <f>AVERAGE(AE15:AE18)</f>
        <v>0.36466365000000001</v>
      </c>
      <c r="AF29" s="100">
        <f>AVERAGE(AF15:AF18)</f>
        <v>0.89326624981379565</v>
      </c>
      <c r="AG29" s="101">
        <f>AVERAGE(AG15:AG18)</f>
        <v>0.52860967511202772</v>
      </c>
      <c r="AI29" s="62">
        <f>AVERAGE(AI15:AI18)</f>
        <v>0.61489439999999995</v>
      </c>
      <c r="AJ29" s="63">
        <f>AVERAGE(AJ15:AJ18)</f>
        <v>1.15462145</v>
      </c>
      <c r="AK29" s="64">
        <f>AVERAGE(AK15:AK18)</f>
        <v>0.82336739999999997</v>
      </c>
      <c r="AL29" s="100">
        <f>AVERAGE(AL15:AL18)</f>
        <v>1.3661109872428865</v>
      </c>
      <c r="AM29" s="101">
        <f>AVERAGE(AM15:AM18)</f>
        <v>0.72493091009716071</v>
      </c>
    </row>
    <row r="30" spans="1:39" x14ac:dyDescent="0.25">
      <c r="A30" s="105" t="s">
        <v>300</v>
      </c>
      <c r="B30" s="107" t="s">
        <v>297</v>
      </c>
      <c r="C30" s="107"/>
      <c r="K30" s="59">
        <f>AVERAGE(K7:K10)</f>
        <v>1</v>
      </c>
      <c r="L30" s="60">
        <f t="shared" ref="L30:N30" si="20">AVERAGE(L7:L10)</f>
        <v>1</v>
      </c>
      <c r="M30" s="61">
        <f t="shared" si="20"/>
        <v>1</v>
      </c>
      <c r="N30" s="102">
        <f t="shared" si="20"/>
        <v>1</v>
      </c>
      <c r="O30" s="103">
        <f>AVERAGE(O7:O10)</f>
        <v>1</v>
      </c>
      <c r="Q30" s="59"/>
      <c r="R30" s="60"/>
      <c r="S30" s="61"/>
      <c r="T30" s="102"/>
      <c r="U30" s="103"/>
      <c r="W30" s="59">
        <f>AVERAGE(W7:W10)</f>
        <v>0.99842204999999995</v>
      </c>
      <c r="X30" s="60">
        <f t="shared" ref="X30:AA30" si="21">AVERAGE(X7:X10)</f>
        <v>0.99842204999999995</v>
      </c>
      <c r="Y30" s="61">
        <f t="shared" si="21"/>
        <v>0.99842204999999995</v>
      </c>
      <c r="Z30" s="102">
        <f t="shared" si="21"/>
        <v>1</v>
      </c>
      <c r="AA30" s="103">
        <f t="shared" si="21"/>
        <v>1</v>
      </c>
      <c r="AC30" s="59">
        <f>AVERAGE(AC7:AC10)</f>
        <v>0.45776424999999998</v>
      </c>
      <c r="AD30" s="60">
        <f t="shared" ref="AD30:AG30" si="22">AVERAGE(AD7:AD10)</f>
        <v>0.45776424999999998</v>
      </c>
      <c r="AE30" s="61">
        <f t="shared" si="22"/>
        <v>0.45776424999999998</v>
      </c>
      <c r="AF30" s="102">
        <f t="shared" si="22"/>
        <v>1</v>
      </c>
      <c r="AG30" s="103">
        <f t="shared" si="22"/>
        <v>1</v>
      </c>
      <c r="AI30" s="59">
        <f>AVERAGE(AI7:AI10)</f>
        <v>0.57976399999999995</v>
      </c>
      <c r="AJ30" s="60">
        <f t="shared" ref="AJ30:AM30" si="23">AVERAGE(AJ7:AJ10)</f>
        <v>0.57976399999999995</v>
      </c>
      <c r="AK30" s="61">
        <f t="shared" si="23"/>
        <v>0.57976399999999995</v>
      </c>
      <c r="AL30" s="102">
        <f t="shared" si="23"/>
        <v>1</v>
      </c>
      <c r="AM30" s="103">
        <f t="shared" si="23"/>
        <v>1</v>
      </c>
    </row>
    <row r="31" spans="1:39" ht="15.75" thickBot="1" x14ac:dyDescent="0.3">
      <c r="A31" s="106"/>
      <c r="B31" s="108" t="s">
        <v>299</v>
      </c>
      <c r="C31" s="108"/>
      <c r="K31" s="62">
        <f>AVERAGE(K19:K22)</f>
        <v>1</v>
      </c>
      <c r="L31" s="63">
        <f>AVERAGE(L19:L22)</f>
        <v>1.02310615</v>
      </c>
      <c r="M31" s="64">
        <f>AVERAGE(M19:M22)</f>
        <v>1.01719885</v>
      </c>
      <c r="N31" s="100">
        <f>AVERAGE(N19:N22)</f>
        <v>1.01719885</v>
      </c>
      <c r="O31" s="101">
        <f>AVERAGE(O19:O22)</f>
        <v>0.99426024032369731</v>
      </c>
      <c r="Q31" s="62"/>
      <c r="R31" s="63">
        <f>AVERAGE(R19:R22)</f>
        <v>0.97689384999999995</v>
      </c>
      <c r="S31" s="64">
        <f>AVERAGE(S19:S22)</f>
        <v>0.98280109999999998</v>
      </c>
      <c r="T31" s="100"/>
      <c r="U31" s="101">
        <f>AVERAGE(U19:U22)</f>
        <v>1.0060857209940735</v>
      </c>
      <c r="W31" s="62">
        <f>AVERAGE(W19:W22)</f>
        <v>0.99642454999999996</v>
      </c>
      <c r="X31" s="63">
        <f>AVERAGE(X19:X22)</f>
        <v>1.5202664499999998</v>
      </c>
      <c r="Y31" s="64">
        <f>AVERAGE(Y19:Y22)</f>
        <v>1.30206285</v>
      </c>
      <c r="Z31" s="100">
        <f>AVERAGE(Z19:Z22)</f>
        <v>1.3068223009649944</v>
      </c>
      <c r="AA31" s="101">
        <f>AVERAGE(AA19:AA22)</f>
        <v>0.85636775343915872</v>
      </c>
      <c r="AC31" s="62">
        <f>AVERAGE(AC19:AC22)</f>
        <v>0.38498319999999997</v>
      </c>
      <c r="AD31" s="63">
        <f>AVERAGE(AD19:AD22)</f>
        <v>0.81031484999999992</v>
      </c>
      <c r="AE31" s="64">
        <f>AVERAGE(AE19:AE22)</f>
        <v>0.3484659</v>
      </c>
      <c r="AF31" s="100">
        <f>AVERAGE(AF19:AF22)</f>
        <v>0.94237335443309223</v>
      </c>
      <c r="AG31" s="101">
        <f>AVERAGE(AG19:AG22)</f>
        <v>0.42620909701675763</v>
      </c>
      <c r="AI31" s="62">
        <f>AVERAGE(AI19:AI22)</f>
        <v>0.58870034999999998</v>
      </c>
      <c r="AJ31" s="63">
        <f>AVERAGE(AJ19:AJ22)</f>
        <v>1.3455700500000001</v>
      </c>
      <c r="AK31" s="64">
        <f>AVERAGE(AK19:AK22)</f>
        <v>0.85376910000000006</v>
      </c>
      <c r="AL31" s="100">
        <f>AVERAGE(AL19:AL22)</f>
        <v>1.5697008348600923</v>
      </c>
      <c r="AM31" s="101">
        <f>AVERAGE(AM19:AM22)</f>
        <v>0.64243312162079413</v>
      </c>
    </row>
    <row r="32" spans="1:39" x14ac:dyDescent="0.25">
      <c r="A32" s="105" t="s">
        <v>301</v>
      </c>
      <c r="B32" s="107" t="s">
        <v>297</v>
      </c>
      <c r="C32" s="107"/>
      <c r="K32" s="59">
        <f>AVERAGE(K11:K14)</f>
        <v>1</v>
      </c>
      <c r="L32" s="60">
        <f t="shared" ref="L32:O32" si="24">AVERAGE(L11:L14)</f>
        <v>1</v>
      </c>
      <c r="M32" s="61">
        <f t="shared" si="24"/>
        <v>1</v>
      </c>
      <c r="N32" s="102">
        <f t="shared" si="24"/>
        <v>1</v>
      </c>
      <c r="O32" s="103">
        <f t="shared" si="24"/>
        <v>1</v>
      </c>
      <c r="Q32" s="59"/>
      <c r="R32" s="60"/>
      <c r="S32" s="61"/>
      <c r="T32" s="102"/>
      <c r="U32" s="103"/>
      <c r="W32" s="59">
        <f>AVERAGE(W11:W14)</f>
        <v>0.99842204999999995</v>
      </c>
      <c r="X32" s="60">
        <f t="shared" ref="X32:AA32" si="25">AVERAGE(X11:X14)</f>
        <v>0.99842204999999995</v>
      </c>
      <c r="Y32" s="61">
        <f t="shared" si="25"/>
        <v>0.99842204999999995</v>
      </c>
      <c r="Z32" s="102">
        <f t="shared" si="25"/>
        <v>1</v>
      </c>
      <c r="AA32" s="103">
        <f t="shared" si="25"/>
        <v>1</v>
      </c>
      <c r="AC32" s="59">
        <f>AVERAGE(AC11:AC14)</f>
        <v>0.45776424999999998</v>
      </c>
      <c r="AD32" s="60">
        <f t="shared" ref="AD32:AG32" si="26">AVERAGE(AD11:AD14)</f>
        <v>0.45776424999999998</v>
      </c>
      <c r="AE32" s="61">
        <f t="shared" si="26"/>
        <v>0.45776424999999998</v>
      </c>
      <c r="AF32" s="102">
        <f t="shared" si="26"/>
        <v>1</v>
      </c>
      <c r="AG32" s="103">
        <f t="shared" si="26"/>
        <v>1</v>
      </c>
      <c r="AI32" s="59">
        <f>AVERAGE(AI11:AI14)</f>
        <v>0.57976399999999995</v>
      </c>
      <c r="AJ32" s="60">
        <f t="shared" ref="AJ32:AM32" si="27">AVERAGE(AJ11:AJ14)</f>
        <v>0.57976399999999995</v>
      </c>
      <c r="AK32" s="61">
        <f t="shared" si="27"/>
        <v>0.57976399999999995</v>
      </c>
      <c r="AL32" s="102">
        <f t="shared" si="27"/>
        <v>1</v>
      </c>
      <c r="AM32" s="103">
        <f t="shared" si="27"/>
        <v>1</v>
      </c>
    </row>
    <row r="33" spans="1:39" ht="15.75" thickBot="1" x14ac:dyDescent="0.3">
      <c r="A33" s="106"/>
      <c r="B33" s="104" t="s">
        <v>299</v>
      </c>
      <c r="C33" s="104"/>
      <c r="K33" s="62">
        <f>AVERAGE(K23:K26)</f>
        <v>1</v>
      </c>
      <c r="L33" s="63">
        <f>AVERAGE(L23:L26)</f>
        <v>1.0700305000000001</v>
      </c>
      <c r="M33" s="64">
        <f>AVERAGE(M23:M26)</f>
        <v>1.0813350499999999</v>
      </c>
      <c r="N33" s="100">
        <f>AVERAGE(N23:N26)</f>
        <v>1.0813350499999999</v>
      </c>
      <c r="O33" s="101">
        <f>AVERAGE(O23:O26)</f>
        <v>1.0107681025648381</v>
      </c>
      <c r="Q33" s="62"/>
      <c r="R33" s="63">
        <f>AVERAGE(R23:R26)</f>
        <v>0.92996949999999989</v>
      </c>
      <c r="S33" s="64">
        <f>AVERAGE(S23:S26)</f>
        <v>0.91866490000000001</v>
      </c>
      <c r="T33" s="100"/>
      <c r="U33" s="101">
        <f>AVERAGE(U23:U26)</f>
        <v>0.98811496305725666</v>
      </c>
      <c r="W33" s="62">
        <f>AVERAGE(W23:W26)</f>
        <v>0.99440090000000003</v>
      </c>
      <c r="X33" s="63">
        <f>AVERAGE(X23:X26)</f>
        <v>1.7396612999999999</v>
      </c>
      <c r="Y33" s="64">
        <f>AVERAGE(Y23:Y26)</f>
        <v>1.7318208500000001</v>
      </c>
      <c r="Z33" s="100">
        <f>AVERAGE(Z23:Z26)</f>
        <v>1.7418203282284099</v>
      </c>
      <c r="AA33" s="101">
        <f>AVERAGE(AA23:AA26)</f>
        <v>0.99540418073705861</v>
      </c>
      <c r="AC33" s="62">
        <f>AVERAGE(AC23:AC26)</f>
        <v>0.32118749999999996</v>
      </c>
      <c r="AD33" s="63">
        <f>AVERAGE(AD23:AD26)</f>
        <v>0.7599518500000001</v>
      </c>
      <c r="AE33" s="64">
        <f>AVERAGE(AE23:AE26)</f>
        <v>0.28605605000000001</v>
      </c>
      <c r="AF33" s="100">
        <f>AVERAGE(AF23:AF26)</f>
        <v>0.91250657784598521</v>
      </c>
      <c r="AG33" s="101">
        <f>AVERAGE(AG23:AG26)</f>
        <v>0.3607912433980337</v>
      </c>
      <c r="AI33" s="62">
        <f>AVERAGE(AI23:AI26)</f>
        <v>0.55125420000000003</v>
      </c>
      <c r="AJ33" s="63">
        <f>AVERAGE(AJ23:AJ26)</f>
        <v>1.3039783999999999</v>
      </c>
      <c r="AK33" s="64">
        <f>AVERAGE(AK23:AK26)</f>
        <v>0.90641670000000008</v>
      </c>
      <c r="AL33" s="100">
        <f>AVERAGE(AL23:AL26)</f>
        <v>2.2741982131561924</v>
      </c>
      <c r="AM33" s="101">
        <f>AVERAGE(AM23:AM26)</f>
        <v>0.71419998169891918</v>
      </c>
    </row>
    <row r="34" spans="1:39" ht="15.75" thickBot="1" x14ac:dyDescent="0.3">
      <c r="A34" s="95"/>
      <c r="B34" s="95"/>
      <c r="C34" s="95"/>
      <c r="K34" s="38"/>
      <c r="L34" s="38"/>
      <c r="M34" s="38"/>
      <c r="Q34" s="38"/>
      <c r="R34" s="38"/>
      <c r="S34" s="38"/>
      <c r="W34" s="38"/>
      <c r="X34" s="38"/>
      <c r="Y34" s="38"/>
      <c r="AC34" s="38"/>
      <c r="AD34" s="38"/>
      <c r="AE34" s="38"/>
      <c r="AI34" s="38"/>
      <c r="AJ34" s="38"/>
      <c r="AK34" s="38"/>
      <c r="AM34" s="66"/>
    </row>
    <row r="35" spans="1:39" x14ac:dyDescent="0.25">
      <c r="A35" s="108" t="s">
        <v>156</v>
      </c>
      <c r="B35" s="108"/>
      <c r="C35" s="108"/>
      <c r="K35" s="19">
        <f>AVERAGE(K3:K14)</f>
        <v>1</v>
      </c>
      <c r="L35" s="57">
        <f>AVERAGE(L3:L14)</f>
        <v>1</v>
      </c>
      <c r="M35" s="58">
        <f>AVERAGE(M3:M14)</f>
        <v>1</v>
      </c>
      <c r="N35" s="88">
        <f>AVERAGE(N3:N14)</f>
        <v>1</v>
      </c>
      <c r="O35" s="89">
        <f>AVERAGE(O3:O14)</f>
        <v>1</v>
      </c>
      <c r="Q35" s="19"/>
      <c r="R35" s="57"/>
      <c r="S35" s="58"/>
      <c r="T35" s="88"/>
      <c r="U35" s="89"/>
      <c r="W35" s="19">
        <f>AVERAGE(W3:W14)</f>
        <v>0.99842204999999995</v>
      </c>
      <c r="X35" s="57">
        <f>AVERAGE(X3:X14)</f>
        <v>0.99842204999999995</v>
      </c>
      <c r="Y35" s="58">
        <f>AVERAGE(Y3:Y14)</f>
        <v>0.99842204999999995</v>
      </c>
      <c r="Z35" s="88">
        <f>AVERAGE(Z3:Z14)</f>
        <v>1</v>
      </c>
      <c r="AA35" s="89">
        <f>AVERAGE(AA3:AA14)</f>
        <v>1</v>
      </c>
      <c r="AC35" s="19">
        <f>AVERAGE(AC3:AC14)</f>
        <v>0.45776425000000004</v>
      </c>
      <c r="AD35" s="57">
        <f>AVERAGE(AD3:AD14)</f>
        <v>0.45776425000000004</v>
      </c>
      <c r="AE35" s="58">
        <f>AVERAGE(AE3:AE14)</f>
        <v>0.45776425000000004</v>
      </c>
      <c r="AF35" s="88">
        <f>AVERAGE(AF3:AF14)</f>
        <v>1</v>
      </c>
      <c r="AG35" s="89">
        <f>AVERAGE(AG3:AG14)</f>
        <v>1</v>
      </c>
      <c r="AI35" s="19">
        <f>AVERAGE(AI3:AI14)</f>
        <v>0.57976399999999995</v>
      </c>
      <c r="AJ35" s="57">
        <f>AVERAGE(AJ3:AJ14)</f>
        <v>0.57976399999999995</v>
      </c>
      <c r="AK35" s="58">
        <f>AVERAGE(AK3:AK14)</f>
        <v>0.57976399999999995</v>
      </c>
      <c r="AL35" s="88">
        <f>AVERAGE(AL3:AL14)</f>
        <v>1</v>
      </c>
      <c r="AM35" s="89">
        <f>AVERAGE(AM3:AM14)</f>
        <v>1</v>
      </c>
    </row>
    <row r="36" spans="1:39" ht="15.75" thickBot="1" x14ac:dyDescent="0.3">
      <c r="A36" s="104" t="s">
        <v>157</v>
      </c>
      <c r="B36" s="104"/>
      <c r="C36" s="104"/>
      <c r="K36" s="62">
        <f>AVERAGE(K15:K26)</f>
        <v>1</v>
      </c>
      <c r="L36" s="63">
        <f>AVERAGE(L15:L26)</f>
        <v>1.0317821833333334</v>
      </c>
      <c r="M36" s="64">
        <f>AVERAGE(M15:M26)</f>
        <v>1.0332077000000002</v>
      </c>
      <c r="N36" s="72">
        <f>AVERAGE(N15:N26)</f>
        <v>1.0332077000000002</v>
      </c>
      <c r="O36" s="73">
        <f>AVERAGE(O15:O26)</f>
        <v>1.0013035963950447</v>
      </c>
      <c r="Q36" s="62"/>
      <c r="R36" s="63">
        <f>AVERAGE(R15:R26)</f>
        <v>0.96821781666666673</v>
      </c>
      <c r="S36" s="64">
        <f>AVERAGE(S15:S26)</f>
        <v>0.96679226666666673</v>
      </c>
      <c r="T36" s="72"/>
      <c r="U36" s="73">
        <f>AVERAGE(U15:U26)</f>
        <v>0.99844151671949788</v>
      </c>
      <c r="W36" s="62">
        <f>AVERAGE(W15:W26)</f>
        <v>0.9961215333333332</v>
      </c>
      <c r="X36" s="63">
        <f>AVERAGE(X15:X26)</f>
        <v>1.4574944333333333</v>
      </c>
      <c r="Y36" s="64">
        <f>AVERAGE(Y15:Y26)</f>
        <v>1.3469618666666665</v>
      </c>
      <c r="Z36" s="72">
        <f>AVERAGE(Z15:Z26)</f>
        <v>1.3527080922301893</v>
      </c>
      <c r="AA36" s="73">
        <f>AVERAGE(AA15:AA26)</f>
        <v>0.91919894774785094</v>
      </c>
      <c r="AC36" s="62">
        <f>AVERAGE(AC15:AC26)</f>
        <v>0.37411268333333342</v>
      </c>
      <c r="AD36" s="63">
        <f>AVERAGE(AD15:AD26)</f>
        <v>0.75211413333333332</v>
      </c>
      <c r="AE36" s="64">
        <f>AVERAGE(AE15:AE26)</f>
        <v>0.33306186666666665</v>
      </c>
      <c r="AF36" s="72">
        <f>AVERAGE(AF15:AF26)</f>
        <v>0.91604872736429099</v>
      </c>
      <c r="AG36" s="73">
        <f>AVERAGE(AG15:AG26)</f>
        <v>0.43853667184227302</v>
      </c>
      <c r="AI36" s="62">
        <f>AVERAGE(AI15:AI26)</f>
        <v>0.58494964999999999</v>
      </c>
      <c r="AJ36" s="63">
        <f>AVERAGE(AJ15:AJ26)</f>
        <v>1.2680566333333336</v>
      </c>
      <c r="AK36" s="64">
        <f>AVERAGE(AK15:AK26)</f>
        <v>0.86118439999999996</v>
      </c>
      <c r="AL36" s="72">
        <f>AVERAGE(AL15:AL26)</f>
        <v>1.7366700117530571</v>
      </c>
      <c r="AM36" s="73">
        <f>AVERAGE(AM15:AM26)</f>
        <v>0.69385467113895805</v>
      </c>
    </row>
  </sheetData>
  <mergeCells count="17">
    <mergeCell ref="AI1:AM1"/>
    <mergeCell ref="E1:I1"/>
    <mergeCell ref="K1:O1"/>
    <mergeCell ref="Q1:U1"/>
    <mergeCell ref="A35:C35"/>
    <mergeCell ref="A28:A29"/>
    <mergeCell ref="B28:C28"/>
    <mergeCell ref="B29:C29"/>
    <mergeCell ref="W1:AA1"/>
    <mergeCell ref="AC1:AG1"/>
    <mergeCell ref="A36:C36"/>
    <mergeCell ref="A30:A31"/>
    <mergeCell ref="B30:C30"/>
    <mergeCell ref="B31:C31"/>
    <mergeCell ref="A32:A33"/>
    <mergeCell ref="B32:C32"/>
    <mergeCell ref="B33:C3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raw Simulcast</vt:lpstr>
      <vt:lpstr>raw SHM data</vt:lpstr>
      <vt:lpstr>raw experiment data</vt:lpstr>
      <vt:lpstr>Summary</vt:lpstr>
      <vt:lpstr>'raw experiment data'!results_stats_1</vt:lpstr>
      <vt:lpstr>'raw SHM data'!results_stats_1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</dc:creator>
  <cp:lastModifiedBy>Christian</cp:lastModifiedBy>
  <dcterms:created xsi:type="dcterms:W3CDTF">2013-04-02T17:04:29Z</dcterms:created>
  <dcterms:modified xsi:type="dcterms:W3CDTF">2013-04-19T03:44:14Z</dcterms:modified>
</cp:coreProperties>
</file>