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4970" windowHeight="7470"/>
  </bookViews>
  <sheets>
    <sheet name="Section 5.1" sheetId="2" r:id="rId1"/>
    <sheet name="Section 5.2" sheetId="1" r:id="rId2"/>
    <sheet name="Section 5.3" sheetId="3" r:id="rId3"/>
    <sheet name="Section 5.4" sheetId="4" r:id="rId4"/>
  </sheets>
  <calcPr calcId="145621"/>
</workbook>
</file>

<file path=xl/calcChain.xml><?xml version="1.0" encoding="utf-8"?>
<calcChain xmlns="http://schemas.openxmlformats.org/spreadsheetml/2006/main">
  <c r="M7" i="3" l="1"/>
  <c r="L7" i="3"/>
  <c r="Q28" i="1" l="1"/>
  <c r="P28" i="1"/>
  <c r="P29" i="1"/>
  <c r="I4" i="2"/>
  <c r="I12" i="2" l="1"/>
  <c r="I3" i="2"/>
  <c r="Q13" i="1"/>
  <c r="P13" i="1"/>
  <c r="Q12" i="1"/>
  <c r="P12" i="1"/>
  <c r="P30" i="1" l="1"/>
  <c r="Q15" i="1"/>
  <c r="P15" i="1"/>
  <c r="M8" i="3" l="1"/>
  <c r="L8" i="3"/>
  <c r="Q22" i="1"/>
  <c r="I14" i="2" l="1"/>
  <c r="I13" i="2"/>
  <c r="I15" i="2"/>
  <c r="Q25" i="1" l="1"/>
  <c r="P25" i="1"/>
  <c r="Q26" i="1"/>
  <c r="P26" i="1"/>
  <c r="J4" i="4" l="1"/>
  <c r="I4" i="4"/>
  <c r="J3" i="4"/>
  <c r="I3" i="4"/>
  <c r="I16" i="2" l="1"/>
  <c r="I6" i="2"/>
  <c r="Q11" i="1" l="1"/>
  <c r="P11" i="1"/>
  <c r="Q10" i="1"/>
  <c r="P10" i="1"/>
  <c r="Q9" i="1"/>
  <c r="P9" i="1"/>
  <c r="Q8" i="1"/>
  <c r="P8" i="1"/>
  <c r="Q5" i="1"/>
  <c r="P5" i="1"/>
  <c r="Q18" i="1" l="1"/>
  <c r="P18" i="1"/>
  <c r="Q17" i="1"/>
  <c r="P17" i="1"/>
  <c r="Q21" i="1"/>
  <c r="P21" i="1"/>
  <c r="Q7" i="1"/>
  <c r="P7" i="1"/>
  <c r="Q3" i="1"/>
  <c r="P3" i="1"/>
  <c r="Q4" i="1"/>
  <c r="P4" i="1"/>
  <c r="M9" i="3" l="1"/>
  <c r="L9" i="3"/>
  <c r="M4" i="3"/>
  <c r="L4" i="3"/>
  <c r="M3" i="3"/>
  <c r="L3" i="3"/>
  <c r="M11" i="3"/>
  <c r="L11" i="3"/>
  <c r="M10" i="3"/>
  <c r="L10" i="3"/>
  <c r="M6" i="3"/>
  <c r="M5" i="3"/>
  <c r="L5" i="3"/>
  <c r="I11" i="2"/>
  <c r="I10" i="2"/>
  <c r="I9" i="2"/>
  <c r="I8" i="2"/>
  <c r="I7" i="2"/>
  <c r="I5" i="2"/>
  <c r="Q27" i="1"/>
  <c r="P27" i="1"/>
  <c r="P24" i="1"/>
  <c r="P23" i="1"/>
  <c r="P22" i="1"/>
  <c r="P20" i="1"/>
  <c r="P19" i="1"/>
  <c r="P16" i="1"/>
  <c r="P14" i="1"/>
  <c r="P6" i="1"/>
  <c r="Q20" i="1"/>
  <c r="Q19" i="1"/>
  <c r="Q16" i="1"/>
  <c r="Q14" i="1"/>
  <c r="Q6" i="1"/>
</calcChain>
</file>

<file path=xl/sharedStrings.xml><?xml version="1.0" encoding="utf-8"?>
<sst xmlns="http://schemas.openxmlformats.org/spreadsheetml/2006/main" count="234" uniqueCount="80">
  <si>
    <t>Merge</t>
  </si>
  <si>
    <t>AMVP</t>
  </si>
  <si>
    <t>Y-RA-2x</t>
  </si>
  <si>
    <t>Y-RA-1.5x</t>
  </si>
  <si>
    <t>Y-RA-SNR</t>
  </si>
  <si>
    <t>Y-LDP-1.5x</t>
  </si>
  <si>
    <t>Y-LDP-SNR</t>
  </si>
  <si>
    <t>5.2.1 K0033 (LGE, MediaTek)</t>
  </si>
  <si>
    <t>5.2.2 K0036 (Qualcomm)</t>
  </si>
  <si>
    <t>5.2.3 K0037 (ETRI)</t>
  </si>
  <si>
    <t>5.2.4 K0039 (Intel)</t>
  </si>
  <si>
    <t>5.2.5 K0040 (Nokia)</t>
  </si>
  <si>
    <t>5.2.6 K0041 (Canon)</t>
  </si>
  <si>
    <t>5.2.7 K0046 (Huawei)</t>
  </si>
  <si>
    <t>5.2.8 K0052 (KDDI)</t>
  </si>
  <si>
    <t>5.2.9 K0031 (Sharp)</t>
  </si>
  <si>
    <t>5.2.10 K0045 (Vidyo, Samsung)</t>
  </si>
  <si>
    <t>Test</t>
  </si>
  <si>
    <t>Merge+AMVP</t>
  </si>
  <si>
    <t>MV comp.</t>
  </si>
  <si>
    <t>4x4</t>
  </si>
  <si>
    <t>No</t>
  </si>
  <si>
    <t>Add. pruning</t>
  </si>
  <si>
    <t>Cand.</t>
  </si>
  <si>
    <t>Yes</t>
  </si>
  <si>
    <t>BL MV</t>
  </si>
  <si>
    <t>Postpone</t>
  </si>
  <si>
    <t>16x16</t>
  </si>
  <si>
    <t>5.1.1 K0033 (MediaTek, LGE)</t>
  </si>
  <si>
    <t>5.1.2 K0036 (Qualcomm)</t>
  </si>
  <si>
    <t>5.1.3 K0040 (Nokia)</t>
  </si>
  <si>
    <t>5.1.4 K0045 (Samsung)</t>
  </si>
  <si>
    <t>5.1.5 K0238 (Leibniz University Hannover)</t>
  </si>
  <si>
    <t>Y</t>
  </si>
  <si>
    <t>V</t>
  </si>
  <si>
    <t>U</t>
  </si>
  <si>
    <t>AI 2x</t>
  </si>
  <si>
    <t>AI 1.5x</t>
  </si>
  <si>
    <t>5.3.1 K0036 (Qualcomm)</t>
  </si>
  <si>
    <t>5.3.2 K0039 (Intel)</t>
  </si>
  <si>
    <t>5.3.3 K0041 (Canon)</t>
  </si>
  <si>
    <t>5.3.4 K0045 (Samsung)</t>
  </si>
  <si>
    <t>5.2.5 K0046 (Huawei)</t>
  </si>
  <si>
    <t>#1</t>
  </si>
  <si>
    <t>#2</t>
  </si>
  <si>
    <t>#3</t>
  </si>
  <si>
    <t>Unit size</t>
  </si>
  <si>
    <t>8x8</t>
  </si>
  <si>
    <t>PU based</t>
  </si>
  <si>
    <t>CU based</t>
  </si>
  <si>
    <t>Parsing dependency</t>
  </si>
  <si>
    <t>5.4.1 K0034 (InterDigital)</t>
  </si>
  <si>
    <t>DF modification</t>
  </si>
  <si>
    <t>Yes (BL-MPM)</t>
  </si>
  <si>
    <t>Yes (ILIPM)</t>
  </si>
  <si>
    <t>Yes (ILIPM simplified)</t>
  </si>
  <si>
    <t>No (no MDCS)</t>
  </si>
  <si>
    <t>Average</t>
  </si>
  <si>
    <t>Method</t>
  </si>
  <si>
    <t>Y-LDP-2x</t>
  </si>
  <si>
    <t>Merge + Base Mode</t>
  </si>
  <si>
    <t>Y-all</t>
  </si>
  <si>
    <t>Enc</t>
  </si>
  <si>
    <t>Dec</t>
  </si>
  <si>
    <t>Merge+AMVP (wo list modification)</t>
  </si>
  <si>
    <t>Merge (wo list derivation modification)</t>
  </si>
  <si>
    <t>AMVP (wo list derivation modification)</t>
  </si>
  <si>
    <t>Merge (check on)</t>
  </si>
  <si>
    <t>Merge (check off)</t>
  </si>
  <si>
    <t>SMuC0.1.1 Hook (JCTVC-K0378)</t>
  </si>
  <si>
    <t>Base Mode applied to residual</t>
  </si>
  <si>
    <t>BL CU size (scaled)</t>
  </si>
  <si>
    <t>5.1.1</t>
  </si>
  <si>
    <t>5.1.2</t>
  </si>
  <si>
    <t>5.1.3</t>
  </si>
  <si>
    <t>5.1.4</t>
  </si>
  <si>
    <t>5.1.5</t>
  </si>
  <si>
    <t>Hook</t>
  </si>
  <si>
    <t>No (ILIPM s., no MDCS)</t>
  </si>
  <si>
    <t>Base 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</si>
</sst>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1" xfId="0" applyBorder="1"/>
    <xf numFmtId="0" fontId="0" fillId="0" borderId="5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1" xfId="0" applyBorder="1"/>
    <xf numFmtId="0" fontId="0" fillId="0" borderId="20" xfId="0" applyBorder="1"/>
    <xf numFmtId="0" fontId="0" fillId="0" borderId="16" xfId="0" applyBorder="1"/>
    <xf numFmtId="0" fontId="0" fillId="0" borderId="24" xfId="0" applyBorder="1"/>
    <xf numFmtId="2" fontId="1" fillId="0" borderId="23" xfId="0" applyNumberFormat="1" applyFont="1" applyBorder="1"/>
    <xf numFmtId="2" fontId="1" fillId="0" borderId="21" xfId="0" applyNumberFormat="1" applyFont="1" applyBorder="1"/>
    <xf numFmtId="2" fontId="1" fillId="0" borderId="22" xfId="0" applyNumberFormat="1" applyFont="1" applyBorder="1"/>
    <xf numFmtId="2" fontId="1" fillId="0" borderId="20" xfId="0" applyNumberFormat="1" applyFont="1" applyBorder="1"/>
    <xf numFmtId="0" fontId="0" fillId="2" borderId="13" xfId="0" applyFill="1" applyBorder="1"/>
    <xf numFmtId="0" fontId="0" fillId="2" borderId="0" xfId="0" applyFill="1" applyBorder="1"/>
    <xf numFmtId="0" fontId="0" fillId="2" borderId="18" xfId="0" applyFill="1" applyBorder="1"/>
    <xf numFmtId="0" fontId="0" fillId="2" borderId="17" xfId="0" applyFill="1" applyBorder="1"/>
    <xf numFmtId="0" fontId="0" fillId="2" borderId="15" xfId="0" applyFill="1" applyBorder="1"/>
    <xf numFmtId="0" fontId="0" fillId="2" borderId="3" xfId="0" applyFill="1" applyBorder="1"/>
    <xf numFmtId="0" fontId="0" fillId="0" borderId="0" xfId="0" applyFill="1" applyBorder="1"/>
    <xf numFmtId="0" fontId="0" fillId="2" borderId="14" xfId="0" applyFill="1" applyBorder="1"/>
    <xf numFmtId="0" fontId="0" fillId="0" borderId="18" xfId="0" applyFill="1" applyBorder="1"/>
    <xf numFmtId="2" fontId="0" fillId="0" borderId="26" xfId="0" applyNumberFormat="1" applyBorder="1"/>
    <xf numFmtId="2" fontId="0" fillId="0" borderId="17" xfId="0" applyNumberFormat="1" applyBorder="1"/>
    <xf numFmtId="2" fontId="0" fillId="0" borderId="13" xfId="0" applyNumberFormat="1" applyBorder="1"/>
    <xf numFmtId="2" fontId="0" fillId="0" borderId="27" xfId="0" applyNumberFormat="1" applyBorder="1"/>
    <xf numFmtId="2" fontId="0" fillId="0" borderId="18" xfId="0" applyNumberFormat="1" applyBorder="1"/>
    <xf numFmtId="2" fontId="0" fillId="0" borderId="14" xfId="0" applyNumberFormat="1" applyBorder="1"/>
    <xf numFmtId="2" fontId="0" fillId="0" borderId="28" xfId="0" applyNumberFormat="1" applyBorder="1"/>
    <xf numFmtId="2" fontId="0" fillId="0" borderId="19" xfId="0" applyNumberFormat="1" applyBorder="1"/>
    <xf numFmtId="2" fontId="0" fillId="0" borderId="15" xfId="0" applyNumberFormat="1" applyBorder="1"/>
    <xf numFmtId="2" fontId="0" fillId="0" borderId="24" xfId="0" applyNumberFormat="1" applyBorder="1"/>
    <xf numFmtId="2" fontId="0" fillId="0" borderId="16" xfId="0" applyNumberFormat="1" applyBorder="1"/>
    <xf numFmtId="2" fontId="0" fillId="0" borderId="12" xfId="0" applyNumberFormat="1" applyBorder="1"/>
    <xf numFmtId="2" fontId="0" fillId="0" borderId="9" xfId="0" applyNumberForma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5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/>
    <xf numFmtId="2" fontId="1" fillId="0" borderId="30" xfId="0" applyNumberFormat="1" applyFont="1" applyBorder="1"/>
    <xf numFmtId="0" fontId="0" fillId="0" borderId="8" xfId="0" applyBorder="1" applyAlignment="1">
      <alignment horizontal="center"/>
    </xf>
    <xf numFmtId="2" fontId="0" fillId="0" borderId="21" xfId="0" applyNumberFormat="1" applyBorder="1"/>
    <xf numFmtId="2" fontId="0" fillId="0" borderId="22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2" fontId="0" fillId="0" borderId="23" xfId="0" applyNumberFormat="1" applyBorder="1"/>
    <xf numFmtId="0" fontId="0" fillId="0" borderId="25" xfId="0" applyFill="1" applyBorder="1"/>
    <xf numFmtId="0" fontId="0" fillId="0" borderId="8" xfId="0" applyFill="1" applyBorder="1"/>
    <xf numFmtId="0" fontId="0" fillId="0" borderId="31" xfId="0" applyBorder="1"/>
    <xf numFmtId="9" fontId="0" fillId="0" borderId="9" xfId="0" applyNumberFormat="1" applyBorder="1"/>
    <xf numFmtId="9" fontId="0" fillId="0" borderId="29" xfId="0" applyNumberFormat="1" applyBorder="1"/>
    <xf numFmtId="9" fontId="0" fillId="0" borderId="11" xfId="0" applyNumberFormat="1" applyBorder="1"/>
    <xf numFmtId="0" fontId="0" fillId="0" borderId="25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9" fontId="0" fillId="0" borderId="31" xfId="0" applyNumberFormat="1" applyBorder="1"/>
    <xf numFmtId="9" fontId="0" fillId="0" borderId="10" xfId="0" applyNumberFormat="1" applyBorder="1"/>
    <xf numFmtId="9" fontId="0" fillId="0" borderId="30" xfId="0" applyNumberFormat="1" applyBorder="1"/>
    <xf numFmtId="2" fontId="1" fillId="0" borderId="26" xfId="0" applyNumberFormat="1" applyFont="1" applyBorder="1"/>
    <xf numFmtId="2" fontId="1" fillId="0" borderId="27" xfId="0" applyNumberFormat="1" applyFont="1" applyBorder="1"/>
    <xf numFmtId="2" fontId="1" fillId="0" borderId="28" xfId="0" applyNumberFormat="1" applyFont="1" applyBorder="1"/>
    <xf numFmtId="0" fontId="0" fillId="0" borderId="1" xfId="0" applyBorder="1" applyAlignment="1">
      <alignment vertical="center"/>
    </xf>
    <xf numFmtId="2" fontId="1" fillId="0" borderId="24" xfId="0" applyNumberFormat="1" applyFont="1" applyBorder="1"/>
    <xf numFmtId="9" fontId="0" fillId="0" borderId="8" xfId="0" applyNumberFormat="1" applyBorder="1"/>
    <xf numFmtId="9" fontId="0" fillId="0" borderId="25" xfId="0" applyNumberFormat="1" applyBorder="1"/>
    <xf numFmtId="0" fontId="0" fillId="2" borderId="4" xfId="0" applyFill="1" applyBorder="1"/>
    <xf numFmtId="0" fontId="0" fillId="2" borderId="19" xfId="0" applyFill="1" applyBorder="1"/>
    <xf numFmtId="0" fontId="0" fillId="0" borderId="5" xfId="0" applyBorder="1"/>
    <xf numFmtId="2" fontId="0" fillId="0" borderId="0" xfId="0" applyNumberFormat="1" applyBorder="1"/>
    <xf numFmtId="2" fontId="0" fillId="0" borderId="4" xfId="0" applyNumberFormat="1" applyBorder="1"/>
    <xf numFmtId="0" fontId="0" fillId="0" borderId="7" xfId="0" applyBorder="1"/>
    <xf numFmtId="2" fontId="0" fillId="0" borderId="29" xfId="0" applyNumberFormat="1" applyBorder="1"/>
    <xf numFmtId="2" fontId="0" fillId="0" borderId="31" xfId="0" applyNumberFormat="1" applyBorder="1"/>
    <xf numFmtId="2" fontId="1" fillId="0" borderId="29" xfId="0" applyNumberFormat="1" applyFont="1" applyBorder="1"/>
    <xf numFmtId="2" fontId="1" fillId="0" borderId="31" xfId="0" applyNumberFormat="1" applyFont="1" applyBorder="1"/>
    <xf numFmtId="0" fontId="0" fillId="0" borderId="6" xfId="0" applyFill="1" applyBorder="1"/>
    <xf numFmtId="2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1" xfId="0" applyBorder="1"/>
    <xf numFmtId="0" fontId="0" fillId="0" borderId="20" xfId="0" applyBorder="1"/>
    <xf numFmtId="0" fontId="0" fillId="0" borderId="16" xfId="0" applyBorder="1"/>
    <xf numFmtId="2" fontId="0" fillId="0" borderId="3" xfId="0" applyNumberFormat="1" applyBorder="1"/>
    <xf numFmtId="0" fontId="0" fillId="0" borderId="26" xfId="0" applyBorder="1"/>
    <xf numFmtId="0" fontId="0" fillId="0" borderId="22" xfId="0" applyBorder="1"/>
    <xf numFmtId="0" fontId="0" fillId="0" borderId="23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2" fontId="0" fillId="0" borderId="30" xfId="0" applyNumberFormat="1" applyBorder="1"/>
    <xf numFmtId="2" fontId="1" fillId="0" borderId="9" xfId="0" applyNumberFormat="1" applyFont="1" applyBorder="1"/>
    <xf numFmtId="2" fontId="1" fillId="0" borderId="10" xfId="0" applyNumberFormat="1" applyFont="1" applyBorder="1"/>
    <xf numFmtId="2" fontId="1" fillId="0" borderId="11" xfId="0" applyNumberFormat="1" applyFont="1" applyBorder="1"/>
    <xf numFmtId="0" fontId="0" fillId="0" borderId="6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vertical="center"/>
    </xf>
    <xf numFmtId="2" fontId="0" fillId="0" borderId="32" xfId="0" applyNumberFormat="1" applyBorder="1"/>
    <xf numFmtId="2" fontId="0" fillId="0" borderId="5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26373068130754"/>
          <c:y val="0.14471046856847813"/>
          <c:w val="0.85631738340399743"/>
          <c:h val="0.74214190439309835"/>
        </c:manualLayout>
      </c:layout>
      <c:scatterChart>
        <c:scatterStyle val="lineMarker"/>
        <c:varyColors val="0"/>
        <c:ser>
          <c:idx val="0"/>
          <c:order val="0"/>
          <c:tx>
            <c:v>With parsing dependency</c:v>
          </c:tx>
          <c:spPr>
            <a:ln w="28575">
              <a:noFill/>
            </a:ln>
          </c:spPr>
          <c:marker>
            <c:symbol val="diamond"/>
            <c:size val="12"/>
          </c:marker>
          <c:xVal>
            <c:numRef>
              <c:f>'Section 5.1'!$C$40:$C$45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('Section 5.1'!$I$3,'Section 5.1'!$I$5,'Section 5.1'!$I$7,'Section 5.1'!$I$9,'Section 5.1'!$I$11,'Section 5.1'!$I$14)</c:f>
              <c:numCache>
                <c:formatCode>0.00</c:formatCode>
                <c:ptCount val="6"/>
                <c:pt idx="0">
                  <c:v>-0.19</c:v>
                </c:pt>
                <c:pt idx="1">
                  <c:v>-0.24</c:v>
                </c:pt>
                <c:pt idx="2">
                  <c:v>-0.17499999999999999</c:v>
                </c:pt>
                <c:pt idx="3">
                  <c:v>-0.245</c:v>
                </c:pt>
                <c:pt idx="4">
                  <c:v>-0.19500000000000001</c:v>
                </c:pt>
                <c:pt idx="5">
                  <c:v>-3.0000000000000002E-2</c:v>
                </c:pt>
              </c:numCache>
            </c:numRef>
          </c:yVal>
          <c:smooth val="0"/>
        </c:ser>
        <c:ser>
          <c:idx val="1"/>
          <c:order val="1"/>
          <c:tx>
            <c:v>Without parsing dependency (no MDCS)</c:v>
          </c:tx>
          <c:spPr>
            <a:ln w="28575">
              <a:noFill/>
            </a:ln>
          </c:spPr>
          <c:marker>
            <c:symbol val="square"/>
            <c:size val="10"/>
          </c:marker>
          <c:xVal>
            <c:numRef>
              <c:f>'Section 5.1'!$C$40:$C$45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('Section 5.1'!$I$4,'Section 5.1'!$I$6,'Section 5.1'!$I$8,'Section 5.1'!$I$10,'Section 5.1'!$I$12,'Section 5.1'!$I$16)</c:f>
              <c:numCache>
                <c:formatCode>0.00</c:formatCode>
                <c:ptCount val="6"/>
                <c:pt idx="0">
                  <c:v>-0.12</c:v>
                </c:pt>
                <c:pt idx="1">
                  <c:v>-0.16999999999999998</c:v>
                </c:pt>
                <c:pt idx="2">
                  <c:v>-0.11</c:v>
                </c:pt>
                <c:pt idx="3">
                  <c:v>-0.18</c:v>
                </c:pt>
                <c:pt idx="4">
                  <c:v>-0.12</c:v>
                </c:pt>
                <c:pt idx="5">
                  <c:v>-0.16500000000000001</c:v>
                </c:pt>
              </c:numCache>
            </c:numRef>
          </c:yVal>
          <c:smooth val="0"/>
        </c:ser>
        <c:ser>
          <c:idx val="2"/>
          <c:order val="2"/>
          <c:tx>
            <c:v>ILIPM simpl.</c:v>
          </c:tx>
          <c:spPr>
            <a:ln w="2857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ymbol val="diamond"/>
              <c:size val="12"/>
              <c:spPr>
                <a:solidFill>
                  <a:schemeClr val="accent1"/>
                </a:solidFill>
                <a:ln>
                  <a:noFill/>
                </a:ln>
              </c:spPr>
            </c:marker>
            <c:bubble3D val="1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100"/>
                      <a:t>ILIPM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'Section 5.1'!$C$45</c:f>
              <c:numCache>
                <c:formatCode>General</c:formatCode>
                <c:ptCount val="1"/>
                <c:pt idx="0">
                  <c:v>6</c:v>
                </c:pt>
              </c:numCache>
            </c:numRef>
          </c:xVal>
          <c:yVal>
            <c:numRef>
              <c:f>'Section 5.1'!$I$14</c:f>
              <c:numCache>
                <c:formatCode>0.00</c:formatCode>
                <c:ptCount val="1"/>
                <c:pt idx="0">
                  <c:v>-3.0000000000000002E-2</c:v>
                </c:pt>
              </c:numCache>
            </c:numRef>
          </c:yVal>
          <c:smooth val="0"/>
        </c:ser>
        <c:ser>
          <c:idx val="3"/>
          <c:order val="3"/>
          <c:tx>
            <c:v>BL-MPM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chemeClr val="accent1"/>
              </a:solidFill>
              <a:ln>
                <a:noFill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/>
                    </a:pPr>
                    <a:r>
                      <a:rPr lang="en-US" sz="1100"/>
                      <a:t>ILIPM simpl.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'Section 5.1'!$C$45</c:f>
              <c:numCache>
                <c:formatCode>General</c:formatCode>
                <c:ptCount val="1"/>
                <c:pt idx="0">
                  <c:v>6</c:v>
                </c:pt>
              </c:numCache>
            </c:numRef>
          </c:xVal>
          <c:yVal>
            <c:numRef>
              <c:f>'Section 5.1'!$I$15</c:f>
              <c:numCache>
                <c:formatCode>0.00</c:formatCode>
                <c:ptCount val="1"/>
                <c:pt idx="0">
                  <c:v>-0.23499999999999999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none"/>
          </c:marker>
          <c:xVal>
            <c:numRef>
              <c:f>'Section 5.1'!$C$39:$C$46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('Section 5.1'!$I$4,'Section 5.1'!$I$4,'Section 5.1'!$I$4,'Section 5.1'!$I$4,'Section 5.1'!$I$4,'Section 5.1'!$I$4,'Section 5.1'!$I$4,'Section 5.1'!$I$4)</c:f>
              <c:numCache>
                <c:formatCode>0.00</c:formatCode>
                <c:ptCount val="8"/>
                <c:pt idx="0">
                  <c:v>-0.12</c:v>
                </c:pt>
                <c:pt idx="1">
                  <c:v>-0.12</c:v>
                </c:pt>
                <c:pt idx="2">
                  <c:v>-0.12</c:v>
                </c:pt>
                <c:pt idx="3">
                  <c:v>-0.12</c:v>
                </c:pt>
                <c:pt idx="4">
                  <c:v>-0.12</c:v>
                </c:pt>
                <c:pt idx="5">
                  <c:v>-0.12</c:v>
                </c:pt>
                <c:pt idx="6">
                  <c:v>-0.12</c:v>
                </c:pt>
                <c:pt idx="7">
                  <c:v>-0.12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18944"/>
        <c:axId val="113620864"/>
      </c:scatterChart>
      <c:valAx>
        <c:axId val="113618944"/>
        <c:scaling>
          <c:orientation val="minMax"/>
          <c:max val="7"/>
        </c:scaling>
        <c:delete val="1"/>
        <c:axPos val="t"/>
        <c:majorGridlines>
          <c:spPr>
            <a:effectLst>
              <a:glow>
                <a:schemeClr val="accent1"/>
              </a:glow>
              <a:softEdge rad="0"/>
            </a:effectLst>
          </c:spPr>
        </c:majorGridlines>
        <c:min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Subset 5.1</a:t>
                </a:r>
              </a:p>
            </c:rich>
          </c:tx>
          <c:layout>
            <c:manualLayout>
              <c:xMode val="edge"/>
              <c:yMode val="edge"/>
              <c:x val="0.40499638537738608"/>
              <c:y val="2.3333419388150253E-2"/>
            </c:manualLayout>
          </c:layout>
          <c:overlay val="0"/>
        </c:title>
        <c:numFmt formatCode="#,##0;\-#,##0" sourceLinked="0"/>
        <c:majorTickMark val="out"/>
        <c:minorTickMark val="none"/>
        <c:tickLblPos val="nextTo"/>
        <c:crossAx val="113620864"/>
        <c:crosses val="autoZero"/>
        <c:crossBetween val="midCat"/>
      </c:valAx>
      <c:valAx>
        <c:axId val="113620864"/>
        <c:scaling>
          <c:orientation val="maxMin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13618944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65254306611177326"/>
          <c:y val="2.9408373133686157E-2"/>
          <c:w val="0.3276058172629166"/>
          <c:h val="8.4352652639731504E-2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866755291952143E-2"/>
          <c:y val="0.10151976862764765"/>
          <c:w val="0.90868186931179062"/>
          <c:h val="0.83249363893207617"/>
        </c:manualLayout>
      </c:layout>
      <c:scatterChart>
        <c:scatterStyle val="lineMarker"/>
        <c:varyColors val="0"/>
        <c:ser>
          <c:idx val="0"/>
          <c:order val="0"/>
          <c:tx>
            <c:v>Merge uncomp. MV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('Section 5.2'!$C$65,'Section 5.2'!$C$66,'Section 5.2'!$C$67,'Section 5.2'!$C$69,'Section 5.2'!$C$73)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</c:numCache>
            </c:numRef>
          </c:xVal>
          <c:yVal>
            <c:numRef>
              <c:f>('Section 5.2'!$P$3,'Section 5.2'!$P$6,'Section 5.2'!$P$12,'Section 5.2'!$P$18,'Section 5.2'!$P$25)</c:f>
              <c:numCache>
                <c:formatCode>0.00</c:formatCode>
                <c:ptCount val="5"/>
                <c:pt idx="0">
                  <c:v>-2.0699999999999998</c:v>
                </c:pt>
                <c:pt idx="1">
                  <c:v>-1.81</c:v>
                </c:pt>
                <c:pt idx="2">
                  <c:v>-1.7350000000000001</c:v>
                </c:pt>
                <c:pt idx="3">
                  <c:v>-1.8274999999999999</c:v>
                </c:pt>
                <c:pt idx="4">
                  <c:v>-1.5125</c:v>
                </c:pt>
              </c:numCache>
            </c:numRef>
          </c:yVal>
          <c:smooth val="0"/>
        </c:ser>
        <c:ser>
          <c:idx val="1"/>
          <c:order val="1"/>
          <c:tx>
            <c:v>5.2.2 Merge complete uncompressed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pPr>
                <a:solidFill>
                  <a:schemeClr val="accent2"/>
                </a:solidFill>
                <a:ln w="28575">
                  <a:solidFill>
                    <a:schemeClr val="accent2">
                      <a:lumMod val="50000"/>
                    </a:schemeClr>
                  </a:solidFill>
                </a:ln>
              </c:spPr>
            </c:marker>
            <c:bubble3D val="0"/>
          </c:dPt>
          <c:xVal>
            <c:numRef>
              <c:f>'Section 5.2'!$C$66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'Section 5.2'!$P$9</c:f>
              <c:numCache>
                <c:formatCode>0.00</c:formatCode>
                <c:ptCount val="1"/>
                <c:pt idx="0">
                  <c:v>-1.5625</c:v>
                </c:pt>
              </c:numCache>
            </c:numRef>
          </c:yVal>
          <c:smooth val="0"/>
        </c:ser>
        <c:ser>
          <c:idx val="2"/>
          <c:order val="2"/>
          <c:tx>
            <c:v>5.2.5 Merge check off uncompressed</c:v>
          </c:tx>
          <c:spPr>
            <a:ln w="28575">
              <a:noFill/>
            </a:ln>
          </c:spPr>
          <c:marker>
            <c:symbol val="square"/>
            <c:size val="10"/>
            <c:spPr>
              <a:solidFill>
                <a:schemeClr val="accent2"/>
              </a:solidFill>
              <a:ln w="28575">
                <a:solidFill>
                  <a:schemeClr val="accent2">
                    <a:lumMod val="50000"/>
                  </a:schemeClr>
                </a:solidFill>
              </a:ln>
            </c:spPr>
          </c:marker>
          <c:dPt>
            <c:idx val="0"/>
            <c:marker>
              <c:symbol val="square"/>
              <c:size val="12"/>
            </c:marker>
            <c:bubble3D val="0"/>
          </c:dPt>
          <c:xVal>
            <c:numRef>
              <c:f>'Section 5.2'!$C$69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'Section 5.2'!$P$19</c:f>
              <c:numCache>
                <c:formatCode>0.00</c:formatCode>
                <c:ptCount val="1"/>
                <c:pt idx="0">
                  <c:v>-1.5625</c:v>
                </c:pt>
              </c:numCache>
            </c:numRef>
          </c:yVal>
          <c:smooth val="0"/>
        </c:ser>
        <c:ser>
          <c:idx val="3"/>
          <c:order val="3"/>
          <c:tx>
            <c:v>AMVP uncomp. MV</c:v>
          </c:tx>
          <c:spPr>
            <a:ln w="28575">
              <a:noFill/>
            </a:ln>
          </c:spPr>
          <c:marker>
            <c:symbol val="triangle"/>
            <c:size val="13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1"/>
            <c:marker>
              <c:symbol val="triangle"/>
              <c:size val="9"/>
              <c:spPr>
                <a:solidFill>
                  <a:schemeClr val="accent2"/>
                </a:solidFill>
                <a:ln w="28575">
                  <a:solidFill>
                    <a:schemeClr val="accent2">
                      <a:lumMod val="50000"/>
                    </a:schemeClr>
                  </a:solidFill>
                </a:ln>
              </c:spPr>
            </c:marker>
            <c:bubble3D val="0"/>
          </c:dPt>
          <c:xVal>
            <c:numRef>
              <c:f>('Section 5.2'!$C$65,'Section 5.2'!$C$66,'Section 5.2'!$C$67,'Section 5.2'!$C$71,'Section 5.2'!$C$73)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7</c:v>
                </c:pt>
                <c:pt idx="4">
                  <c:v>9</c:v>
                </c:pt>
              </c:numCache>
            </c:numRef>
          </c:xVal>
          <c:yVal>
            <c:numRef>
              <c:f>('Section 5.2'!$P$4,'Section 5.2'!$P$7,'Section 5.2'!$P$13,'Section 5.2'!$P$22,'Section 5.2'!$P$26)</c:f>
              <c:numCache>
                <c:formatCode>0.00</c:formatCode>
                <c:ptCount val="5"/>
                <c:pt idx="0">
                  <c:v>-1.1950000000000001</c:v>
                </c:pt>
                <c:pt idx="1">
                  <c:v>-1.2024999999999999</c:v>
                </c:pt>
                <c:pt idx="2">
                  <c:v>-1.2175</c:v>
                </c:pt>
                <c:pt idx="3">
                  <c:v>-1.1850000000000001</c:v>
                </c:pt>
                <c:pt idx="4">
                  <c:v>-1.0325</c:v>
                </c:pt>
              </c:numCache>
            </c:numRef>
          </c:yVal>
          <c:smooth val="0"/>
        </c:ser>
        <c:ser>
          <c:idx val="4"/>
          <c:order val="4"/>
          <c:tx>
            <c:v>5.2.5 AMPV complete compressed</c:v>
          </c:tx>
          <c:spPr>
            <a:ln w="28575">
              <a:noFill/>
            </a:ln>
          </c:spPr>
          <c:dPt>
            <c:idx val="0"/>
            <c:marker>
              <c:symbol val="triangle"/>
              <c:size val="12"/>
              <c:spPr>
                <a:solidFill>
                  <a:schemeClr val="accent2"/>
                </a:solidFill>
                <a:ln>
                  <a:solidFill>
                    <a:schemeClr val="accent2"/>
                  </a:solidFill>
                </a:ln>
              </c:spPr>
            </c:marker>
            <c:bubble3D val="0"/>
            <c:spPr>
              <a:ln w="28575">
                <a:solidFill>
                  <a:schemeClr val="accent2"/>
                </a:solidFill>
              </a:ln>
            </c:spPr>
          </c:dPt>
          <c:xVal>
            <c:numRef>
              <c:f>'Section 5.2'!$C$66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'Section 5.2'!$P$10</c:f>
              <c:numCache>
                <c:formatCode>0.00</c:formatCode>
                <c:ptCount val="1"/>
                <c:pt idx="0">
                  <c:v>-1.19</c:v>
                </c:pt>
              </c:numCache>
            </c:numRef>
          </c:yVal>
          <c:smooth val="0"/>
        </c:ser>
        <c:ser>
          <c:idx val="5"/>
          <c:order val="5"/>
          <c:tx>
            <c:v>Merge+AMVP uncomp. MV</c:v>
          </c:tx>
          <c:spPr>
            <a:ln w="28575">
              <a:noFill/>
            </a:ln>
          </c:spPr>
          <c:marker>
            <c:symbol val="diamond"/>
            <c:size val="13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('Section 5.2'!$C$65,'Section 5.2'!$C$66,'Section 5.2'!$C$67,'Section 5.2'!$C$73)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</c:numCache>
            </c:numRef>
          </c:xVal>
          <c:yVal>
            <c:numRef>
              <c:f>('Section 5.2'!$P$5,'Section 5.2'!$P$8,'Section 5.2'!$P$14,'Section 5.2'!$P$27)</c:f>
              <c:numCache>
                <c:formatCode>0.00</c:formatCode>
                <c:ptCount val="4"/>
                <c:pt idx="0">
                  <c:v>-2.1749999999999998</c:v>
                </c:pt>
                <c:pt idx="1">
                  <c:v>-1.9249999999999998</c:v>
                </c:pt>
                <c:pt idx="2">
                  <c:v>-1.8475000000000001</c:v>
                </c:pt>
                <c:pt idx="3">
                  <c:v>-1.6475</c:v>
                </c:pt>
              </c:numCache>
            </c:numRef>
          </c:yVal>
          <c:smooth val="0"/>
        </c:ser>
        <c:ser>
          <c:idx val="6"/>
          <c:order val="6"/>
          <c:tx>
            <c:v>5.2.2 MergeAMVP complete uncompressed</c:v>
          </c:tx>
          <c:spPr>
            <a:ln w="28575">
              <a:noFill/>
            </a:ln>
          </c:spPr>
          <c:marker>
            <c:symbol val="diamond"/>
            <c:size val="13"/>
            <c:spPr>
              <a:solidFill>
                <a:schemeClr val="accent2"/>
              </a:solidFill>
              <a:ln w="28575"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'Section 5.2'!$C$66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'Section 5.2'!$P$11</c:f>
              <c:numCache>
                <c:formatCode>0.00</c:formatCode>
                <c:ptCount val="1"/>
                <c:pt idx="0">
                  <c:v>-1.6724999999999999</c:v>
                </c:pt>
              </c:numCache>
            </c:numRef>
          </c:yVal>
          <c:smooth val="0"/>
        </c:ser>
        <c:ser>
          <c:idx val="7"/>
          <c:order val="7"/>
          <c:tx>
            <c:v>Merge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('Section 5.2'!$C$69,'Section 5.2'!$C$72,'Section 5.2'!$C$74)</c:f>
              <c:numCache>
                <c:formatCode>General</c:formatCode>
                <c:ptCount val="3"/>
                <c:pt idx="0">
                  <c:v>5</c:v>
                </c:pt>
                <c:pt idx="1">
                  <c:v>8</c:v>
                </c:pt>
                <c:pt idx="2">
                  <c:v>10</c:v>
                </c:pt>
              </c:numCache>
            </c:numRef>
          </c:xVal>
          <c:yVal>
            <c:numRef>
              <c:f>('Section 5.2'!$P$16,'Section 5.2'!$P$23,'Section 5.2'!$P$28)</c:f>
              <c:numCache>
                <c:formatCode>0.00</c:formatCode>
                <c:ptCount val="3"/>
                <c:pt idx="0">
                  <c:v>-1.0574999999999999</c:v>
                </c:pt>
                <c:pt idx="1">
                  <c:v>-1.2449999999999999</c:v>
                </c:pt>
                <c:pt idx="2">
                  <c:v>-1.125</c:v>
                </c:pt>
              </c:numCache>
            </c:numRef>
          </c:yVal>
          <c:smooth val="0"/>
        </c:ser>
        <c:ser>
          <c:idx val="8"/>
          <c:order val="8"/>
          <c:tx>
            <c:v>5.2.5 Merge check off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chemeClr val="accent1"/>
              </a:solidFill>
              <a:ln w="28575"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'Section 5.2'!$C$69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'Section 5.2'!$P$17</c:f>
              <c:numCache>
                <c:formatCode>0.00</c:formatCode>
                <c:ptCount val="1"/>
                <c:pt idx="0">
                  <c:v>-0.80500000000000005</c:v>
                </c:pt>
              </c:numCache>
            </c:numRef>
          </c:yVal>
          <c:smooth val="0"/>
        </c:ser>
        <c:ser>
          <c:idx val="9"/>
          <c:order val="9"/>
          <c:tx>
            <c:v>AMVP</c:v>
          </c:tx>
          <c:spPr>
            <a:ln w="28575">
              <a:noFill/>
            </a:ln>
          </c:spPr>
          <c:marker>
            <c:symbol val="triangle"/>
            <c:size val="13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('Section 5.2'!$C$72,'Section 5.2'!$C$74)</c:f>
              <c:numCache>
                <c:formatCode>General</c:formatCode>
                <c:ptCount val="2"/>
                <c:pt idx="0">
                  <c:v>8</c:v>
                </c:pt>
                <c:pt idx="1">
                  <c:v>10</c:v>
                </c:pt>
              </c:numCache>
            </c:numRef>
          </c:xVal>
          <c:yVal>
            <c:numRef>
              <c:f>('Section 5.2'!$P$24,'Section 5.2'!$P$29)</c:f>
              <c:numCache>
                <c:formatCode>0.00</c:formatCode>
                <c:ptCount val="2"/>
                <c:pt idx="0">
                  <c:v>-0.63</c:v>
                </c:pt>
                <c:pt idx="1">
                  <c:v>-0.49</c:v>
                </c:pt>
              </c:numCache>
            </c:numRef>
          </c:yVal>
          <c:smooth val="0"/>
        </c:ser>
        <c:ser>
          <c:idx val="10"/>
          <c:order val="10"/>
          <c:tx>
            <c:v>Merge+AMVP</c:v>
          </c:tx>
          <c:spPr>
            <a:ln w="28575">
              <a:noFill/>
            </a:ln>
          </c:spPr>
          <c:marker>
            <c:symbol val="diamond"/>
            <c:size val="13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1"/>
            <c:marker>
              <c:spPr>
                <a:solidFill>
                  <a:schemeClr val="accent1"/>
                </a:solidFill>
                <a:ln>
                  <a:solidFill>
                    <a:schemeClr val="tx2"/>
                  </a:solidFill>
                </a:ln>
              </c:spPr>
            </c:marker>
            <c:bubble3D val="0"/>
          </c:dPt>
          <c:xVal>
            <c:numRef>
              <c:f>('Section 5.2'!$C$68,'Section 5.2'!$C$74)</c:f>
              <c:numCache>
                <c:formatCode>General</c:formatCode>
                <c:ptCount val="2"/>
                <c:pt idx="0">
                  <c:v>4</c:v>
                </c:pt>
                <c:pt idx="1">
                  <c:v>10</c:v>
                </c:pt>
              </c:numCache>
            </c:numRef>
          </c:xVal>
          <c:yVal>
            <c:numRef>
              <c:f>('Section 5.2'!$P$15,'Section 5.2'!$P$30)</c:f>
              <c:numCache>
                <c:formatCode>0.00</c:formatCode>
                <c:ptCount val="2"/>
                <c:pt idx="0">
                  <c:v>-1.0899999999999999</c:v>
                </c:pt>
                <c:pt idx="1">
                  <c:v>-1.155</c:v>
                </c:pt>
              </c:numCache>
            </c:numRef>
          </c:yVal>
          <c:smooth val="0"/>
        </c:ser>
        <c:ser>
          <c:idx val="11"/>
          <c:order val="11"/>
          <c:tx>
            <c:v>5.2.6</c:v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'Section 5.2'!$C$70</c:f>
              <c:numCache>
                <c:formatCode>General</c:formatCode>
                <c:ptCount val="1"/>
                <c:pt idx="0">
                  <c:v>6</c:v>
                </c:pt>
              </c:numCache>
            </c:numRef>
          </c:xVal>
          <c:yVal>
            <c:numRef>
              <c:f>'Section 5.2'!$P$20</c:f>
              <c:numCache>
                <c:formatCode>0.00</c:formatCode>
                <c:ptCount val="1"/>
                <c:pt idx="0">
                  <c:v>-1.425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02816"/>
        <c:axId val="116413568"/>
      </c:scatterChart>
      <c:valAx>
        <c:axId val="116402816"/>
        <c:scaling>
          <c:orientation val="minMax"/>
          <c:max val="11"/>
          <c:min val="0"/>
        </c:scaling>
        <c:delete val="1"/>
        <c:axPos val="t"/>
        <c:majorGridlines/>
        <c:min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Subset</a:t>
                </a:r>
                <a:r>
                  <a:rPr lang="en-US" sz="2000" baseline="0"/>
                  <a:t> 5.2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0.46612375157650748"/>
              <c:y val="3.117575271243961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6413568"/>
        <c:crosses val="autoZero"/>
        <c:crossBetween val="midCat"/>
        <c:majorUnit val="1"/>
        <c:minorUnit val="0.2"/>
      </c:valAx>
      <c:valAx>
        <c:axId val="116413568"/>
        <c:scaling>
          <c:orientation val="maxMin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16402816"/>
        <c:crosses val="autoZero"/>
        <c:crossBetween val="midCat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8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8164160445853359"/>
          <c:y val="0.11075393282846012"/>
          <c:w val="0.15216177523264135"/>
          <c:h val="0.19664376347860976"/>
        </c:manualLayout>
      </c:layout>
      <c:overlay val="0"/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66254751963838E-2"/>
          <c:y val="7.0994437392855117E-2"/>
          <c:w val="0.89906663802256037"/>
          <c:h val="0.835842590819175"/>
        </c:manualLayout>
      </c:layout>
      <c:scatterChart>
        <c:scatterStyle val="lineMarker"/>
        <c:varyColors val="0"/>
        <c:ser>
          <c:idx val="0"/>
          <c:order val="0"/>
          <c:tx>
            <c:v>Uncompressed BL MV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diamond"/>
              <c:size val="13"/>
            </c:marker>
            <c:bubble3D val="0"/>
          </c:dPt>
          <c:dPt>
            <c:idx val="2"/>
            <c:marker>
              <c:symbol val="square"/>
              <c:size val="12"/>
            </c:marker>
            <c:bubble3D val="0"/>
          </c:dPt>
          <c:dPt>
            <c:idx val="3"/>
            <c:marker>
              <c:symbol val="diamond"/>
              <c:size val="13"/>
            </c:marker>
            <c:bubble3D val="0"/>
          </c:dPt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200"/>
                      <a:t>residual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('Section 5.3'!$A$53,'Section 5.3'!$A$54,'Section 5.3'!$A$55,'Section 5.3'!$A$57)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('Section 5.3'!$M$4,'Section 5.3'!$M$6,'Section 5.3'!$M$8,'Section 5.3'!$M$11)</c:f>
              <c:numCache>
                <c:formatCode>0.00</c:formatCode>
                <c:ptCount val="4"/>
                <c:pt idx="0">
                  <c:v>-1.7866666666666668</c:v>
                </c:pt>
                <c:pt idx="1">
                  <c:v>-0.72499999999999998</c:v>
                </c:pt>
                <c:pt idx="2">
                  <c:v>-3.2066666666666666</c:v>
                </c:pt>
                <c:pt idx="3">
                  <c:v>-1.8666666666666665</c:v>
                </c:pt>
              </c:numCache>
            </c:numRef>
          </c:yVal>
          <c:smooth val="0"/>
        </c:ser>
        <c:ser>
          <c:idx val="1"/>
          <c:order val="1"/>
          <c:tx>
            <c:v>5.3.1 4x4</c:v>
          </c:tx>
          <c:spPr>
            <a:ln w="28575">
              <a:noFill/>
            </a:ln>
          </c:spPr>
          <c:dPt>
            <c:idx val="0"/>
            <c:marker>
              <c:symbol val="diamond"/>
              <c:size val="13"/>
              <c:spPr>
                <a:ln w="28575">
                  <a:solidFill>
                    <a:schemeClr val="accent2">
                      <a:lumMod val="50000"/>
                    </a:schemeClr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200"/>
                    </a:pPr>
                    <a:r>
                      <a:rPr lang="en-US" sz="1200"/>
                      <a:t>4x4</a:t>
                    </a:r>
                    <a:endParaRPr lang="en-US" sz="1100"/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'Section 5.3'!$A$53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'Section 5.3'!$M$3</c:f>
              <c:numCache>
                <c:formatCode>0.00</c:formatCode>
                <c:ptCount val="1"/>
                <c:pt idx="0">
                  <c:v>-1.9816666666666667</c:v>
                </c:pt>
              </c:numCache>
            </c:numRef>
          </c:yVal>
          <c:smooth val="0"/>
        </c:ser>
        <c:ser>
          <c:idx val="2"/>
          <c:order val="2"/>
          <c:tx>
            <c:v>5.2.5 PU base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accent2"/>
              </a:solidFill>
              <a:ln w="28575">
                <a:solidFill>
                  <a:schemeClr val="accent2">
                    <a:lumMod val="50000"/>
                  </a:schemeClr>
                </a:solidFill>
              </a:ln>
            </c:spPr>
          </c:marker>
          <c:dPt>
            <c:idx val="0"/>
            <c:marker>
              <c:symbol val="diamond"/>
              <c:size val="13"/>
            </c:marker>
            <c:bubble3D val="0"/>
          </c:dPt>
          <c:dLbls>
            <c:dLbl>
              <c:idx val="0"/>
              <c:layout>
                <c:manualLayout>
                  <c:x val="-9.7442143727161992E-3"/>
                  <c:y val="2.0655820680152263E-2"/>
                </c:manualLayout>
              </c:layout>
              <c:tx>
                <c:rich>
                  <a:bodyPr/>
                  <a:lstStyle/>
                  <a:p>
                    <a:pPr>
                      <a:defRPr sz="1200"/>
                    </a:pPr>
                    <a:r>
                      <a:rPr lang="en-US" sz="1200"/>
                      <a:t>PU based</a:t>
                    </a:r>
                    <a:endParaRPr lang="en-US" sz="1100"/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'Section 5.3'!$A$57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'Section 5.3'!$M$10</c:f>
              <c:numCache>
                <c:formatCode>0.00</c:formatCode>
                <c:ptCount val="1"/>
                <c:pt idx="0">
                  <c:v>-1.7916666666666667</c:v>
                </c:pt>
              </c:numCache>
            </c:numRef>
          </c:yVal>
          <c:smooth val="0"/>
        </c:ser>
        <c:ser>
          <c:idx val="3"/>
          <c:order val="3"/>
          <c:tx>
            <c:v>Compressed BL MV</c:v>
          </c:tx>
          <c:spPr>
            <a:ln w="28575">
              <a:noFill/>
            </a:ln>
          </c:spPr>
          <c:marker>
            <c:symbol val="diamond"/>
            <c:size val="13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('Section 5.3'!$A$53,'Section 5.3'!$A$56)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xVal>
          <c:yVal>
            <c:numRef>
              <c:f>('Section 5.3'!$M$5,'Section 5.3'!$M$9)</c:f>
              <c:numCache>
                <c:formatCode>0.00</c:formatCode>
                <c:ptCount val="2"/>
                <c:pt idx="0">
                  <c:v>-1.165</c:v>
                </c:pt>
                <c:pt idx="1">
                  <c:v>-1.2050000000000001</c:v>
                </c:pt>
              </c:numCache>
            </c:numRef>
          </c:yVal>
          <c:smooth val="0"/>
        </c:ser>
        <c:ser>
          <c:idx val="4"/>
          <c:order val="4"/>
          <c:spPr>
            <a:ln w="28575">
              <a:solidFill>
                <a:schemeClr val="accent2"/>
              </a:solidFill>
            </a:ln>
          </c:spPr>
          <c:marker>
            <c:symbol val="diamond"/>
            <c:size val="13"/>
            <c:spPr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pPr>
                <a:solidFill>
                  <a:schemeClr val="accent2"/>
                </a:solidFill>
                <a:ln>
                  <a:solidFill>
                    <a:schemeClr val="accent2"/>
                  </a:solidFill>
                </a:ln>
              </c:spPr>
            </c:marker>
            <c:bubble3D val="0"/>
          </c:dPt>
          <c:xVal>
            <c:numRef>
              <c:f>'Section 5.3'!$A$55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'Section 5.3'!$M$7</c:f>
              <c:numCache>
                <c:formatCode>0.00</c:formatCode>
                <c:ptCount val="1"/>
                <c:pt idx="0">
                  <c:v>-1.6950000000000003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16640"/>
        <c:axId val="117618944"/>
      </c:scatterChart>
      <c:valAx>
        <c:axId val="117616640"/>
        <c:scaling>
          <c:orientation val="minMax"/>
        </c:scaling>
        <c:delete val="1"/>
        <c:axPos val="t"/>
        <c:majorGridlines/>
        <c:min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Subset 5.3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7618944"/>
        <c:crosses val="autoZero"/>
        <c:crossBetween val="midCat"/>
      </c:valAx>
      <c:valAx>
        <c:axId val="117618944"/>
        <c:scaling>
          <c:orientation val="maxMin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17616640"/>
        <c:crosses val="autoZero"/>
        <c:crossBetween val="midCat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79175547896370602"/>
          <c:y val="8.6861841412133142E-2"/>
          <c:w val="0.18399740957647198"/>
          <c:h val="7.231920493879479E-2"/>
        </c:manualLayout>
      </c:layout>
      <c:overlay val="0"/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39</xdr:row>
      <xdr:rowOff>19050</xdr:rowOff>
    </xdr:from>
    <xdr:to>
      <xdr:col>16</xdr:col>
      <xdr:colOff>238125</xdr:colOff>
      <xdr:row>69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0.07671</cdr:x>
      <cdr:y>0.90617</cdr:y>
    </cdr:from>
    <cdr:to>
      <cdr:x>0.97292</cdr:x>
      <cdr:y>0.96033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8882" y="5265103"/>
          <a:ext cx="6880339" cy="314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                  MPM</a:t>
          </a:r>
          <a:r>
            <a:rPr lang="en-US" sz="1400" baseline="0"/>
            <a:t> h</a:t>
          </a:r>
          <a:r>
            <a:rPr lang="en-US" sz="1400"/>
            <a:t>ook       5.1.1              5.1.2              5.1.3              5.1.4               5.1.5</a:t>
          </a:r>
        </a:p>
      </cdr:txBody>
    </cdr:sp>
  </cdr:relSizeAnchor>
  <cdr:relSizeAnchor xmlns:cdr="http://schemas.openxmlformats.org/drawingml/2006/chartDrawing">
    <cdr:from>
      <cdr:x>0.07671</cdr:x>
      <cdr:y>0.90617</cdr:y>
    </cdr:from>
    <cdr:to>
      <cdr:x>0.97292</cdr:x>
      <cdr:y>0.96033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88882" y="5265103"/>
          <a:ext cx="6880339" cy="314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                  MPM</a:t>
          </a:r>
          <a:r>
            <a:rPr lang="en-US" sz="1400" baseline="0"/>
            <a:t> h</a:t>
          </a:r>
          <a:r>
            <a:rPr lang="en-US" sz="1400"/>
            <a:t>ook       5.1.1              5.1.2              5.1.3              5.1.4               5.1.5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63</xdr:row>
      <xdr:rowOff>171449</xdr:rowOff>
    </xdr:from>
    <xdr:to>
      <xdr:col>21</xdr:col>
      <xdr:colOff>342900</xdr:colOff>
      <xdr:row>103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0.05628</cdr:x>
      <cdr:y>0.94565</cdr:y>
    </cdr:from>
    <cdr:to>
      <cdr:x>0.98864</cdr:x>
      <cdr:y>0.98773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0400" y="7070725"/>
          <a:ext cx="10941050" cy="314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                     5.2.1               5.2.2               5.2.3               5.2.4               5.2.5                5.2.6               5.2.7               5.2.8               5.2.9</a:t>
          </a:r>
          <a:r>
            <a:rPr lang="en-US" sz="1400" baseline="0"/>
            <a:t>               5.2.10</a:t>
          </a:r>
          <a:endParaRPr lang="en-US" sz="14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51</xdr:row>
      <xdr:rowOff>166687</xdr:rowOff>
    </xdr:from>
    <xdr:to>
      <xdr:col>10</xdr:col>
      <xdr:colOff>485775</xdr:colOff>
      <xdr:row>87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0.06862</cdr:x>
      <cdr:y>0.92693</cdr:y>
    </cdr:from>
    <cdr:to>
      <cdr:x>0.94845</cdr:x>
      <cdr:y>0.97811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36575" y="5699125"/>
          <a:ext cx="6880339" cy="314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                       5.3.1                      5.3.2                     5.3.3                      5.3.4                      5.3.5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/>
  </sheetViews>
  <sheetFormatPr defaultRowHeight="15"/>
  <cols>
    <col min="1" max="1" width="28.85546875" customWidth="1"/>
    <col min="2" max="2" width="22.42578125" customWidth="1"/>
    <col min="9" max="9" width="11.140625" customWidth="1"/>
  </cols>
  <sheetData>
    <row r="1" spans="1:11" ht="15.75" thickBot="1">
      <c r="A1" s="54"/>
      <c r="B1" s="2"/>
      <c r="C1" s="124" t="s">
        <v>36</v>
      </c>
      <c r="D1" s="120"/>
      <c r="E1" s="120"/>
      <c r="F1" s="124" t="s">
        <v>37</v>
      </c>
      <c r="G1" s="120"/>
      <c r="H1" s="121"/>
      <c r="I1" s="120" t="s">
        <v>57</v>
      </c>
      <c r="J1" s="120"/>
      <c r="K1" s="121"/>
    </row>
    <row r="2" spans="1:11" ht="15.75" thickBot="1">
      <c r="A2" s="82" t="s">
        <v>58</v>
      </c>
      <c r="B2" s="7" t="s">
        <v>50</v>
      </c>
      <c r="C2" s="48" t="s">
        <v>33</v>
      </c>
      <c r="D2" s="51" t="s">
        <v>35</v>
      </c>
      <c r="E2" s="52" t="s">
        <v>34</v>
      </c>
      <c r="F2" s="56" t="s">
        <v>33</v>
      </c>
      <c r="G2" s="52" t="s">
        <v>35</v>
      </c>
      <c r="H2" s="53" t="s">
        <v>34</v>
      </c>
      <c r="I2" s="49" t="s">
        <v>33</v>
      </c>
      <c r="J2" s="69" t="s">
        <v>62</v>
      </c>
      <c r="K2" s="68" t="s">
        <v>63</v>
      </c>
    </row>
    <row r="3" spans="1:11">
      <c r="A3" s="125" t="s">
        <v>69</v>
      </c>
      <c r="B3" s="8" t="s">
        <v>24</v>
      </c>
      <c r="C3" s="35">
        <v>-0.27</v>
      </c>
      <c r="D3" s="36">
        <v>-0.13</v>
      </c>
      <c r="E3" s="37">
        <v>-0.11</v>
      </c>
      <c r="F3" s="35">
        <v>-0.11</v>
      </c>
      <c r="G3" s="36">
        <v>0.08</v>
      </c>
      <c r="H3" s="57">
        <v>0.06</v>
      </c>
      <c r="I3" s="88">
        <f t="shared" ref="I3:I12" si="0">AVERAGE(C3,F3)</f>
        <v>-0.19</v>
      </c>
      <c r="J3" s="65">
        <v>1.02</v>
      </c>
      <c r="K3" s="66">
        <v>1</v>
      </c>
    </row>
    <row r="4" spans="1:11" ht="15.75" thickBot="1">
      <c r="A4" s="123"/>
      <c r="B4" s="9" t="s">
        <v>56</v>
      </c>
      <c r="C4" s="38">
        <v>-0.15</v>
      </c>
      <c r="D4" s="39">
        <v>0.05</v>
      </c>
      <c r="E4" s="40">
        <v>0.12</v>
      </c>
      <c r="F4" s="38">
        <v>-0.09</v>
      </c>
      <c r="G4" s="39">
        <v>0.1</v>
      </c>
      <c r="H4" s="58"/>
      <c r="I4" s="89">
        <f t="shared" si="0"/>
        <v>-0.12</v>
      </c>
      <c r="J4" s="67">
        <v>1.03</v>
      </c>
      <c r="K4" s="70">
        <v>1</v>
      </c>
    </row>
    <row r="5" spans="1:11">
      <c r="A5" s="122" t="s">
        <v>28</v>
      </c>
      <c r="B5" s="8" t="s">
        <v>24</v>
      </c>
      <c r="C5" s="35">
        <v>-0.31</v>
      </c>
      <c r="D5" s="36">
        <v>-0.18</v>
      </c>
      <c r="E5" s="37">
        <v>-0.17</v>
      </c>
      <c r="F5" s="35">
        <v>-0.17</v>
      </c>
      <c r="G5" s="36">
        <v>0.05</v>
      </c>
      <c r="H5" s="57">
        <v>0.04</v>
      </c>
      <c r="I5" s="88">
        <f t="shared" si="0"/>
        <v>-0.24</v>
      </c>
      <c r="J5" s="65">
        <v>0.98</v>
      </c>
      <c r="K5" s="66">
        <v>1</v>
      </c>
    </row>
    <row r="6" spans="1:11" ht="15.75" thickBot="1">
      <c r="A6" s="122"/>
      <c r="B6" s="9" t="s">
        <v>56</v>
      </c>
      <c r="C6" s="38">
        <v>-0.19</v>
      </c>
      <c r="D6" s="39">
        <v>0.02</v>
      </c>
      <c r="E6" s="40">
        <v>0.08</v>
      </c>
      <c r="F6" s="38">
        <v>-0.15</v>
      </c>
      <c r="G6" s="39">
        <v>0.08</v>
      </c>
      <c r="H6" s="58">
        <v>0.09</v>
      </c>
      <c r="I6" s="89">
        <f t="shared" si="0"/>
        <v>-0.16999999999999998</v>
      </c>
      <c r="J6" s="67">
        <v>0.98</v>
      </c>
      <c r="K6" s="70">
        <v>1.01</v>
      </c>
    </row>
    <row r="7" spans="1:11">
      <c r="A7" s="125" t="s">
        <v>29</v>
      </c>
      <c r="B7" s="8" t="s">
        <v>24</v>
      </c>
      <c r="C7" s="35">
        <v>-0.25</v>
      </c>
      <c r="D7" s="36">
        <v>-0.13</v>
      </c>
      <c r="E7" s="37">
        <v>-0.12</v>
      </c>
      <c r="F7" s="35">
        <v>-0.1</v>
      </c>
      <c r="G7" s="36">
        <v>7.0000000000000007E-2</v>
      </c>
      <c r="H7" s="57">
        <v>0.06</v>
      </c>
      <c r="I7" s="55">
        <f t="shared" si="0"/>
        <v>-0.17499999999999999</v>
      </c>
      <c r="J7" s="71">
        <v>1.01</v>
      </c>
      <c r="K7" s="72">
        <v>1.01</v>
      </c>
    </row>
    <row r="8" spans="1:11" ht="15.75" thickBot="1">
      <c r="A8" s="122"/>
      <c r="B8" s="9" t="s">
        <v>56</v>
      </c>
      <c r="C8" s="38">
        <v>-0.13</v>
      </c>
      <c r="D8" s="39">
        <v>0.06</v>
      </c>
      <c r="E8" s="40">
        <v>0.12</v>
      </c>
      <c r="F8" s="38">
        <v>-0.09</v>
      </c>
      <c r="G8" s="39">
        <v>0.09</v>
      </c>
      <c r="H8" s="58">
        <v>0.1</v>
      </c>
      <c r="I8" s="55">
        <f t="shared" si="0"/>
        <v>-0.11</v>
      </c>
      <c r="J8" s="71">
        <v>1</v>
      </c>
      <c r="K8" s="72">
        <v>1</v>
      </c>
    </row>
    <row r="9" spans="1:11">
      <c r="A9" s="125" t="s">
        <v>30</v>
      </c>
      <c r="B9" s="8" t="s">
        <v>24</v>
      </c>
      <c r="C9" s="35">
        <v>-0.36</v>
      </c>
      <c r="D9" s="36">
        <v>-0.24</v>
      </c>
      <c r="E9" s="37">
        <v>-0.2</v>
      </c>
      <c r="F9" s="35">
        <v>-0.13</v>
      </c>
      <c r="G9" s="36">
        <v>7.0000000000000007E-2</v>
      </c>
      <c r="H9" s="57">
        <v>7.0000000000000007E-2</v>
      </c>
      <c r="I9" s="88">
        <f t="shared" si="0"/>
        <v>-0.245</v>
      </c>
      <c r="J9" s="65">
        <v>1</v>
      </c>
      <c r="K9" s="66">
        <v>1.01</v>
      </c>
    </row>
    <row r="10" spans="1:11" ht="15.75" thickBot="1">
      <c r="A10" s="122"/>
      <c r="B10" s="9" t="s">
        <v>56</v>
      </c>
      <c r="C10" s="38">
        <v>-0.24</v>
      </c>
      <c r="D10" s="39">
        <v>-0.04</v>
      </c>
      <c r="E10" s="40">
        <v>0.04</v>
      </c>
      <c r="F10" s="38">
        <v>-0.12</v>
      </c>
      <c r="G10" s="39">
        <v>0.09</v>
      </c>
      <c r="H10" s="58">
        <v>0.11</v>
      </c>
      <c r="I10" s="55">
        <f t="shared" si="0"/>
        <v>-0.18</v>
      </c>
      <c r="J10" s="71">
        <v>1</v>
      </c>
      <c r="K10" s="72">
        <v>0.99</v>
      </c>
    </row>
    <row r="11" spans="1:11">
      <c r="A11" s="125" t="s">
        <v>31</v>
      </c>
      <c r="B11" s="82" t="s">
        <v>24</v>
      </c>
      <c r="C11" s="47">
        <v>-0.28000000000000003</v>
      </c>
      <c r="D11" s="36">
        <v>-0.13</v>
      </c>
      <c r="E11" s="86">
        <v>-0.11</v>
      </c>
      <c r="F11" s="47">
        <v>-0.11</v>
      </c>
      <c r="G11" s="36">
        <v>0.08</v>
      </c>
      <c r="H11" s="57">
        <v>0.06</v>
      </c>
      <c r="I11" s="88">
        <f t="shared" si="0"/>
        <v>-0.19500000000000001</v>
      </c>
      <c r="J11" s="65">
        <v>1.02</v>
      </c>
      <c r="K11" s="66">
        <v>1</v>
      </c>
    </row>
    <row r="12" spans="1:11" ht="15.75" thickBot="1">
      <c r="A12" s="123"/>
      <c r="B12" s="9" t="s">
        <v>56</v>
      </c>
      <c r="C12" s="60">
        <v>-0.15</v>
      </c>
      <c r="D12" s="42">
        <v>0.06</v>
      </c>
      <c r="E12" s="87">
        <v>0.12</v>
      </c>
      <c r="F12" s="60">
        <v>-0.09</v>
      </c>
      <c r="G12" s="42">
        <v>0.1</v>
      </c>
      <c r="H12" s="61">
        <v>0.11</v>
      </c>
      <c r="I12" s="89">
        <f t="shared" si="0"/>
        <v>-0.12</v>
      </c>
      <c r="J12" s="67">
        <v>1.03</v>
      </c>
      <c r="K12" s="70">
        <v>1.01</v>
      </c>
    </row>
    <row r="13" spans="1:11">
      <c r="A13" s="122" t="s">
        <v>32</v>
      </c>
      <c r="B13" s="82" t="s">
        <v>53</v>
      </c>
      <c r="C13" s="38">
        <v>-0.13</v>
      </c>
      <c r="D13" s="39">
        <v>-0.08</v>
      </c>
      <c r="E13" s="40">
        <v>-7.0000000000000007E-2</v>
      </c>
      <c r="F13" s="59">
        <v>-0.05</v>
      </c>
      <c r="G13" s="39">
        <v>0.02</v>
      </c>
      <c r="H13" s="58">
        <v>0.02</v>
      </c>
      <c r="I13" s="55">
        <f>AVERAGE(C13,F13)</f>
        <v>-0.09</v>
      </c>
      <c r="J13" s="71">
        <v>1.02</v>
      </c>
      <c r="K13" s="72">
        <v>1</v>
      </c>
    </row>
    <row r="14" spans="1:11">
      <c r="A14" s="122"/>
      <c r="B14" s="90" t="s">
        <v>54</v>
      </c>
      <c r="C14" s="38">
        <v>-0.05</v>
      </c>
      <c r="D14" s="39">
        <v>-7.0000000000000007E-2</v>
      </c>
      <c r="E14" s="40">
        <v>-7.0000000000000007E-2</v>
      </c>
      <c r="F14" s="59">
        <v>-0.01</v>
      </c>
      <c r="G14" s="39">
        <v>-0.02</v>
      </c>
      <c r="H14" s="58">
        <v>-0.01</v>
      </c>
      <c r="I14" s="55">
        <f>AVERAGE(C14,F14)</f>
        <v>-3.0000000000000002E-2</v>
      </c>
      <c r="J14" s="71">
        <v>1.02</v>
      </c>
      <c r="K14" s="72">
        <v>1.01</v>
      </c>
    </row>
    <row r="15" spans="1:11">
      <c r="A15" s="122"/>
      <c r="B15" s="90" t="s">
        <v>55</v>
      </c>
      <c r="C15" s="38">
        <v>-0.32</v>
      </c>
      <c r="D15" s="39">
        <v>-0.2</v>
      </c>
      <c r="E15" s="40">
        <v>-0.17</v>
      </c>
      <c r="F15" s="59">
        <v>-0.15</v>
      </c>
      <c r="G15" s="39">
        <v>0.08</v>
      </c>
      <c r="H15" s="58">
        <v>0.06</v>
      </c>
      <c r="I15" s="55">
        <f>AVERAGE(C15,F15)</f>
        <v>-0.23499999999999999</v>
      </c>
      <c r="J15" s="71">
        <v>1.01</v>
      </c>
      <c r="K15" s="72">
        <v>0.99</v>
      </c>
    </row>
    <row r="16" spans="1:11" ht="15.75" thickBot="1">
      <c r="A16" s="123"/>
      <c r="B16" s="85" t="s">
        <v>78</v>
      </c>
      <c r="C16" s="41">
        <v>-0.2</v>
      </c>
      <c r="D16" s="42">
        <v>0</v>
      </c>
      <c r="E16" s="43">
        <v>0.08</v>
      </c>
      <c r="F16" s="60">
        <v>-0.13</v>
      </c>
      <c r="G16" s="42">
        <v>0.09</v>
      </c>
      <c r="H16" s="61">
        <v>0.11</v>
      </c>
      <c r="I16" s="89">
        <f>AVERAGE(C16,F16)</f>
        <v>-0.16500000000000001</v>
      </c>
      <c r="J16" s="67">
        <v>1.01</v>
      </c>
      <c r="K16" s="70">
        <v>0.99</v>
      </c>
    </row>
    <row r="39" spans="3:4">
      <c r="C39">
        <v>0</v>
      </c>
    </row>
    <row r="40" spans="3:4">
      <c r="C40">
        <v>1</v>
      </c>
      <c r="D40" t="s">
        <v>77</v>
      </c>
    </row>
    <row r="41" spans="3:4">
      <c r="C41">
        <v>2</v>
      </c>
      <c r="D41" t="s">
        <v>72</v>
      </c>
    </row>
    <row r="42" spans="3:4">
      <c r="C42">
        <v>3</v>
      </c>
      <c r="D42" t="s">
        <v>73</v>
      </c>
    </row>
    <row r="43" spans="3:4">
      <c r="C43">
        <v>4</v>
      </c>
      <c r="D43" t="s">
        <v>74</v>
      </c>
    </row>
    <row r="44" spans="3:4">
      <c r="C44">
        <v>5</v>
      </c>
      <c r="D44" t="s">
        <v>75</v>
      </c>
    </row>
    <row r="45" spans="3:4">
      <c r="C45">
        <v>6</v>
      </c>
      <c r="D45" t="s">
        <v>76</v>
      </c>
    </row>
    <row r="46" spans="3:4">
      <c r="C46">
        <v>7</v>
      </c>
    </row>
  </sheetData>
  <mergeCells count="9">
    <mergeCell ref="I1:K1"/>
    <mergeCell ref="A13:A16"/>
    <mergeCell ref="C1:E1"/>
    <mergeCell ref="F1:H1"/>
    <mergeCell ref="A5:A6"/>
    <mergeCell ref="A7:A8"/>
    <mergeCell ref="A9:A10"/>
    <mergeCell ref="A3:A4"/>
    <mergeCell ref="A11:A12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zoomScale="85" zoomScaleNormal="85" workbookViewId="0"/>
  </sheetViews>
  <sheetFormatPr defaultRowHeight="15"/>
  <cols>
    <col min="1" max="1" width="34.7109375" customWidth="1"/>
    <col min="2" max="2" width="26.42578125" customWidth="1"/>
    <col min="3" max="4" width="6.7109375" customWidth="1"/>
    <col min="5" max="5" width="13.7109375" customWidth="1"/>
    <col min="6" max="7" width="7.140625" customWidth="1"/>
    <col min="8" max="8" width="13.5703125" customWidth="1"/>
    <col min="9" max="9" width="10.5703125" customWidth="1"/>
    <col min="13" max="13" width="10.42578125" customWidth="1"/>
    <col min="15" max="16" width="11.140625" customWidth="1"/>
    <col min="17" max="17" width="13.42578125" customWidth="1"/>
  </cols>
  <sheetData>
    <row r="1" spans="1:19" ht="15.75" thickBot="1">
      <c r="C1" s="124" t="s">
        <v>0</v>
      </c>
      <c r="D1" s="120"/>
      <c r="E1" s="121"/>
      <c r="F1" s="124" t="s">
        <v>1</v>
      </c>
      <c r="G1" s="120"/>
      <c r="H1" s="121"/>
      <c r="P1" s="124" t="s">
        <v>57</v>
      </c>
      <c r="Q1" s="120"/>
      <c r="R1" s="120"/>
      <c r="S1" s="121"/>
    </row>
    <row r="2" spans="1:19" ht="15.75" thickBot="1">
      <c r="A2" s="5" t="s">
        <v>58</v>
      </c>
      <c r="B2" s="7" t="s">
        <v>17</v>
      </c>
      <c r="C2" s="4" t="s">
        <v>23</v>
      </c>
      <c r="D2" s="20" t="s">
        <v>25</v>
      </c>
      <c r="E2" s="14" t="s">
        <v>22</v>
      </c>
      <c r="F2" s="20" t="s">
        <v>23</v>
      </c>
      <c r="G2" s="17" t="s">
        <v>25</v>
      </c>
      <c r="H2" s="17" t="s">
        <v>22</v>
      </c>
      <c r="I2" s="11" t="s">
        <v>19</v>
      </c>
      <c r="J2" s="21" t="s">
        <v>2</v>
      </c>
      <c r="K2" s="20" t="s">
        <v>3</v>
      </c>
      <c r="L2" s="11" t="s">
        <v>4</v>
      </c>
      <c r="M2" s="20" t="s">
        <v>59</v>
      </c>
      <c r="N2" s="11" t="s">
        <v>5</v>
      </c>
      <c r="O2" s="11" t="s">
        <v>6</v>
      </c>
      <c r="P2" s="21" t="s">
        <v>33</v>
      </c>
      <c r="Q2" s="19" t="s">
        <v>61</v>
      </c>
      <c r="R2" s="63" t="s">
        <v>62</v>
      </c>
      <c r="S2" s="62" t="s">
        <v>63</v>
      </c>
    </row>
    <row r="3" spans="1:19">
      <c r="A3" s="125" t="s">
        <v>7</v>
      </c>
      <c r="B3" s="8" t="s">
        <v>0</v>
      </c>
      <c r="C3" s="2">
        <v>5</v>
      </c>
      <c r="D3" s="15">
        <v>2</v>
      </c>
      <c r="E3" s="15" t="s">
        <v>24</v>
      </c>
      <c r="F3" s="26"/>
      <c r="G3" s="26"/>
      <c r="H3" s="26"/>
      <c r="I3" s="12" t="s">
        <v>26</v>
      </c>
      <c r="J3" s="35">
        <v>-2.7</v>
      </c>
      <c r="K3" s="36">
        <v>-2.56</v>
      </c>
      <c r="L3" s="37">
        <v>-2.96</v>
      </c>
      <c r="M3" s="37">
        <v>-1.6</v>
      </c>
      <c r="N3" s="36">
        <v>-1.42</v>
      </c>
      <c r="O3" s="37">
        <v>-2.4</v>
      </c>
      <c r="P3" s="73">
        <f t="shared" ref="P3:P15" si="0">AVERAGE(J3,K3,M3,N3)</f>
        <v>-2.0699999999999998</v>
      </c>
      <c r="Q3" s="23">
        <f t="shared" ref="Q3:Q11" si="1">AVERAGE(J3:O3)</f>
        <v>-2.273333333333333</v>
      </c>
      <c r="R3" s="71">
        <v>0.95</v>
      </c>
      <c r="S3" s="72">
        <v>0.99</v>
      </c>
    </row>
    <row r="4" spans="1:19">
      <c r="A4" s="122"/>
      <c r="B4" s="9" t="s">
        <v>1</v>
      </c>
      <c r="C4" s="27"/>
      <c r="D4" s="28"/>
      <c r="E4" s="28"/>
      <c r="F4" s="13">
        <v>2</v>
      </c>
      <c r="G4" s="13">
        <v>1</v>
      </c>
      <c r="H4" s="13" t="s">
        <v>24</v>
      </c>
      <c r="I4" s="13" t="s">
        <v>26</v>
      </c>
      <c r="J4" s="38">
        <v>-1.49</v>
      </c>
      <c r="K4" s="39">
        <v>-1.48</v>
      </c>
      <c r="L4" s="40">
        <v>-1.54</v>
      </c>
      <c r="M4" s="40">
        <v>-0.99</v>
      </c>
      <c r="N4" s="39">
        <v>-0.82</v>
      </c>
      <c r="O4" s="40">
        <v>-1.06</v>
      </c>
      <c r="P4" s="74">
        <f t="shared" si="0"/>
        <v>-1.1950000000000001</v>
      </c>
      <c r="Q4" s="24">
        <f t="shared" si="1"/>
        <v>-1.2300000000000002</v>
      </c>
      <c r="R4" s="71">
        <v>0.99</v>
      </c>
      <c r="S4" s="72">
        <v>1</v>
      </c>
    </row>
    <row r="5" spans="1:19" ht="15.75" thickBot="1">
      <c r="A5" s="122"/>
      <c r="B5" s="9" t="s">
        <v>18</v>
      </c>
      <c r="C5" s="32">
        <v>5</v>
      </c>
      <c r="D5" s="34">
        <v>2</v>
      </c>
      <c r="E5" s="34" t="s">
        <v>24</v>
      </c>
      <c r="F5" s="13">
        <v>2</v>
      </c>
      <c r="G5" s="13">
        <v>1</v>
      </c>
      <c r="H5" s="13" t="s">
        <v>24</v>
      </c>
      <c r="I5" s="13" t="s">
        <v>26</v>
      </c>
      <c r="J5" s="38">
        <v>-2.82</v>
      </c>
      <c r="K5" s="39">
        <v>-2.69</v>
      </c>
      <c r="L5" s="40">
        <v>-3.07</v>
      </c>
      <c r="M5" s="40">
        <v>-1.7</v>
      </c>
      <c r="N5" s="39">
        <v>-1.49</v>
      </c>
      <c r="O5" s="40">
        <v>-2.46</v>
      </c>
      <c r="P5" s="74">
        <f t="shared" si="0"/>
        <v>-2.1749999999999998</v>
      </c>
      <c r="Q5" s="24">
        <f t="shared" si="1"/>
        <v>-2.3716666666666666</v>
      </c>
      <c r="R5" s="71">
        <v>0.96</v>
      </c>
      <c r="S5" s="72">
        <v>1</v>
      </c>
    </row>
    <row r="6" spans="1:19">
      <c r="A6" s="125" t="s">
        <v>8</v>
      </c>
      <c r="B6" s="8" t="s">
        <v>0</v>
      </c>
      <c r="C6" s="2">
        <v>5</v>
      </c>
      <c r="D6" s="15">
        <v>1</v>
      </c>
      <c r="E6" s="15" t="s">
        <v>24</v>
      </c>
      <c r="F6" s="26"/>
      <c r="G6" s="26"/>
      <c r="H6" s="26"/>
      <c r="I6" s="12" t="s">
        <v>26</v>
      </c>
      <c r="J6" s="35">
        <v>-2.2799999999999998</v>
      </c>
      <c r="K6" s="36">
        <v>-2.36</v>
      </c>
      <c r="L6" s="37">
        <v>-2.4900000000000002</v>
      </c>
      <c r="M6" s="37">
        <v>-1.32</v>
      </c>
      <c r="N6" s="36">
        <v>-1.28</v>
      </c>
      <c r="O6" s="37">
        <v>-2.0299999999999998</v>
      </c>
      <c r="P6" s="73">
        <f t="shared" si="0"/>
        <v>-1.81</v>
      </c>
      <c r="Q6" s="23">
        <f t="shared" si="1"/>
        <v>-1.9599999999999997</v>
      </c>
      <c r="R6" s="65">
        <v>0.96</v>
      </c>
      <c r="S6" s="66">
        <v>1.02</v>
      </c>
    </row>
    <row r="7" spans="1:19">
      <c r="A7" s="122"/>
      <c r="B7" s="9" t="s">
        <v>1</v>
      </c>
      <c r="C7" s="27"/>
      <c r="D7" s="28"/>
      <c r="E7" s="28"/>
      <c r="F7" s="13">
        <v>2</v>
      </c>
      <c r="G7" s="13">
        <v>1</v>
      </c>
      <c r="H7" s="13" t="s">
        <v>21</v>
      </c>
      <c r="I7" s="13" t="s">
        <v>26</v>
      </c>
      <c r="J7" s="38">
        <v>-1.49</v>
      </c>
      <c r="K7" s="39">
        <v>-1.48</v>
      </c>
      <c r="L7" s="40">
        <v>-1.54</v>
      </c>
      <c r="M7" s="40">
        <v>-1.01</v>
      </c>
      <c r="N7" s="39">
        <v>-0.83</v>
      </c>
      <c r="O7" s="40">
        <v>-1.05</v>
      </c>
      <c r="P7" s="74">
        <f t="shared" si="0"/>
        <v>-1.2024999999999999</v>
      </c>
      <c r="Q7" s="24">
        <f t="shared" si="1"/>
        <v>-1.2333333333333332</v>
      </c>
      <c r="R7" s="71">
        <v>0.99</v>
      </c>
      <c r="S7" s="72">
        <v>1.01</v>
      </c>
    </row>
    <row r="8" spans="1:19">
      <c r="A8" s="122"/>
      <c r="B8" s="9" t="s">
        <v>18</v>
      </c>
      <c r="C8" s="32">
        <v>5</v>
      </c>
      <c r="D8" s="34">
        <v>1</v>
      </c>
      <c r="E8" s="34" t="s">
        <v>24</v>
      </c>
      <c r="F8" s="13">
        <v>2</v>
      </c>
      <c r="G8" s="13">
        <v>1</v>
      </c>
      <c r="H8" s="13" t="s">
        <v>21</v>
      </c>
      <c r="I8" s="13" t="s">
        <v>26</v>
      </c>
      <c r="J8" s="38">
        <v>-2.42</v>
      </c>
      <c r="K8" s="39">
        <v>-2.4900000000000002</v>
      </c>
      <c r="L8" s="40">
        <v>-2.61</v>
      </c>
      <c r="M8" s="40">
        <v>-1.44</v>
      </c>
      <c r="N8" s="39">
        <v>-1.35</v>
      </c>
      <c r="O8" s="40">
        <v>-2.11</v>
      </c>
      <c r="P8" s="74">
        <f t="shared" si="0"/>
        <v>-1.9249999999999998</v>
      </c>
      <c r="Q8" s="24">
        <f t="shared" si="1"/>
        <v>-2.0699999999999998</v>
      </c>
      <c r="R8" s="71">
        <v>0.96</v>
      </c>
      <c r="S8" s="72">
        <v>0.99</v>
      </c>
    </row>
    <row r="9" spans="1:19">
      <c r="A9" s="122"/>
      <c r="B9" s="9" t="s">
        <v>65</v>
      </c>
      <c r="C9" s="32">
        <v>5</v>
      </c>
      <c r="D9" s="34">
        <v>1</v>
      </c>
      <c r="E9" s="34" t="s">
        <v>21</v>
      </c>
      <c r="F9" s="33"/>
      <c r="G9" s="33"/>
      <c r="H9" s="33"/>
      <c r="I9" s="13" t="s">
        <v>26</v>
      </c>
      <c r="J9" s="38">
        <v>-1.99</v>
      </c>
      <c r="K9" s="39">
        <v>-2.16</v>
      </c>
      <c r="L9" s="40">
        <v>-2.2200000000000002</v>
      </c>
      <c r="M9" s="40">
        <v>-1.04</v>
      </c>
      <c r="N9" s="39">
        <v>-1.06</v>
      </c>
      <c r="O9" s="40">
        <v>-1.76</v>
      </c>
      <c r="P9" s="74">
        <f t="shared" si="0"/>
        <v>-1.5625</v>
      </c>
      <c r="Q9" s="24">
        <f t="shared" si="1"/>
        <v>-1.7050000000000001</v>
      </c>
      <c r="R9" s="71">
        <v>0.96</v>
      </c>
      <c r="S9" s="72">
        <v>1</v>
      </c>
    </row>
    <row r="10" spans="1:19">
      <c r="A10" s="122"/>
      <c r="B10" s="9" t="s">
        <v>66</v>
      </c>
      <c r="C10" s="27"/>
      <c r="D10" s="28"/>
      <c r="E10" s="28"/>
      <c r="F10" s="13">
        <v>2</v>
      </c>
      <c r="G10" s="13">
        <v>1</v>
      </c>
      <c r="H10" s="13" t="s">
        <v>21</v>
      </c>
      <c r="I10" s="13" t="s">
        <v>26</v>
      </c>
      <c r="J10" s="38">
        <v>-1.47</v>
      </c>
      <c r="K10" s="39">
        <v>-1.47</v>
      </c>
      <c r="L10" s="40">
        <v>-1.53</v>
      </c>
      <c r="M10" s="40">
        <v>-1</v>
      </c>
      <c r="N10" s="39">
        <v>-0.82</v>
      </c>
      <c r="O10" s="40">
        <v>-1.06</v>
      </c>
      <c r="P10" s="74">
        <f t="shared" si="0"/>
        <v>-1.19</v>
      </c>
      <c r="Q10" s="24">
        <f t="shared" si="1"/>
        <v>-1.2249999999999999</v>
      </c>
      <c r="R10" s="71">
        <v>1.01</v>
      </c>
      <c r="S10" s="72">
        <v>1.03</v>
      </c>
    </row>
    <row r="11" spans="1:19" ht="15.75" thickBot="1">
      <c r="A11" s="123"/>
      <c r="B11" s="10" t="s">
        <v>64</v>
      </c>
      <c r="C11" s="4">
        <v>5</v>
      </c>
      <c r="D11" s="17">
        <v>1</v>
      </c>
      <c r="E11" s="17" t="s">
        <v>21</v>
      </c>
      <c r="F11" s="14">
        <v>2</v>
      </c>
      <c r="G11" s="14">
        <v>1</v>
      </c>
      <c r="H11" s="14" t="s">
        <v>21</v>
      </c>
      <c r="I11" s="14" t="s">
        <v>26</v>
      </c>
      <c r="J11" s="41">
        <v>-2.11</v>
      </c>
      <c r="K11" s="42">
        <v>-2.2799999999999998</v>
      </c>
      <c r="L11" s="43">
        <v>-2.3199999999999998</v>
      </c>
      <c r="M11" s="43">
        <v>-1.1599999999999999</v>
      </c>
      <c r="N11" s="42">
        <v>-1.1399999999999999</v>
      </c>
      <c r="O11" s="43">
        <v>-1.81</v>
      </c>
      <c r="P11" s="75">
        <f t="shared" si="0"/>
        <v>-1.6724999999999999</v>
      </c>
      <c r="Q11" s="22">
        <f t="shared" si="1"/>
        <v>-1.8033333333333335</v>
      </c>
      <c r="R11" s="67">
        <v>0.96</v>
      </c>
      <c r="S11" s="70">
        <v>1.02</v>
      </c>
    </row>
    <row r="12" spans="1:19">
      <c r="A12" s="125" t="s">
        <v>9</v>
      </c>
      <c r="B12" s="8" t="s">
        <v>0</v>
      </c>
      <c r="C12" s="2">
        <v>5</v>
      </c>
      <c r="D12" s="15">
        <v>1</v>
      </c>
      <c r="E12" s="15" t="s">
        <v>24</v>
      </c>
      <c r="F12" s="26"/>
      <c r="G12" s="26"/>
      <c r="H12" s="26"/>
      <c r="I12" s="12" t="s">
        <v>26</v>
      </c>
      <c r="J12" s="38">
        <v>-2.2000000000000002</v>
      </c>
      <c r="K12" s="39">
        <v>-2.2999999999999998</v>
      </c>
      <c r="L12" s="40">
        <v>-2.42</v>
      </c>
      <c r="M12" s="40">
        <v>-1.24</v>
      </c>
      <c r="N12" s="39">
        <v>-1.2</v>
      </c>
      <c r="O12" s="40">
        <v>-1.95</v>
      </c>
      <c r="P12" s="74">
        <f t="shared" si="0"/>
        <v>-1.7350000000000001</v>
      </c>
      <c r="Q12" s="24">
        <f>AVERAGE(J12:O12)</f>
        <v>-1.8849999999999998</v>
      </c>
      <c r="R12" s="71">
        <v>0.95</v>
      </c>
      <c r="S12" s="72">
        <v>0.99</v>
      </c>
    </row>
    <row r="13" spans="1:19">
      <c r="A13" s="122"/>
      <c r="B13" s="9" t="s">
        <v>1</v>
      </c>
      <c r="C13" s="27"/>
      <c r="D13" s="28"/>
      <c r="E13" s="28"/>
      <c r="F13" s="13">
        <v>2</v>
      </c>
      <c r="G13" s="13">
        <v>1</v>
      </c>
      <c r="H13" s="13" t="s">
        <v>24</v>
      </c>
      <c r="I13" s="13" t="s">
        <v>26</v>
      </c>
      <c r="J13" s="38">
        <v>-1.55</v>
      </c>
      <c r="K13" s="39">
        <v>-1.52</v>
      </c>
      <c r="L13" s="40">
        <v>-1.6</v>
      </c>
      <c r="M13" s="40">
        <v>-0.97</v>
      </c>
      <c r="N13" s="39">
        <v>-0.83</v>
      </c>
      <c r="O13" s="40">
        <v>-1.08</v>
      </c>
      <c r="P13" s="74">
        <f t="shared" si="0"/>
        <v>-1.2175</v>
      </c>
      <c r="Q13" s="24">
        <f>AVERAGE(J13:O13)</f>
        <v>-1.2583333333333333</v>
      </c>
      <c r="R13" s="71">
        <v>0.97</v>
      </c>
      <c r="S13" s="72">
        <v>0.99</v>
      </c>
    </row>
    <row r="14" spans="1:19" ht="15.75" thickBot="1">
      <c r="A14" s="123"/>
      <c r="B14" s="10" t="s">
        <v>18</v>
      </c>
      <c r="C14" s="4">
        <v>5</v>
      </c>
      <c r="D14" s="17">
        <v>1</v>
      </c>
      <c r="E14" s="17" t="s">
        <v>24</v>
      </c>
      <c r="F14" s="14">
        <v>2</v>
      </c>
      <c r="G14" s="14">
        <v>1</v>
      </c>
      <c r="H14" s="14" t="s">
        <v>24</v>
      </c>
      <c r="I14" s="14" t="s">
        <v>26</v>
      </c>
      <c r="J14" s="38">
        <v>-2.36</v>
      </c>
      <c r="K14" s="39">
        <v>-2.46</v>
      </c>
      <c r="L14" s="40">
        <v>-2.57</v>
      </c>
      <c r="M14" s="40">
        <v>-1.31</v>
      </c>
      <c r="N14" s="39">
        <v>-1.26</v>
      </c>
      <c r="O14" s="40">
        <v>-2.0299999999999998</v>
      </c>
      <c r="P14" s="74">
        <f t="shared" si="0"/>
        <v>-1.8475000000000001</v>
      </c>
      <c r="Q14" s="24">
        <f>AVERAGE(J14:O14)</f>
        <v>-1.9983333333333333</v>
      </c>
      <c r="R14" s="71">
        <v>0.95</v>
      </c>
      <c r="S14" s="72">
        <v>0.99</v>
      </c>
    </row>
    <row r="15" spans="1:19" ht="15.75" thickBot="1">
      <c r="A15" s="50" t="s">
        <v>10</v>
      </c>
      <c r="B15" s="7" t="s">
        <v>18</v>
      </c>
      <c r="C15" s="1">
        <v>6</v>
      </c>
      <c r="D15" s="20">
        <v>1</v>
      </c>
      <c r="E15" s="20" t="s">
        <v>24</v>
      </c>
      <c r="F15" s="11">
        <v>3</v>
      </c>
      <c r="G15" s="11">
        <v>1</v>
      </c>
      <c r="H15" s="11" t="s">
        <v>24</v>
      </c>
      <c r="I15" s="19" t="s">
        <v>27</v>
      </c>
      <c r="J15" s="44">
        <v>-1.21</v>
      </c>
      <c r="K15" s="45">
        <v>-1.92</v>
      </c>
      <c r="L15" s="46">
        <v>-2.12</v>
      </c>
      <c r="M15" s="46">
        <v>-0.38</v>
      </c>
      <c r="N15" s="45">
        <v>-0.85</v>
      </c>
      <c r="O15" s="46">
        <v>-1.48</v>
      </c>
      <c r="P15" s="77">
        <f t="shared" si="0"/>
        <v>-1.0899999999999999</v>
      </c>
      <c r="Q15" s="25">
        <f t="shared" ref="Q15" si="2">AVERAGE(J15:O15)</f>
        <v>-1.3266666666666664</v>
      </c>
      <c r="R15" s="78">
        <v>0.98</v>
      </c>
      <c r="S15" s="79">
        <v>0.95</v>
      </c>
    </row>
    <row r="16" spans="1:19">
      <c r="A16" s="125" t="s">
        <v>11</v>
      </c>
      <c r="B16" s="2" t="s">
        <v>67</v>
      </c>
      <c r="C16" s="12">
        <v>5</v>
      </c>
      <c r="D16" s="15">
        <v>1</v>
      </c>
      <c r="E16" s="12" t="s">
        <v>24</v>
      </c>
      <c r="F16" s="29"/>
      <c r="G16" s="26"/>
      <c r="H16" s="26"/>
      <c r="I16" s="18" t="s">
        <v>27</v>
      </c>
      <c r="J16" s="38">
        <v>-1.18</v>
      </c>
      <c r="K16" s="39">
        <v>-1.83</v>
      </c>
      <c r="L16" s="40">
        <v>-2.0099999999999998</v>
      </c>
      <c r="M16" s="39">
        <v>-0.39</v>
      </c>
      <c r="N16" s="39">
        <v>-0.83</v>
      </c>
      <c r="O16" s="40">
        <v>-1.43</v>
      </c>
      <c r="P16" s="74">
        <f t="shared" ref="P16:P24" si="3">AVERAGE(J16,K16,M16,N16)</f>
        <v>-1.0574999999999999</v>
      </c>
      <c r="Q16" s="24">
        <f t="shared" ref="Q16:Q22" si="4">AVERAGE(J16:O16)</f>
        <v>-1.2783333333333331</v>
      </c>
      <c r="R16" s="71">
        <v>0.96</v>
      </c>
      <c r="S16" s="72">
        <v>0.99</v>
      </c>
    </row>
    <row r="17" spans="1:19">
      <c r="A17" s="122"/>
      <c r="B17" s="3" t="s">
        <v>68</v>
      </c>
      <c r="C17" s="13">
        <v>5</v>
      </c>
      <c r="D17" s="16">
        <v>1</v>
      </c>
      <c r="E17" s="13" t="s">
        <v>21</v>
      </c>
      <c r="F17" s="33"/>
      <c r="G17" s="33"/>
      <c r="H17" s="33"/>
      <c r="I17" s="13" t="s">
        <v>27</v>
      </c>
      <c r="J17" s="38">
        <v>-0.92</v>
      </c>
      <c r="K17" s="39">
        <v>-1.61</v>
      </c>
      <c r="L17" s="40">
        <v>-1.71</v>
      </c>
      <c r="M17" s="39">
        <v>-0.12</v>
      </c>
      <c r="N17" s="39">
        <v>-0.56999999999999995</v>
      </c>
      <c r="O17" s="40">
        <v>-1.1299999999999999</v>
      </c>
      <c r="P17" s="74">
        <f t="shared" si="3"/>
        <v>-0.80500000000000005</v>
      </c>
      <c r="Q17" s="24">
        <f t="shared" si="4"/>
        <v>-1.01</v>
      </c>
      <c r="R17" s="71">
        <v>0.96</v>
      </c>
      <c r="S17" s="72">
        <v>0.98</v>
      </c>
    </row>
    <row r="18" spans="1:19">
      <c r="A18" s="122"/>
      <c r="B18" s="32" t="s">
        <v>67</v>
      </c>
      <c r="C18" s="13">
        <v>5</v>
      </c>
      <c r="D18" s="34">
        <v>1</v>
      </c>
      <c r="E18" s="13" t="s">
        <v>24</v>
      </c>
      <c r="F18" s="33"/>
      <c r="G18" s="33"/>
      <c r="H18" s="33"/>
      <c r="I18" s="13" t="s">
        <v>26</v>
      </c>
      <c r="J18" s="38">
        <v>-2.3199999999999998</v>
      </c>
      <c r="K18" s="39">
        <v>-2.36</v>
      </c>
      <c r="L18" s="40">
        <v>-2.4900000000000002</v>
      </c>
      <c r="M18" s="39">
        <v>-1.35</v>
      </c>
      <c r="N18" s="39">
        <v>-1.28</v>
      </c>
      <c r="O18" s="40">
        <v>-2.0299999999999998</v>
      </c>
      <c r="P18" s="74">
        <f t="shared" si="3"/>
        <v>-1.8274999999999999</v>
      </c>
      <c r="Q18" s="24">
        <f t="shared" si="4"/>
        <v>-1.9716666666666665</v>
      </c>
      <c r="R18" s="71">
        <v>0.95</v>
      </c>
      <c r="S18" s="72">
        <v>0.99</v>
      </c>
    </row>
    <row r="19" spans="1:19" ht="15.75" thickBot="1">
      <c r="A19" s="123"/>
      <c r="B19" s="4" t="s">
        <v>68</v>
      </c>
      <c r="C19" s="14">
        <v>5</v>
      </c>
      <c r="D19" s="17">
        <v>1</v>
      </c>
      <c r="E19" s="17" t="s">
        <v>21</v>
      </c>
      <c r="F19" s="30"/>
      <c r="G19" s="30"/>
      <c r="H19" s="30"/>
      <c r="I19" s="14" t="s">
        <v>26</v>
      </c>
      <c r="J19" s="38">
        <v>-2.02</v>
      </c>
      <c r="K19" s="39">
        <v>-2.14</v>
      </c>
      <c r="L19" s="40">
        <v>-2.2000000000000002</v>
      </c>
      <c r="M19" s="39">
        <v>-1.05</v>
      </c>
      <c r="N19" s="39">
        <v>-1.04</v>
      </c>
      <c r="O19" s="40">
        <v>-1.74</v>
      </c>
      <c r="P19" s="74">
        <f t="shared" si="3"/>
        <v>-1.5625</v>
      </c>
      <c r="Q19" s="24">
        <f t="shared" si="4"/>
        <v>-1.6983333333333333</v>
      </c>
      <c r="R19" s="71">
        <v>0.96</v>
      </c>
      <c r="S19" s="72">
        <v>1</v>
      </c>
    </row>
    <row r="20" spans="1:19">
      <c r="A20" s="125" t="s">
        <v>12</v>
      </c>
      <c r="B20" s="8" t="s">
        <v>0</v>
      </c>
      <c r="C20" s="2">
        <v>6</v>
      </c>
      <c r="D20" s="15">
        <v>1</v>
      </c>
      <c r="E20" s="15" t="s">
        <v>24</v>
      </c>
      <c r="F20" s="26"/>
      <c r="G20" s="26"/>
      <c r="H20" s="26"/>
      <c r="I20" s="12" t="s">
        <v>21</v>
      </c>
      <c r="J20" s="35">
        <v>-1.7</v>
      </c>
      <c r="K20" s="36">
        <v>-2.17</v>
      </c>
      <c r="L20" s="37">
        <v>-2.2400000000000002</v>
      </c>
      <c r="M20" s="37">
        <v>-0.75</v>
      </c>
      <c r="N20" s="36">
        <v>-1.08</v>
      </c>
      <c r="O20" s="37">
        <v>-1.57</v>
      </c>
      <c r="P20" s="73">
        <f t="shared" si="3"/>
        <v>-1.425</v>
      </c>
      <c r="Q20" s="23">
        <f t="shared" si="4"/>
        <v>-1.585</v>
      </c>
      <c r="R20" s="65">
        <v>0.98</v>
      </c>
      <c r="S20" s="66">
        <v>0.97</v>
      </c>
    </row>
    <row r="21" spans="1:19" ht="15.75" thickBot="1">
      <c r="A21" s="122"/>
      <c r="B21" s="9" t="s">
        <v>60</v>
      </c>
      <c r="C21" s="32">
        <v>6</v>
      </c>
      <c r="D21" s="34">
        <v>1</v>
      </c>
      <c r="E21" s="16" t="s">
        <v>24</v>
      </c>
      <c r="F21" s="33"/>
      <c r="G21" s="33"/>
      <c r="H21" s="33"/>
      <c r="I21" s="13" t="s">
        <v>21</v>
      </c>
      <c r="J21" s="41">
        <v>-3.65</v>
      </c>
      <c r="K21" s="42">
        <v>-4.3499999999999996</v>
      </c>
      <c r="L21" s="43">
        <v>-3.96</v>
      </c>
      <c r="M21" s="43">
        <v>-2.72</v>
      </c>
      <c r="N21" s="42">
        <v>-3.4</v>
      </c>
      <c r="O21" s="43">
        <v>-3.73</v>
      </c>
      <c r="P21" s="75">
        <f t="shared" si="3"/>
        <v>-3.5300000000000002</v>
      </c>
      <c r="Q21" s="22">
        <f t="shared" si="4"/>
        <v>-3.6350000000000002</v>
      </c>
      <c r="R21" s="67">
        <v>1</v>
      </c>
      <c r="S21" s="64"/>
    </row>
    <row r="22" spans="1:19" ht="15.75" thickBot="1">
      <c r="A22" s="6" t="s">
        <v>13</v>
      </c>
      <c r="B22" s="8" t="s">
        <v>1</v>
      </c>
      <c r="C22" s="31"/>
      <c r="D22" s="29"/>
      <c r="E22" s="29"/>
      <c r="F22" s="12">
        <v>2</v>
      </c>
      <c r="G22" s="12">
        <v>1</v>
      </c>
      <c r="H22" s="12" t="s">
        <v>21</v>
      </c>
      <c r="I22" s="12" t="s">
        <v>26</v>
      </c>
      <c r="J22" s="38">
        <v>-1.51</v>
      </c>
      <c r="K22" s="39">
        <v>-1.48</v>
      </c>
      <c r="L22" s="40">
        <v>-1.56</v>
      </c>
      <c r="M22" s="40">
        <v>-0.97</v>
      </c>
      <c r="N22" s="39">
        <v>-0.78</v>
      </c>
      <c r="O22" s="40">
        <v>-1.07</v>
      </c>
      <c r="P22" s="74">
        <f t="shared" si="3"/>
        <v>-1.1850000000000001</v>
      </c>
      <c r="Q22" s="24">
        <f t="shared" si="4"/>
        <v>-1.2283333333333335</v>
      </c>
      <c r="R22" s="71">
        <v>0.98</v>
      </c>
      <c r="S22" s="72">
        <v>1.02</v>
      </c>
    </row>
    <row r="23" spans="1:19">
      <c r="A23" s="125" t="s">
        <v>14</v>
      </c>
      <c r="B23" s="8" t="s">
        <v>0</v>
      </c>
      <c r="C23" s="2">
        <v>6</v>
      </c>
      <c r="D23" s="15">
        <v>1</v>
      </c>
      <c r="E23" s="15" t="s">
        <v>24</v>
      </c>
      <c r="F23" s="26"/>
      <c r="G23" s="26"/>
      <c r="H23" s="26"/>
      <c r="I23" s="12" t="s">
        <v>27</v>
      </c>
      <c r="J23" s="35">
        <v>-1.42</v>
      </c>
      <c r="K23" s="36">
        <v>-1.72</v>
      </c>
      <c r="L23" s="37"/>
      <c r="M23" s="37">
        <v>-0.81</v>
      </c>
      <c r="N23" s="36">
        <v>-1.03</v>
      </c>
      <c r="O23" s="37"/>
      <c r="P23" s="73">
        <f t="shared" si="3"/>
        <v>-1.2449999999999999</v>
      </c>
      <c r="Q23" s="23"/>
      <c r="R23" s="65">
        <v>0.98</v>
      </c>
      <c r="S23" s="66">
        <v>1.04</v>
      </c>
    </row>
    <row r="24" spans="1:19" ht="15.75" thickBot="1">
      <c r="A24" s="123"/>
      <c r="B24" s="10" t="s">
        <v>1</v>
      </c>
      <c r="C24" s="80"/>
      <c r="D24" s="81"/>
      <c r="E24" s="81"/>
      <c r="F24" s="14">
        <v>3</v>
      </c>
      <c r="G24" s="14">
        <v>1</v>
      </c>
      <c r="H24" s="14" t="s">
        <v>24</v>
      </c>
      <c r="I24" s="14" t="s">
        <v>27</v>
      </c>
      <c r="J24" s="41">
        <v>-0.74</v>
      </c>
      <c r="K24" s="42">
        <v>-0.99</v>
      </c>
      <c r="L24" s="43"/>
      <c r="M24" s="43">
        <v>-0.33</v>
      </c>
      <c r="N24" s="42">
        <v>-0.46</v>
      </c>
      <c r="O24" s="43"/>
      <c r="P24" s="75">
        <f t="shared" si="3"/>
        <v>-0.63</v>
      </c>
      <c r="Q24" s="22"/>
      <c r="R24" s="67">
        <v>0.98</v>
      </c>
      <c r="S24" s="70">
        <v>1.05</v>
      </c>
    </row>
    <row r="25" spans="1:19">
      <c r="A25" s="122" t="s">
        <v>15</v>
      </c>
      <c r="B25" s="9" t="s">
        <v>0</v>
      </c>
      <c r="C25" s="3">
        <v>6</v>
      </c>
      <c r="D25" s="16">
        <v>1</v>
      </c>
      <c r="E25" s="16" t="s">
        <v>21</v>
      </c>
      <c r="F25" s="33"/>
      <c r="G25" s="33"/>
      <c r="H25" s="33"/>
      <c r="I25" s="13" t="s">
        <v>26</v>
      </c>
      <c r="J25" s="38">
        <v>-1.87</v>
      </c>
      <c r="K25" s="39">
        <v>-1.97</v>
      </c>
      <c r="L25" s="40">
        <v>-1.99</v>
      </c>
      <c r="M25" s="40">
        <v>-1.1200000000000001</v>
      </c>
      <c r="N25" s="39">
        <v>-1.0900000000000001</v>
      </c>
      <c r="O25" s="40">
        <v>-1.3</v>
      </c>
      <c r="P25" s="74">
        <f t="shared" ref="P25" si="5">AVERAGE(J25,K25,M25,N25)</f>
        <v>-1.5125</v>
      </c>
      <c r="Q25" s="24">
        <f t="shared" ref="Q25" si="6">AVERAGE(J25:O25)</f>
        <v>-1.5566666666666669</v>
      </c>
      <c r="R25" s="71">
        <v>0.92</v>
      </c>
      <c r="S25" s="72">
        <v>0.96</v>
      </c>
    </row>
    <row r="26" spans="1:19">
      <c r="A26" s="122"/>
      <c r="B26" s="9" t="s">
        <v>1</v>
      </c>
      <c r="C26" s="27"/>
      <c r="D26" s="28"/>
      <c r="E26" s="28"/>
      <c r="F26" s="13">
        <v>3</v>
      </c>
      <c r="G26" s="13">
        <v>1</v>
      </c>
      <c r="H26" s="13" t="s">
        <v>24</v>
      </c>
      <c r="I26" s="13" t="s">
        <v>26</v>
      </c>
      <c r="J26" s="38">
        <v>-1.3</v>
      </c>
      <c r="K26" s="39">
        <v>-1.33</v>
      </c>
      <c r="L26" s="40">
        <v>-1.33</v>
      </c>
      <c r="M26" s="40">
        <v>-0.76</v>
      </c>
      <c r="N26" s="39">
        <v>-0.74</v>
      </c>
      <c r="O26" s="40">
        <v>-0.84</v>
      </c>
      <c r="P26" s="74">
        <f t="shared" ref="P26" si="7">AVERAGE(J26,K26,M26,N26)</f>
        <v>-1.0325</v>
      </c>
      <c r="Q26" s="24">
        <f t="shared" ref="Q26" si="8">AVERAGE(J26:O26)</f>
        <v>-1.05</v>
      </c>
      <c r="R26" s="71">
        <v>0.94</v>
      </c>
      <c r="S26" s="72">
        <v>1</v>
      </c>
    </row>
    <row r="27" spans="1:19" ht="15.75" thickBot="1">
      <c r="A27" s="122"/>
      <c r="B27" s="9" t="s">
        <v>18</v>
      </c>
      <c r="C27" s="3">
        <v>6</v>
      </c>
      <c r="D27" s="16">
        <v>1</v>
      </c>
      <c r="E27" s="16" t="s">
        <v>21</v>
      </c>
      <c r="F27" s="13">
        <v>3</v>
      </c>
      <c r="G27" s="13">
        <v>1</v>
      </c>
      <c r="H27" s="13" t="s">
        <v>24</v>
      </c>
      <c r="I27" s="13" t="s">
        <v>26</v>
      </c>
      <c r="J27" s="38">
        <v>-2.0699999999999998</v>
      </c>
      <c r="K27" s="39">
        <v>-2.16</v>
      </c>
      <c r="L27" s="40">
        <v>-2.16</v>
      </c>
      <c r="M27" s="40">
        <v>-1.18</v>
      </c>
      <c r="N27" s="39">
        <v>-1.18</v>
      </c>
      <c r="O27" s="40">
        <v>-1.35</v>
      </c>
      <c r="P27" s="74">
        <f>AVERAGE(J27,K27,M27,N27)</f>
        <v>-1.6475</v>
      </c>
      <c r="Q27" s="24">
        <f>AVERAGE(J27:O27)</f>
        <v>-1.6833333333333333</v>
      </c>
      <c r="R27" s="71">
        <v>0.94</v>
      </c>
      <c r="S27" s="72">
        <v>0.99</v>
      </c>
    </row>
    <row r="28" spans="1:19">
      <c r="A28" s="125" t="s">
        <v>16</v>
      </c>
      <c r="B28" s="97" t="s">
        <v>0</v>
      </c>
      <c r="C28" s="102">
        <v>6</v>
      </c>
      <c r="D28" s="102">
        <v>1</v>
      </c>
      <c r="E28" s="102" t="s">
        <v>21</v>
      </c>
      <c r="F28" s="29"/>
      <c r="G28" s="29"/>
      <c r="H28" s="29"/>
      <c r="I28" s="113" t="s">
        <v>27</v>
      </c>
      <c r="J28" s="47">
        <v>-1.23</v>
      </c>
      <c r="K28" s="36">
        <v>-1.7</v>
      </c>
      <c r="L28" s="36">
        <v>-1.76</v>
      </c>
      <c r="M28" s="36">
        <v>-0.66</v>
      </c>
      <c r="N28" s="36">
        <v>-0.91</v>
      </c>
      <c r="O28" s="86">
        <v>-1.1100000000000001</v>
      </c>
      <c r="P28" s="116">
        <f>AVERAGE(J28,K28,M28,N28)</f>
        <v>-1.125</v>
      </c>
      <c r="Q28" s="23">
        <f t="shared" ref="Q28" si="9">AVERAGE(J28:O28)</f>
        <v>-1.2283333333333333</v>
      </c>
      <c r="R28" s="65">
        <v>0.96</v>
      </c>
      <c r="S28" s="66">
        <v>1</v>
      </c>
    </row>
    <row r="29" spans="1:19">
      <c r="A29" s="122"/>
      <c r="B29" s="98" t="s">
        <v>1</v>
      </c>
      <c r="C29" s="28"/>
      <c r="D29" s="28"/>
      <c r="E29" s="28"/>
      <c r="F29" s="103">
        <v>3</v>
      </c>
      <c r="G29" s="103">
        <v>1</v>
      </c>
      <c r="H29" s="103" t="s">
        <v>21</v>
      </c>
      <c r="I29" s="114" t="s">
        <v>27</v>
      </c>
      <c r="J29" s="59">
        <v>-0.65</v>
      </c>
      <c r="K29" s="39">
        <v>-0.89</v>
      </c>
      <c r="L29" s="39"/>
      <c r="M29" s="39">
        <v>-0.16</v>
      </c>
      <c r="N29" s="39">
        <v>-0.26</v>
      </c>
      <c r="O29" s="115"/>
      <c r="P29" s="117">
        <f t="shared" ref="P29" si="10">AVERAGE(J29,K29,M29,N29)</f>
        <v>-0.49</v>
      </c>
      <c r="Q29" s="55"/>
      <c r="R29" s="71">
        <v>0.96</v>
      </c>
      <c r="S29" s="72">
        <v>1</v>
      </c>
    </row>
    <row r="30" spans="1:19" ht="15.75" thickBot="1">
      <c r="A30" s="123"/>
      <c r="B30" s="99" t="s">
        <v>18</v>
      </c>
      <c r="C30" s="104">
        <v>6</v>
      </c>
      <c r="D30" s="104">
        <v>1</v>
      </c>
      <c r="E30" s="104" t="s">
        <v>21</v>
      </c>
      <c r="F30" s="104">
        <v>3</v>
      </c>
      <c r="G30" s="104">
        <v>1</v>
      </c>
      <c r="H30" s="104" t="s">
        <v>21</v>
      </c>
      <c r="I30" s="64" t="s">
        <v>27</v>
      </c>
      <c r="J30" s="60">
        <v>-1.32</v>
      </c>
      <c r="K30" s="42">
        <v>-1.8</v>
      </c>
      <c r="L30" s="42"/>
      <c r="M30" s="42">
        <v>-0.63</v>
      </c>
      <c r="N30" s="42">
        <v>-0.87</v>
      </c>
      <c r="O30" s="87"/>
      <c r="P30" s="118">
        <f>AVERAGE(J30,K30,M30,N30)</f>
        <v>-1.155</v>
      </c>
      <c r="Q30" s="89"/>
      <c r="R30" s="67">
        <v>0.96</v>
      </c>
      <c r="S30" s="70">
        <v>0.99</v>
      </c>
    </row>
    <row r="65" spans="3:3">
      <c r="C65">
        <v>1</v>
      </c>
    </row>
    <row r="66" spans="3:3">
      <c r="C66">
        <v>2</v>
      </c>
    </row>
    <row r="67" spans="3:3">
      <c r="C67">
        <v>3</v>
      </c>
    </row>
    <row r="68" spans="3:3">
      <c r="C68">
        <v>4</v>
      </c>
    </row>
    <row r="69" spans="3:3">
      <c r="C69">
        <v>5</v>
      </c>
    </row>
    <row r="70" spans="3:3">
      <c r="C70">
        <v>6</v>
      </c>
    </row>
    <row r="71" spans="3:3">
      <c r="C71">
        <v>7</v>
      </c>
    </row>
    <row r="72" spans="3:3">
      <c r="C72">
        <v>8</v>
      </c>
    </row>
    <row r="73" spans="3:3">
      <c r="C73">
        <v>9</v>
      </c>
    </row>
    <row r="74" spans="3:3">
      <c r="C74">
        <v>10</v>
      </c>
    </row>
  </sheetData>
  <mergeCells count="11">
    <mergeCell ref="A28:A30"/>
    <mergeCell ref="A25:A27"/>
    <mergeCell ref="A3:A5"/>
    <mergeCell ref="A6:A11"/>
    <mergeCell ref="A12:A14"/>
    <mergeCell ref="A20:A21"/>
    <mergeCell ref="P1:S1"/>
    <mergeCell ref="C1:E1"/>
    <mergeCell ref="F1:H1"/>
    <mergeCell ref="A16:A19"/>
    <mergeCell ref="A23:A24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/>
  </sheetViews>
  <sheetFormatPr defaultRowHeight="15"/>
  <cols>
    <col min="1" max="1" width="34.7109375" customWidth="1"/>
    <col min="2" max="2" width="30.42578125" customWidth="1"/>
    <col min="3" max="3" width="19.140625" customWidth="1"/>
    <col min="4" max="4" width="15.140625" bestFit="1" customWidth="1"/>
    <col min="5" max="5" width="10.5703125" customWidth="1"/>
    <col min="9" max="9" width="10.42578125" customWidth="1"/>
    <col min="11" max="12" width="11.140625" customWidth="1"/>
    <col min="13" max="13" width="13.42578125" customWidth="1"/>
  </cols>
  <sheetData>
    <row r="1" spans="1:15" ht="15.75" thickBot="1">
      <c r="L1" s="124" t="s">
        <v>57</v>
      </c>
      <c r="M1" s="120"/>
      <c r="N1" s="120"/>
      <c r="O1" s="121"/>
    </row>
    <row r="2" spans="1:15" ht="15.75" thickBot="1">
      <c r="A2" s="5" t="s">
        <v>58</v>
      </c>
      <c r="B2" s="7" t="s">
        <v>17</v>
      </c>
      <c r="C2" s="1" t="s">
        <v>46</v>
      </c>
      <c r="D2" s="20" t="s">
        <v>52</v>
      </c>
      <c r="E2" s="11" t="s">
        <v>19</v>
      </c>
      <c r="F2" s="21" t="s">
        <v>2</v>
      </c>
      <c r="G2" s="20" t="s">
        <v>3</v>
      </c>
      <c r="H2" s="11" t="s">
        <v>4</v>
      </c>
      <c r="I2" s="20" t="s">
        <v>59</v>
      </c>
      <c r="J2" s="11" t="s">
        <v>5</v>
      </c>
      <c r="K2" s="11" t="s">
        <v>6</v>
      </c>
      <c r="L2" s="21" t="s">
        <v>33</v>
      </c>
      <c r="M2" s="19" t="s">
        <v>61</v>
      </c>
      <c r="N2" s="63" t="s">
        <v>62</v>
      </c>
      <c r="O2" s="62" t="s">
        <v>63</v>
      </c>
    </row>
    <row r="3" spans="1:15">
      <c r="A3" s="125" t="s">
        <v>38</v>
      </c>
      <c r="B3" s="97" t="s">
        <v>43</v>
      </c>
      <c r="C3" s="93" t="s">
        <v>20</v>
      </c>
      <c r="D3" s="102" t="s">
        <v>21</v>
      </c>
      <c r="E3" s="105" t="s">
        <v>26</v>
      </c>
      <c r="F3" s="108">
        <v>-2.2000000000000002</v>
      </c>
      <c r="G3" s="36">
        <v>-2.2799999999999998</v>
      </c>
      <c r="H3" s="37">
        <v>-2.62</v>
      </c>
      <c r="I3" s="37">
        <v>-1.34</v>
      </c>
      <c r="J3" s="36">
        <v>-1.29</v>
      </c>
      <c r="K3" s="37">
        <v>-2.16</v>
      </c>
      <c r="L3" s="73">
        <f>AVERAGE(F3,G3,I3,J3)</f>
        <v>-1.7775000000000001</v>
      </c>
      <c r="M3" s="23">
        <f t="shared" ref="M3:M11" si="0">AVERAGE(F3:K3)</f>
        <v>-1.9816666666666667</v>
      </c>
      <c r="N3" s="65">
        <v>0.98</v>
      </c>
      <c r="O3" s="66">
        <v>1.07</v>
      </c>
    </row>
    <row r="4" spans="1:15">
      <c r="A4" s="122"/>
      <c r="B4" s="98" t="s">
        <v>44</v>
      </c>
      <c r="C4" s="94" t="s">
        <v>47</v>
      </c>
      <c r="D4" s="103" t="s">
        <v>21</v>
      </c>
      <c r="E4" s="110" t="s">
        <v>26</v>
      </c>
      <c r="F4" s="83">
        <v>-2.2000000000000002</v>
      </c>
      <c r="G4" s="39">
        <v>-1.96</v>
      </c>
      <c r="H4" s="40">
        <v>-2.37</v>
      </c>
      <c r="I4" s="40">
        <v>-1.34</v>
      </c>
      <c r="J4" s="39">
        <v>-1.01</v>
      </c>
      <c r="K4" s="40">
        <v>-1.84</v>
      </c>
      <c r="L4" s="74">
        <f>AVERAGE(F4,G4,I4,J4)</f>
        <v>-1.6274999999999999</v>
      </c>
      <c r="M4" s="24">
        <f t="shared" si="0"/>
        <v>-1.7866666666666668</v>
      </c>
      <c r="N4" s="71">
        <v>1.02</v>
      </c>
      <c r="O4" s="72">
        <v>1.01</v>
      </c>
    </row>
    <row r="5" spans="1:15" ht="15.75" thickBot="1">
      <c r="A5" s="123"/>
      <c r="B5" s="99" t="s">
        <v>45</v>
      </c>
      <c r="C5" s="95" t="s">
        <v>47</v>
      </c>
      <c r="D5" s="104" t="s">
        <v>21</v>
      </c>
      <c r="E5" s="111" t="s">
        <v>27</v>
      </c>
      <c r="F5" s="84">
        <v>-1.1399999999999999</v>
      </c>
      <c r="G5" s="42">
        <v>-1.55</v>
      </c>
      <c r="H5" s="43">
        <v>-1.84</v>
      </c>
      <c r="I5" s="43">
        <v>-0.51</v>
      </c>
      <c r="J5" s="42">
        <v>-0.74</v>
      </c>
      <c r="K5" s="43">
        <v>-1.21</v>
      </c>
      <c r="L5" s="75">
        <f>AVERAGE(F5,G5,I5,J5)</f>
        <v>-0.9850000000000001</v>
      </c>
      <c r="M5" s="22">
        <f t="shared" si="0"/>
        <v>-1.165</v>
      </c>
      <c r="N5" s="67">
        <v>0.98</v>
      </c>
      <c r="O5" s="70">
        <v>1.02</v>
      </c>
    </row>
    <row r="6" spans="1:15" ht="15.75" thickBot="1">
      <c r="A6" s="76" t="s">
        <v>39</v>
      </c>
      <c r="B6" s="96"/>
      <c r="C6" s="92" t="s">
        <v>71</v>
      </c>
      <c r="D6" s="107" t="s">
        <v>21</v>
      </c>
      <c r="E6" s="106" t="s">
        <v>26</v>
      </c>
      <c r="F6" s="91">
        <v>-0.46</v>
      </c>
      <c r="G6" s="45"/>
      <c r="H6" s="46">
        <v>-1.41</v>
      </c>
      <c r="I6" s="46">
        <v>-0.24</v>
      </c>
      <c r="J6" s="45"/>
      <c r="K6" s="46">
        <v>-0.79</v>
      </c>
      <c r="L6" s="77"/>
      <c r="M6" s="25">
        <f t="shared" si="0"/>
        <v>-0.72499999999999998</v>
      </c>
      <c r="N6" s="78">
        <v>1.02</v>
      </c>
      <c r="O6" s="79">
        <v>0.98</v>
      </c>
    </row>
    <row r="7" spans="1:15">
      <c r="A7" s="127" t="s">
        <v>40</v>
      </c>
      <c r="B7" s="97" t="s">
        <v>79</v>
      </c>
      <c r="C7" s="102" t="s">
        <v>71</v>
      </c>
      <c r="D7" s="102" t="s">
        <v>21</v>
      </c>
      <c r="E7" s="113" t="s">
        <v>26</v>
      </c>
      <c r="F7" s="47">
        <v>-1.96</v>
      </c>
      <c r="G7" s="36">
        <v>-1.82</v>
      </c>
      <c r="H7" s="36">
        <v>-2.1800000000000002</v>
      </c>
      <c r="I7" s="36">
        <v>-1.28</v>
      </c>
      <c r="J7" s="36">
        <v>-1.0900000000000001</v>
      </c>
      <c r="K7" s="86">
        <v>-1.84</v>
      </c>
      <c r="L7" s="73">
        <f>AVERAGE(F7,G7,I7,J7)</f>
        <v>-1.5375000000000001</v>
      </c>
      <c r="M7" s="23">
        <f t="shared" ref="M7" si="1">AVERAGE(F7:K7)</f>
        <v>-1.6950000000000003</v>
      </c>
      <c r="N7" s="65"/>
      <c r="O7" s="66"/>
    </row>
    <row r="8" spans="1:15" ht="15.75" thickBot="1">
      <c r="A8" s="128"/>
      <c r="B8" s="99" t="s">
        <v>70</v>
      </c>
      <c r="C8" s="104" t="s">
        <v>71</v>
      </c>
      <c r="D8" s="104" t="s">
        <v>21</v>
      </c>
      <c r="E8" s="64" t="s">
        <v>26</v>
      </c>
      <c r="F8" s="60">
        <v>-3.16</v>
      </c>
      <c r="G8" s="42">
        <v>-3.73</v>
      </c>
      <c r="H8" s="42">
        <v>-3.42</v>
      </c>
      <c r="I8" s="42">
        <v>-2.5499999999999998</v>
      </c>
      <c r="J8" s="42">
        <v>-3.04</v>
      </c>
      <c r="K8" s="87">
        <v>-3.34</v>
      </c>
      <c r="L8" s="118">
        <f>AVERAGE(F8,G8,I8,J8)</f>
        <v>-3.12</v>
      </c>
      <c r="M8" s="89">
        <f t="shared" si="0"/>
        <v>-3.2066666666666666</v>
      </c>
      <c r="N8" s="67">
        <v>1.01</v>
      </c>
      <c r="O8" s="70">
        <v>1.48</v>
      </c>
    </row>
    <row r="9" spans="1:15" ht="15.75" thickBot="1">
      <c r="A9" s="119" t="s">
        <v>41</v>
      </c>
      <c r="B9" s="98"/>
      <c r="C9" s="94" t="s">
        <v>47</v>
      </c>
      <c r="D9" s="103" t="s">
        <v>24</v>
      </c>
      <c r="E9" s="110" t="s">
        <v>27</v>
      </c>
      <c r="F9" s="126">
        <v>-1.1599999999999999</v>
      </c>
      <c r="G9" s="83">
        <v>-1.62</v>
      </c>
      <c r="H9" s="39">
        <v>-1.92</v>
      </c>
      <c r="I9" s="83">
        <v>-0.51</v>
      </c>
      <c r="J9" s="39">
        <v>-0.78</v>
      </c>
      <c r="K9" s="40">
        <v>-1.24</v>
      </c>
      <c r="L9" s="74">
        <f>AVERAGE(F9,G9,I9,J9)</f>
        <v>-1.0175000000000001</v>
      </c>
      <c r="M9" s="24">
        <f t="shared" si="0"/>
        <v>-1.2050000000000001</v>
      </c>
      <c r="N9" s="71">
        <v>1.01</v>
      </c>
      <c r="O9" s="72">
        <v>1.01</v>
      </c>
    </row>
    <row r="10" spans="1:15">
      <c r="A10" s="125" t="s">
        <v>42</v>
      </c>
      <c r="B10" s="109" t="s">
        <v>48</v>
      </c>
      <c r="C10" s="100" t="s">
        <v>47</v>
      </c>
      <c r="D10" s="102" t="s">
        <v>24</v>
      </c>
      <c r="E10" s="105" t="s">
        <v>26</v>
      </c>
      <c r="F10" s="108">
        <v>-2.2400000000000002</v>
      </c>
      <c r="G10" s="36">
        <v>-2.06</v>
      </c>
      <c r="H10" s="37">
        <v>-2.38</v>
      </c>
      <c r="I10" s="36">
        <v>-1.29</v>
      </c>
      <c r="J10" s="36">
        <v>-0.9</v>
      </c>
      <c r="K10" s="37">
        <v>-1.88</v>
      </c>
      <c r="L10" s="73">
        <f>AVERAGE(F10,G10,I10,J10)</f>
        <v>-1.6225000000000003</v>
      </c>
      <c r="M10" s="23">
        <f t="shared" si="0"/>
        <v>-1.7916666666666667</v>
      </c>
      <c r="N10" s="65">
        <v>0.97</v>
      </c>
      <c r="O10" s="66">
        <v>1.07</v>
      </c>
    </row>
    <row r="11" spans="1:15" ht="15.75" thickBot="1">
      <c r="A11" s="123"/>
      <c r="B11" s="112" t="s">
        <v>49</v>
      </c>
      <c r="C11" s="101" t="s">
        <v>47</v>
      </c>
      <c r="D11" s="104" t="s">
        <v>24</v>
      </c>
      <c r="E11" s="111" t="s">
        <v>26</v>
      </c>
      <c r="F11" s="84">
        <v>-2.34</v>
      </c>
      <c r="G11" s="42">
        <v>-2.1</v>
      </c>
      <c r="H11" s="43">
        <v>-2.44</v>
      </c>
      <c r="I11" s="42">
        <v>-1.42</v>
      </c>
      <c r="J11" s="42">
        <v>-1.06</v>
      </c>
      <c r="K11" s="43">
        <v>-1.84</v>
      </c>
      <c r="L11" s="75">
        <f>AVERAGE(F11,G11,I11,J11)</f>
        <v>-1.73</v>
      </c>
      <c r="M11" s="22">
        <f t="shared" si="0"/>
        <v>-1.8666666666666665</v>
      </c>
      <c r="N11" s="67">
        <v>1.02</v>
      </c>
      <c r="O11" s="70">
        <v>1.03</v>
      </c>
    </row>
    <row r="53" spans="1:1">
      <c r="A53">
        <v>1</v>
      </c>
    </row>
    <row r="54" spans="1:1">
      <c r="A54">
        <v>2</v>
      </c>
    </row>
    <row r="55" spans="1:1">
      <c r="A55">
        <v>3</v>
      </c>
    </row>
    <row r="56" spans="1:1">
      <c r="A56">
        <v>4</v>
      </c>
    </row>
    <row r="57" spans="1:1">
      <c r="A57">
        <v>5</v>
      </c>
    </row>
  </sheetData>
  <mergeCells count="4">
    <mergeCell ref="L1:O1"/>
    <mergeCell ref="A10:A11"/>
    <mergeCell ref="A3:A5"/>
    <mergeCell ref="A7:A8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/>
  </sheetViews>
  <sheetFormatPr defaultRowHeight="15"/>
  <cols>
    <col min="1" max="1" width="34.7109375" customWidth="1"/>
    <col min="2" max="2" width="10.5703125" customWidth="1"/>
    <col min="6" max="6" width="10.42578125" customWidth="1"/>
    <col min="7" max="7" width="10.28515625" customWidth="1"/>
    <col min="8" max="9" width="11.140625" customWidth="1"/>
    <col min="10" max="10" width="13.42578125" customWidth="1"/>
  </cols>
  <sheetData>
    <row r="1" spans="1:12" ht="15.75" thickBot="1">
      <c r="I1" s="124" t="s">
        <v>57</v>
      </c>
      <c r="J1" s="120"/>
      <c r="K1" s="120"/>
      <c r="L1" s="121"/>
    </row>
    <row r="2" spans="1:12" ht="15.75" thickBot="1">
      <c r="A2" s="5" t="s">
        <v>58</v>
      </c>
      <c r="B2" s="11" t="s">
        <v>19</v>
      </c>
      <c r="C2" s="21" t="s">
        <v>2</v>
      </c>
      <c r="D2" s="20" t="s">
        <v>3</v>
      </c>
      <c r="E2" s="11" t="s">
        <v>4</v>
      </c>
      <c r="F2" s="20" t="s">
        <v>59</v>
      </c>
      <c r="G2" s="11" t="s">
        <v>5</v>
      </c>
      <c r="H2" s="11" t="s">
        <v>6</v>
      </c>
      <c r="I2" s="21" t="s">
        <v>33</v>
      </c>
      <c r="J2" s="19" t="s">
        <v>61</v>
      </c>
      <c r="K2" s="63" t="s">
        <v>62</v>
      </c>
      <c r="L2" s="62" t="s">
        <v>63</v>
      </c>
    </row>
    <row r="3" spans="1:12">
      <c r="A3" s="125" t="s">
        <v>51</v>
      </c>
      <c r="B3" s="12" t="s">
        <v>26</v>
      </c>
      <c r="C3" s="35">
        <v>-1.1000000000000001</v>
      </c>
      <c r="D3" s="36">
        <v>-1.73</v>
      </c>
      <c r="E3" s="37">
        <v>-1.96</v>
      </c>
      <c r="F3" s="37">
        <v>-0.21</v>
      </c>
      <c r="G3" s="36">
        <v>-0.46</v>
      </c>
      <c r="H3" s="37">
        <v>-0.79</v>
      </c>
      <c r="I3" s="73">
        <f>AVERAGE(C3,D3,F3,G3)</f>
        <v>-0.875</v>
      </c>
      <c r="J3" s="23">
        <f>AVERAGE(C3:H3)</f>
        <v>-1.0416666666666667</v>
      </c>
      <c r="K3" s="71">
        <v>0.82</v>
      </c>
      <c r="L3" s="72">
        <v>0.96</v>
      </c>
    </row>
    <row r="4" spans="1:12" ht="15.75" thickBot="1">
      <c r="A4" s="123"/>
      <c r="B4" s="14" t="s">
        <v>27</v>
      </c>
      <c r="C4" s="41">
        <v>-1.56</v>
      </c>
      <c r="D4" s="42">
        <v>-1.89</v>
      </c>
      <c r="E4" s="43">
        <v>-1.99</v>
      </c>
      <c r="F4" s="43">
        <v>-0.6</v>
      </c>
      <c r="G4" s="42">
        <v>-0.56999999999999995</v>
      </c>
      <c r="H4" s="43">
        <v>-0.82</v>
      </c>
      <c r="I4" s="75">
        <f>AVERAGE(C4,D4,F4,G4)</f>
        <v>-1.155</v>
      </c>
      <c r="J4" s="22">
        <f>AVERAGE(C4:H4)</f>
        <v>-1.2383333333333335</v>
      </c>
      <c r="K4" s="67">
        <v>0.8</v>
      </c>
      <c r="L4" s="70">
        <v>0.94</v>
      </c>
    </row>
  </sheetData>
  <mergeCells count="2">
    <mergeCell ref="A3:A4"/>
    <mergeCell ref="I1:L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Section 5.1</vt:lpstr>
      <vt:lpstr>Section 5.2</vt:lpstr>
      <vt:lpstr>Section 5.3</vt:lpstr>
      <vt:lpstr>Section 5.4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Seregin</dc:creator>
  <cp:lastModifiedBy>Vadim Seregin</cp:lastModifiedBy>
  <dcterms:created xsi:type="dcterms:W3CDTF">2012-12-11T16:14:29Z</dcterms:created>
  <dcterms:modified xsi:type="dcterms:W3CDTF">2013-01-12T00:29:45Z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1794484102</vt:i4>
  </property>
  <property fmtid="{D5CDD505-2E9C-101B-9397-08002B2CF9AE}" pid="4" name="_EmailSubject">
    <vt:lpwstr>[TE5] Results summary</vt:lpwstr>
  </property>
  <property fmtid="{D5CDD505-2E9C-101B-9397-08002B2CF9AE}" pid="5" name="_AuthorEmail">
    <vt:lpwstr>Shan.Liu@mediatek.com</vt:lpwstr>
  </property>
  <property fmtid="{D5CDD505-2E9C-101B-9397-08002B2CF9AE}" pid="6" name="_AuthorEmailDisplayName">
    <vt:lpwstr>Shan Liu</vt:lpwstr>
  </property>
  <property fmtid="{D5CDD505-2E9C-101B-9397-08002B2CF9AE}" pid="7" name="_PreviousAdHocReviewCycleID">
    <vt:i4>703848603</vt:i4>
  </property>
  <property fmtid="{D5CDD505-2E9C-101B-9397-08002B2CF9AE}" pid="8" name="_ReviewingToolsShownOnce">
    <vt:lpwstr/>
  </property>
</Properties>
</file>