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420" yWindow="4605" windowWidth="15600" windowHeight="5475"/>
  </bookViews>
  <sheets>
    <sheet name="Section 1" sheetId="1" r:id="rId1"/>
    <sheet name="Timing" sheetId="4" r:id="rId2"/>
  </sheets>
  <calcPr calcId="145621"/>
</workbook>
</file>

<file path=xl/calcChain.xml><?xml version="1.0" encoding="utf-8"?>
<calcChain xmlns="http://schemas.openxmlformats.org/spreadsheetml/2006/main">
  <c r="K12" i="1" l="1"/>
  <c r="Q11" i="1"/>
  <c r="P11" i="1"/>
  <c r="O11" i="1"/>
  <c r="N11" i="1"/>
  <c r="M11" i="1"/>
  <c r="L11" i="1"/>
  <c r="K11" i="1"/>
  <c r="J11" i="1"/>
  <c r="I11" i="1"/>
  <c r="H11" i="1"/>
  <c r="H23" i="1"/>
  <c r="I23" i="1"/>
  <c r="J23" i="1"/>
  <c r="M23" i="1"/>
  <c r="N23" i="1"/>
  <c r="O23" i="1"/>
  <c r="J22" i="1" l="1"/>
  <c r="I22" i="1"/>
  <c r="H22" i="1"/>
  <c r="O22" i="1"/>
  <c r="N22" i="1"/>
  <c r="M22" i="1"/>
  <c r="Q21" i="1"/>
  <c r="P21" i="1"/>
  <c r="O21" i="1"/>
  <c r="N21" i="1"/>
  <c r="M21" i="1"/>
  <c r="L21" i="1"/>
  <c r="K21" i="1"/>
  <c r="J21" i="1"/>
  <c r="I21" i="1"/>
  <c r="H21" i="1"/>
  <c r="K20" i="1" l="1"/>
  <c r="K3" i="1"/>
  <c r="Q19" i="1" l="1"/>
  <c r="Q20" i="1"/>
  <c r="P19" i="1"/>
  <c r="P20" i="1"/>
  <c r="L19" i="1"/>
  <c r="L20" i="1"/>
  <c r="K19" i="1"/>
  <c r="O20" i="1"/>
  <c r="N20" i="1"/>
  <c r="M20" i="1"/>
  <c r="J20" i="1"/>
  <c r="I20" i="1"/>
  <c r="H20" i="1"/>
  <c r="O19" i="1"/>
  <c r="N19" i="1"/>
  <c r="M19" i="1"/>
  <c r="J19" i="1"/>
  <c r="I19" i="1"/>
  <c r="H19" i="1"/>
  <c r="Q12" i="1"/>
  <c r="Q13" i="1"/>
  <c r="Q14" i="1"/>
  <c r="Q15" i="1"/>
  <c r="Q16" i="1"/>
  <c r="Q17" i="1"/>
  <c r="Q18" i="1"/>
  <c r="P12" i="1"/>
  <c r="P13" i="1"/>
  <c r="P14" i="1"/>
  <c r="P15" i="1"/>
  <c r="P16" i="1"/>
  <c r="P17" i="1"/>
  <c r="P18" i="1"/>
  <c r="K10" i="1"/>
  <c r="L12" i="1"/>
  <c r="L13" i="1"/>
  <c r="L14" i="1"/>
  <c r="L15" i="1"/>
  <c r="L16" i="1"/>
  <c r="L17" i="1"/>
  <c r="L18" i="1"/>
  <c r="K13" i="1"/>
  <c r="K14" i="1"/>
  <c r="K15" i="1"/>
  <c r="K16" i="1"/>
  <c r="K17" i="1"/>
  <c r="K18" i="1"/>
  <c r="O18" i="1"/>
  <c r="N18" i="1"/>
  <c r="M18" i="1"/>
  <c r="J18" i="1"/>
  <c r="I18" i="1"/>
  <c r="H18" i="1"/>
  <c r="O17" i="1"/>
  <c r="N17" i="1"/>
  <c r="M17" i="1"/>
  <c r="J17" i="1"/>
  <c r="I17" i="1"/>
  <c r="H17" i="1"/>
  <c r="O16" i="1"/>
  <c r="N16" i="1"/>
  <c r="M16" i="1"/>
  <c r="J16" i="1"/>
  <c r="I16" i="1"/>
  <c r="H16" i="1"/>
  <c r="O15" i="1"/>
  <c r="N15" i="1"/>
  <c r="M15" i="1"/>
  <c r="J15" i="1"/>
  <c r="I15" i="1"/>
  <c r="H15" i="1"/>
  <c r="O14" i="1"/>
  <c r="N14" i="1"/>
  <c r="M14" i="1"/>
  <c r="J14" i="1"/>
  <c r="I14" i="1"/>
  <c r="H14" i="1"/>
  <c r="O13" i="1"/>
  <c r="N13" i="1"/>
  <c r="M13" i="1"/>
  <c r="J13" i="1"/>
  <c r="I13" i="1"/>
  <c r="H13" i="1"/>
  <c r="O12" i="1"/>
  <c r="N12" i="1"/>
  <c r="M12" i="1"/>
  <c r="J12" i="1"/>
  <c r="I12" i="1"/>
  <c r="H12" i="1"/>
  <c r="P3" i="1" l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O3" i="1"/>
  <c r="O4" i="1"/>
  <c r="O5" i="1"/>
  <c r="O6" i="1"/>
  <c r="O7" i="1"/>
  <c r="O8" i="1"/>
  <c r="O9" i="1"/>
  <c r="O10" i="1"/>
  <c r="N3" i="1"/>
  <c r="N4" i="1"/>
  <c r="N5" i="1"/>
  <c r="N6" i="1"/>
  <c r="N7" i="1"/>
  <c r="N8" i="1"/>
  <c r="N9" i="1"/>
  <c r="N10" i="1"/>
  <c r="M4" i="1"/>
  <c r="M5" i="1"/>
  <c r="M6" i="1"/>
  <c r="M7" i="1"/>
  <c r="M8" i="1"/>
  <c r="M9" i="1"/>
  <c r="M10" i="1"/>
  <c r="M3" i="1"/>
  <c r="L3" i="1"/>
  <c r="L4" i="1"/>
  <c r="L5" i="1"/>
  <c r="L6" i="1"/>
  <c r="L7" i="1"/>
  <c r="L8" i="1"/>
  <c r="L9" i="1"/>
  <c r="L10" i="1"/>
  <c r="K4" i="1"/>
  <c r="K5" i="1"/>
  <c r="K6" i="1"/>
  <c r="K7" i="1"/>
  <c r="K8" i="1"/>
  <c r="K9" i="1"/>
  <c r="J3" i="1"/>
  <c r="J4" i="1"/>
  <c r="J5" i="1"/>
  <c r="J6" i="1"/>
  <c r="J7" i="1"/>
  <c r="J8" i="1"/>
  <c r="J9" i="1"/>
  <c r="J10" i="1"/>
  <c r="I3" i="1"/>
  <c r="I4" i="1"/>
  <c r="I5" i="1"/>
  <c r="I6" i="1"/>
  <c r="I7" i="1"/>
  <c r="I8" i="1"/>
  <c r="I9" i="1"/>
  <c r="I10" i="1"/>
  <c r="H3" i="1"/>
  <c r="H4" i="1"/>
  <c r="H5" i="1"/>
  <c r="H6" i="1"/>
  <c r="H7" i="1"/>
  <c r="H8" i="1"/>
  <c r="H9" i="1"/>
  <c r="H10" i="1"/>
</calcChain>
</file>

<file path=xl/sharedStrings.xml><?xml version="1.0" encoding="utf-8"?>
<sst xmlns="http://schemas.openxmlformats.org/spreadsheetml/2006/main" count="158" uniqueCount="80">
  <si>
    <t>Proponent</t>
  </si>
  <si>
    <t>AI 2X</t>
  </si>
  <si>
    <t>RA 2X</t>
  </si>
  <si>
    <t>AI 1.5 X</t>
  </si>
  <si>
    <t>RA 1.5X</t>
  </si>
  <si>
    <t>LDP 2X</t>
  </si>
  <si>
    <t>LDP 1.5X</t>
  </si>
  <si>
    <t>Y</t>
  </si>
  <si>
    <t>U</t>
  </si>
  <si>
    <t>V</t>
  </si>
  <si>
    <t>Huawei</t>
  </si>
  <si>
    <t xml:space="preserve">Intel </t>
  </si>
  <si>
    <t>RA SNR (Optional)</t>
  </si>
  <si>
    <t>LDP SNR (Optional)</t>
  </si>
  <si>
    <t>MTK&amp;LG</t>
  </si>
  <si>
    <t>Yes</t>
  </si>
  <si>
    <t>Nokia</t>
  </si>
  <si>
    <t>AI 2 X</t>
  </si>
  <si>
    <t>Qualcomm_A</t>
  </si>
  <si>
    <t>Qualcomm_B</t>
  </si>
  <si>
    <t xml:space="preserve">CU </t>
  </si>
  <si>
    <t>PU</t>
  </si>
  <si>
    <t>CU</t>
  </si>
  <si>
    <t>Signaling level</t>
  </si>
  <si>
    <t>IntraBL Skip</t>
  </si>
  <si>
    <t xml:space="preserve">No </t>
  </si>
  <si>
    <t>Interdigital</t>
  </si>
  <si>
    <t>Same as SMuC 0.1.1 RefIdx</t>
  </si>
  <si>
    <t>Interdigital (setting1)</t>
  </si>
  <si>
    <t>Interdigital (setting2)</t>
  </si>
  <si>
    <t>Interdigital (setting2+uni)</t>
  </si>
  <si>
    <t>Interdigital (setting2+zeroMV)</t>
  </si>
  <si>
    <t>Interdigital (setting2+uni+zeroMV)</t>
  </si>
  <si>
    <t>ETRI</t>
  </si>
  <si>
    <t>Sharp</t>
  </si>
  <si>
    <t>adaptive Ref placement</t>
  </si>
  <si>
    <t>forced zero mv</t>
  </si>
  <si>
    <t>forced uni-direction mv</t>
  </si>
  <si>
    <t>Inferred zero MV</t>
  </si>
  <si>
    <t>forced uni- and zero MV</t>
  </si>
  <si>
    <t>Skipped EL Slice/IntraBL</t>
  </si>
  <si>
    <t>MTK</t>
  </si>
  <si>
    <t>Enc</t>
  </si>
  <si>
    <t>Dec</t>
  </si>
  <si>
    <t>AI 1.5</t>
  </si>
  <si>
    <t>Intel</t>
  </si>
  <si>
    <t>QcomA</t>
  </si>
  <si>
    <t>QcomB</t>
  </si>
  <si>
    <t xml:space="preserve"> Avg. RA/LDP BD-rate (2X, 1.5X) </t>
  </si>
  <si>
    <t>Interdigital(setting1)</t>
  </si>
  <si>
    <t>Interdigital(setting2)</t>
  </si>
  <si>
    <t>Interdigital(setting2 + zeroMV)</t>
  </si>
  <si>
    <t>Interdigital(setting2 + uniMV)</t>
  </si>
  <si>
    <t>Interdigital(setting2 + unitMV+zeroMV)</t>
  </si>
  <si>
    <t>Interdigital (IntraBL)</t>
  </si>
  <si>
    <t>Interdigital (RefIdx)</t>
  </si>
  <si>
    <t>IntraBL 4x4 Trans.</t>
  </si>
  <si>
    <t>DCT</t>
  </si>
  <si>
    <t>DST</t>
  </si>
  <si>
    <t>DST(I Slice)/DCT (P/B Slice)</t>
  </si>
  <si>
    <t>Technical Summary</t>
  </si>
  <si>
    <t>Skipped EL Slice/RefIdx</t>
  </si>
  <si>
    <t xml:space="preserve"> Avg. AI BD-rate  (2X, 1.5X)</t>
  </si>
  <si>
    <t>Enc. Time</t>
  </si>
  <si>
    <t>Dec. Time</t>
  </si>
  <si>
    <t>Dec.Time</t>
  </si>
  <si>
    <t>No</t>
  </si>
  <si>
    <t>Yes(LCU in Intra Slice)</t>
  </si>
  <si>
    <t>SMuC 0.1.1</t>
  </si>
  <si>
    <t xml:space="preserve">1 (IntraBL), 0 (IntraBLSkip) </t>
  </si>
  <si>
    <t>1 (IntraBL), 0 (IntraBLSkip)</t>
  </si>
  <si>
    <t>No(I Slice)/Yes (P,B Slice)</t>
  </si>
  <si>
    <t>2 ( ISlice), 1/0 (P,B slice)</t>
  </si>
  <si>
    <t xml:space="preserve">Deblocking BS </t>
  </si>
  <si>
    <t>Cbf root coding</t>
  </si>
  <si>
    <t>Fwd DCT/Bwd DST</t>
  </si>
  <si>
    <t>Samsung_A</t>
  </si>
  <si>
    <t>Samsung_B</t>
  </si>
  <si>
    <t>SMuC 0.1.1(IntraBL) +  bugfix</t>
  </si>
  <si>
    <t>SmuC 0.1.1(IntraBL)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</si>
</sst>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10" fontId="0" fillId="0" borderId="1" xfId="0" applyNumberFormat="1" applyBorder="1"/>
    <xf numFmtId="10" fontId="0" fillId="0" borderId="0" xfId="0" applyNumberFormat="1" applyBorder="1"/>
    <xf numFmtId="0" fontId="0" fillId="0" borderId="2" xfId="0" applyBorder="1"/>
    <xf numFmtId="10" fontId="0" fillId="0" borderId="3" xfId="0" applyNumberForma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/>
    <xf numFmtId="0" fontId="0" fillId="0" borderId="14" xfId="0" applyBorder="1"/>
    <xf numFmtId="0" fontId="0" fillId="0" borderId="13" xfId="0" applyBorder="1"/>
    <xf numFmtId="10" fontId="0" fillId="0" borderId="7" xfId="0" applyNumberFormat="1" applyBorder="1"/>
    <xf numFmtId="10" fontId="0" fillId="0" borderId="8" xfId="0" applyNumberFormat="1" applyBorder="1"/>
    <xf numFmtId="10" fontId="0" fillId="0" borderId="15" xfId="0" applyNumberFormat="1" applyBorder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10" fontId="0" fillId="0" borderId="10" xfId="0" applyNumberFormat="1" applyBorder="1"/>
    <xf numFmtId="10" fontId="0" fillId="0" borderId="11" xfId="0" applyNumberFormat="1" applyBorder="1"/>
    <xf numFmtId="10" fontId="0" fillId="0" borderId="12" xfId="0" applyNumberForma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10" fontId="0" fillId="0" borderId="19" xfId="0" applyNumberFormat="1" applyBorder="1"/>
    <xf numFmtId="10" fontId="0" fillId="0" borderId="20" xfId="0" applyNumberFormat="1" applyBorder="1"/>
    <xf numFmtId="10" fontId="0" fillId="0" borderId="21" xfId="0" applyNumberFormat="1" applyBorder="1"/>
    <xf numFmtId="10" fontId="0" fillId="0" borderId="22" xfId="0" applyNumberFormat="1" applyBorder="1"/>
    <xf numFmtId="10" fontId="0" fillId="0" borderId="23" xfId="0" applyNumberFormat="1" applyBorder="1"/>
    <xf numFmtId="10" fontId="0" fillId="0" borderId="24" xfId="0" applyNumberFormat="1" applyBorder="1"/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Fill="1" applyBorder="1"/>
    <xf numFmtId="10" fontId="0" fillId="0" borderId="0" xfId="0" applyNumberFormat="1"/>
    <xf numFmtId="10" fontId="0" fillId="0" borderId="1" xfId="0" applyNumberFormat="1" applyFill="1" applyBorder="1"/>
    <xf numFmtId="10" fontId="0" fillId="0" borderId="3" xfId="0" applyNumberFormat="1" applyFill="1" applyBorder="1"/>
    <xf numFmtId="10" fontId="0" fillId="0" borderId="0" xfId="0" applyNumberFormat="1" applyFill="1" applyBorder="1"/>
    <xf numFmtId="0" fontId="0" fillId="0" borderId="13" xfId="0" applyFill="1" applyBorder="1"/>
    <xf numFmtId="0" fontId="0" fillId="0" borderId="5" xfId="0" applyBorder="1"/>
    <xf numFmtId="0" fontId="0" fillId="0" borderId="6" xfId="0" applyBorder="1"/>
    <xf numFmtId="10" fontId="0" fillId="0" borderId="4" xfId="0" applyNumberFormat="1" applyBorder="1"/>
    <xf numFmtId="10" fontId="0" fillId="0" borderId="5" xfId="0" applyNumberFormat="1" applyBorder="1"/>
    <xf numFmtId="10" fontId="0" fillId="0" borderId="6" xfId="0" applyNumberFormat="1" applyBorder="1"/>
    <xf numFmtId="10" fontId="0" fillId="0" borderId="25" xfId="0" applyNumberFormat="1" applyBorder="1"/>
    <xf numFmtId="10" fontId="0" fillId="0" borderId="26" xfId="0" applyNumberFormat="1" applyBorder="1"/>
    <xf numFmtId="10" fontId="0" fillId="0" borderId="27" xfId="0" applyNumberFormat="1" applyBorder="1"/>
    <xf numFmtId="10" fontId="0" fillId="0" borderId="28" xfId="0" applyNumberFormat="1" applyBorder="1"/>
    <xf numFmtId="10" fontId="0" fillId="0" borderId="29" xfId="0" applyNumberFormat="1" applyBorder="1"/>
    <xf numFmtId="0" fontId="0" fillId="0" borderId="30" xfId="0" applyBorder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8" xfId="0" applyBorder="1"/>
    <xf numFmtId="164" fontId="0" fillId="0" borderId="1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0" fontId="3" fillId="0" borderId="21" xfId="0" applyNumberFormat="1" applyFont="1" applyBorder="1"/>
    <xf numFmtId="10" fontId="3" fillId="0" borderId="0" xfId="0" applyNumberFormat="1" applyFont="1" applyBorder="1"/>
    <xf numFmtId="10" fontId="3" fillId="0" borderId="3" xfId="0" applyNumberFormat="1" applyFont="1" applyBorder="1"/>
    <xf numFmtId="10" fontId="3" fillId="0" borderId="22" xfId="0" applyNumberFormat="1" applyFont="1" applyBorder="1"/>
    <xf numFmtId="10" fontId="3" fillId="0" borderId="1" xfId="0" applyNumberFormat="1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"/>
  <sheetViews>
    <sheetView tabSelected="1" workbookViewId="0">
      <selection activeCell="G10" sqref="G10"/>
    </sheetView>
  </sheetViews>
  <sheetFormatPr defaultRowHeight="15"/>
  <cols>
    <col min="2" max="2" width="35.5703125" customWidth="1"/>
    <col min="3" max="3" width="15.140625" hidden="1" customWidth="1"/>
    <col min="4" max="4" width="19.85546875" hidden="1" customWidth="1"/>
    <col min="5" max="5" width="25.28515625" hidden="1" customWidth="1"/>
    <col min="6" max="6" width="24" hidden="1" customWidth="1"/>
    <col min="7" max="7" width="24.42578125" customWidth="1"/>
    <col min="8" max="8" width="10" customWidth="1"/>
    <col min="9" max="9" width="8.7109375" customWidth="1"/>
    <col min="10" max="17" width="9.28515625" customWidth="1"/>
  </cols>
  <sheetData>
    <row r="1" spans="1:41">
      <c r="B1" s="68" t="s">
        <v>60</v>
      </c>
      <c r="C1" s="69"/>
      <c r="D1" s="69"/>
      <c r="E1" s="69"/>
      <c r="F1" s="31"/>
      <c r="G1" s="31"/>
      <c r="H1" s="74" t="s">
        <v>62</v>
      </c>
      <c r="I1" s="75"/>
      <c r="J1" s="75"/>
      <c r="K1" s="75"/>
      <c r="L1" s="76"/>
      <c r="M1" s="74" t="s">
        <v>48</v>
      </c>
      <c r="N1" s="75"/>
      <c r="O1" s="75"/>
      <c r="P1" s="75"/>
      <c r="Q1" s="76"/>
      <c r="R1" s="69" t="s">
        <v>17</v>
      </c>
      <c r="S1" s="69"/>
      <c r="T1" s="69"/>
      <c r="U1" s="68" t="s">
        <v>3</v>
      </c>
      <c r="V1" s="69"/>
      <c r="W1" s="72"/>
      <c r="X1" s="68" t="s">
        <v>2</v>
      </c>
      <c r="Y1" s="69"/>
      <c r="Z1" s="72"/>
      <c r="AA1" s="69" t="s">
        <v>4</v>
      </c>
      <c r="AB1" s="69"/>
      <c r="AC1" s="69"/>
      <c r="AD1" s="68" t="s">
        <v>12</v>
      </c>
      <c r="AE1" s="69"/>
      <c r="AF1" s="72"/>
      <c r="AG1" s="69" t="s">
        <v>5</v>
      </c>
      <c r="AH1" s="69"/>
      <c r="AI1" s="69"/>
      <c r="AJ1" s="68" t="s">
        <v>6</v>
      </c>
      <c r="AK1" s="69"/>
      <c r="AL1" s="72"/>
      <c r="AM1" s="69" t="s">
        <v>13</v>
      </c>
      <c r="AN1" s="69"/>
      <c r="AO1" s="72"/>
    </row>
    <row r="2" spans="1:41">
      <c r="A2" s="10"/>
      <c r="B2" s="10" t="s">
        <v>0</v>
      </c>
      <c r="C2" s="10" t="s">
        <v>23</v>
      </c>
      <c r="D2" s="10" t="s">
        <v>24</v>
      </c>
      <c r="E2" s="21" t="s">
        <v>56</v>
      </c>
      <c r="F2" s="40" t="s">
        <v>73</v>
      </c>
      <c r="G2" s="33" t="s">
        <v>74</v>
      </c>
      <c r="H2" s="64" t="s">
        <v>7</v>
      </c>
      <c r="I2" s="65" t="s">
        <v>8</v>
      </c>
      <c r="J2" s="66" t="s">
        <v>9</v>
      </c>
      <c r="K2" s="65" t="s">
        <v>63</v>
      </c>
      <c r="L2" s="67" t="s">
        <v>64</v>
      </c>
      <c r="M2" s="64" t="s">
        <v>7</v>
      </c>
      <c r="N2" s="65" t="s">
        <v>8</v>
      </c>
      <c r="O2" s="66" t="s">
        <v>9</v>
      </c>
      <c r="P2" s="65" t="s">
        <v>63</v>
      </c>
      <c r="Q2" s="67" t="s">
        <v>65</v>
      </c>
      <c r="R2" s="6" t="s">
        <v>7</v>
      </c>
      <c r="S2" s="6" t="s">
        <v>8</v>
      </c>
      <c r="T2" s="6" t="s">
        <v>9</v>
      </c>
      <c r="U2" s="5" t="s">
        <v>7</v>
      </c>
      <c r="V2" s="6" t="s">
        <v>8</v>
      </c>
      <c r="W2" s="7" t="s">
        <v>9</v>
      </c>
      <c r="X2" s="5" t="s">
        <v>7</v>
      </c>
      <c r="Y2" s="6" t="s">
        <v>8</v>
      </c>
      <c r="Z2" s="7" t="s">
        <v>9</v>
      </c>
      <c r="AA2" s="6" t="s">
        <v>7</v>
      </c>
      <c r="AB2" s="6" t="s">
        <v>8</v>
      </c>
      <c r="AC2" s="6" t="s">
        <v>9</v>
      </c>
      <c r="AD2" s="5" t="s">
        <v>7</v>
      </c>
      <c r="AE2" s="6" t="s">
        <v>8</v>
      </c>
      <c r="AF2" s="7" t="s">
        <v>9</v>
      </c>
      <c r="AG2" s="6" t="s">
        <v>7</v>
      </c>
      <c r="AH2" s="6" t="s">
        <v>8</v>
      </c>
      <c r="AI2" s="6" t="s">
        <v>9</v>
      </c>
      <c r="AJ2" s="5" t="s">
        <v>7</v>
      </c>
      <c r="AK2" s="6" t="s">
        <v>8</v>
      </c>
      <c r="AL2" s="7" t="s">
        <v>9</v>
      </c>
      <c r="AM2" s="6" t="s">
        <v>7</v>
      </c>
      <c r="AN2" s="6" t="s">
        <v>8</v>
      </c>
      <c r="AO2" s="7" t="s">
        <v>9</v>
      </c>
    </row>
    <row r="3" spans="1:41">
      <c r="A3" s="73">
        <v>1.1000000000000001</v>
      </c>
      <c r="B3" s="62" t="s">
        <v>18</v>
      </c>
      <c r="C3" s="39" t="s">
        <v>20</v>
      </c>
      <c r="D3" s="39" t="s">
        <v>15</v>
      </c>
      <c r="E3" s="39" t="s">
        <v>57</v>
      </c>
      <c r="F3" s="59" t="s">
        <v>69</v>
      </c>
      <c r="G3" s="59" t="s">
        <v>66</v>
      </c>
      <c r="H3" s="23">
        <f t="shared" ref="H3:J4" si="0">(R3+U3)/2</f>
        <v>-0.27990807955588659</v>
      </c>
      <c r="I3" s="18">
        <f t="shared" si="0"/>
        <v>-0.28055273275660314</v>
      </c>
      <c r="J3" s="19">
        <f t="shared" si="0"/>
        <v>-0.28227531287613444</v>
      </c>
      <c r="K3" s="18">
        <f>(Timing!C4+Timing!E4)/2</f>
        <v>1.152014411903302</v>
      </c>
      <c r="L3" s="24">
        <f>(Timing!D4+Timing!F4)/2</f>
        <v>1.0109132502588247</v>
      </c>
      <c r="M3" s="23">
        <f>(X3+AA3+AG3+AJ3)/4</f>
        <v>-0.19294286338681732</v>
      </c>
      <c r="N3" s="18">
        <f t="shared" ref="N3:O11" si="1">(Y3+AB3+AH3+AK3)/4</f>
        <v>-0.12623722823131736</v>
      </c>
      <c r="O3" s="19">
        <f t="shared" si="1"/>
        <v>-0.11473760954310333</v>
      </c>
      <c r="P3" s="18">
        <f>(Timing!G4+Timing!I4+Timing!K4+Timing!M4)/4</f>
        <v>1.0880297661966396</v>
      </c>
      <c r="Q3" s="24">
        <f>(Timing!H4+Timing!J4+Timing!L4+Timing!N4)/4</f>
        <v>1.307801809168577</v>
      </c>
      <c r="R3" s="2">
        <v>-0.2306360293006145</v>
      </c>
      <c r="S3" s="2">
        <v>-0.23123194701569452</v>
      </c>
      <c r="T3" s="2">
        <v>-0.23286811490578305</v>
      </c>
      <c r="U3" s="1">
        <v>-0.32918012981115868</v>
      </c>
      <c r="V3" s="2">
        <v>-0.32987351849751179</v>
      </c>
      <c r="W3" s="4">
        <v>-0.33168251084648587</v>
      </c>
      <c r="X3" s="1">
        <v>-0.16504762805571013</v>
      </c>
      <c r="Y3" s="2">
        <v>-8.818543897974665E-2</v>
      </c>
      <c r="Z3" s="4">
        <v>-8.287508708549586E-2</v>
      </c>
      <c r="AA3" s="2">
        <v>-0.26309942342349563</v>
      </c>
      <c r="AB3" s="2">
        <v>-0.20031879166660263</v>
      </c>
      <c r="AC3" s="2">
        <v>-0.18648269467899606</v>
      </c>
      <c r="AD3" s="1">
        <v>-0.20148961198746854</v>
      </c>
      <c r="AE3" s="2">
        <v>-0.11185340692421238</v>
      </c>
      <c r="AF3" s="4">
        <v>-9.1024804321228087E-2</v>
      </c>
      <c r="AG3" s="2">
        <v>-0.12337448036520866</v>
      </c>
      <c r="AH3" s="2">
        <v>-5.3613211764738336E-2</v>
      </c>
      <c r="AI3" s="2">
        <v>-4.3370825762831959E-2</v>
      </c>
      <c r="AJ3" s="1">
        <v>-0.22024992170285485</v>
      </c>
      <c r="AK3" s="2">
        <v>-0.16283147051418184</v>
      </c>
      <c r="AL3" s="4">
        <v>-0.14622183064508942</v>
      </c>
      <c r="AM3" s="2">
        <v>-0.1317209083520138</v>
      </c>
      <c r="AN3" s="2">
        <v>-5.7886848917241877E-2</v>
      </c>
      <c r="AO3" s="4">
        <v>-3.0628154480758348E-2</v>
      </c>
    </row>
    <row r="4" spans="1:41">
      <c r="A4" s="73"/>
      <c r="B4" s="16" t="s">
        <v>19</v>
      </c>
      <c r="C4" s="14" t="s">
        <v>20</v>
      </c>
      <c r="D4" s="14" t="s">
        <v>15</v>
      </c>
      <c r="E4" s="14" t="s">
        <v>58</v>
      </c>
      <c r="F4" s="58" t="s">
        <v>70</v>
      </c>
      <c r="G4" s="58" t="s">
        <v>66</v>
      </c>
      <c r="H4" s="25">
        <f t="shared" si="0"/>
        <v>-0.2802741318783018</v>
      </c>
      <c r="I4" s="2">
        <f t="shared" si="0"/>
        <v>-0.28047005409884945</v>
      </c>
      <c r="J4" s="4">
        <f t="shared" si="0"/>
        <v>-0.28223018795946198</v>
      </c>
      <c r="K4" s="2">
        <f>(Timing!C5+Timing!E5)/2</f>
        <v>1.1637857974798718</v>
      </c>
      <c r="L4" s="26">
        <f>(Timing!D5+Timing!F5)/2</f>
        <v>1.0290779513324493</v>
      </c>
      <c r="M4" s="25">
        <f t="shared" ref="M4:M11" si="2">(X4+AA4+AG4+AJ4)/4</f>
        <v>-0.19310694913947496</v>
      </c>
      <c r="N4" s="2">
        <f t="shared" si="1"/>
        <v>-0.12612908577456636</v>
      </c>
      <c r="O4" s="4">
        <f t="shared" si="1"/>
        <v>-0.11474923650254511</v>
      </c>
      <c r="P4" s="2">
        <f>(Timing!G5+Timing!I5+Timing!K5+Timing!M5)/4</f>
        <v>1.108916842228949</v>
      </c>
      <c r="Q4" s="26">
        <f>(Timing!H5+Timing!J5+Timing!L5+Timing!N5)/4</f>
        <v>1.3201968072684864</v>
      </c>
      <c r="R4" s="2">
        <v>-0.23099507949668194</v>
      </c>
      <c r="S4" s="2">
        <v>-0.23134369804002383</v>
      </c>
      <c r="T4" s="2">
        <v>-0.23299997485284671</v>
      </c>
      <c r="U4" s="1">
        <v>-0.32955318425992169</v>
      </c>
      <c r="V4" s="2">
        <v>-0.32959641015767505</v>
      </c>
      <c r="W4" s="4">
        <v>-0.33146040106607721</v>
      </c>
      <c r="X4" s="1">
        <v>-0.16528417127966674</v>
      </c>
      <c r="Y4" s="2">
        <v>-8.8131630234656463E-2</v>
      </c>
      <c r="Z4" s="4">
        <v>-8.2988629158533625E-2</v>
      </c>
      <c r="AA4" s="2">
        <v>-0.26337922755367077</v>
      </c>
      <c r="AB4" s="2">
        <v>-0.19977286439718797</v>
      </c>
      <c r="AC4" s="2">
        <v>-0.18607721362333779</v>
      </c>
      <c r="AD4" s="1">
        <v>-0.20171352898938516</v>
      </c>
      <c r="AE4" s="2">
        <v>-0.1118322407834296</v>
      </c>
      <c r="AF4" s="4">
        <v>-9.0375263490500207E-2</v>
      </c>
      <c r="AG4" s="2">
        <v>-0.1235968720693809</v>
      </c>
      <c r="AH4" s="2">
        <v>-5.3680431221446404E-2</v>
      </c>
      <c r="AI4" s="2">
        <v>-4.4144947519741948E-2</v>
      </c>
      <c r="AJ4" s="1">
        <v>-0.22016752565518152</v>
      </c>
      <c r="AK4" s="2">
        <v>-0.16293141724497459</v>
      </c>
      <c r="AL4" s="4">
        <v>-0.14578615570856707</v>
      </c>
      <c r="AM4" s="2">
        <v>-0.13190174814675909</v>
      </c>
      <c r="AN4" s="2">
        <v>-5.7880613940974913E-2</v>
      </c>
      <c r="AO4" s="4">
        <v>-3.0120905920279131E-2</v>
      </c>
    </row>
    <row r="5" spans="1:41" s="94" customFormat="1">
      <c r="A5" s="85">
        <v>1.3</v>
      </c>
      <c r="B5" s="86" t="s">
        <v>10</v>
      </c>
      <c r="C5" s="87" t="s">
        <v>20</v>
      </c>
      <c r="D5" s="87" t="s">
        <v>25</v>
      </c>
      <c r="E5" s="87" t="s">
        <v>57</v>
      </c>
      <c r="F5" s="88">
        <v>2</v>
      </c>
      <c r="G5" s="88" t="s">
        <v>15</v>
      </c>
      <c r="H5" s="89">
        <f t="shared" ref="H5:J11" si="3">(R5+U5)/2</f>
        <v>-0.27930046190995694</v>
      </c>
      <c r="I5" s="90">
        <f t="shared" si="3"/>
        <v>-0.27770015661470104</v>
      </c>
      <c r="J5" s="91">
        <f t="shared" si="3"/>
        <v>-0.27968565905473614</v>
      </c>
      <c r="K5" s="90">
        <f>(Timing!C6+Timing!E6)/2</f>
        <v>1.0552579156064221</v>
      </c>
      <c r="L5" s="92">
        <f>(Timing!D6+Timing!F6)/2</f>
        <v>0.88850000000000007</v>
      </c>
      <c r="M5" s="89">
        <f t="shared" si="2"/>
        <v>-0.19350875916257324</v>
      </c>
      <c r="N5" s="90">
        <f t="shared" si="1"/>
        <v>-0.12515749117465039</v>
      </c>
      <c r="O5" s="91">
        <f t="shared" si="1"/>
        <v>-0.11355628203980318</v>
      </c>
      <c r="P5" s="90">
        <f>(Timing!G6+Timing!I6+Timing!K6+Timing!M6)/4</f>
        <v>1.065942408319611</v>
      </c>
      <c r="Q5" s="92">
        <f>(Timing!H6+Timing!J6+Timing!L6+Timing!N6)/4</f>
        <v>1.18675</v>
      </c>
      <c r="R5" s="90">
        <v>-0.23061048861091119</v>
      </c>
      <c r="S5" s="90">
        <v>-0.22757353286465837</v>
      </c>
      <c r="T5" s="90">
        <v>-0.22909701745013122</v>
      </c>
      <c r="U5" s="93">
        <v>-0.32799043520900267</v>
      </c>
      <c r="V5" s="90">
        <v>-0.32782678036474366</v>
      </c>
      <c r="W5" s="91">
        <v>-0.33027430065934105</v>
      </c>
      <c r="X5" s="93">
        <v>-0.16557724141917243</v>
      </c>
      <c r="Y5" s="90">
        <v>-8.4375088901730066E-2</v>
      </c>
      <c r="Z5" s="91">
        <v>-7.9203474371863689E-2</v>
      </c>
      <c r="AA5" s="90">
        <v>-0.26319670691598374</v>
      </c>
      <c r="AB5" s="90">
        <v>-0.19766566582781614</v>
      </c>
      <c r="AC5" s="90">
        <v>-0.18382166690998583</v>
      </c>
      <c r="AD5" s="93"/>
      <c r="AE5" s="90"/>
      <c r="AF5" s="91"/>
      <c r="AG5" s="90">
        <v>-0.1241712909982476</v>
      </c>
      <c r="AH5" s="90">
        <v>-5.2454944910554732E-2</v>
      </c>
      <c r="AI5" s="90">
        <v>-4.2484036974120398E-2</v>
      </c>
      <c r="AJ5" s="93">
        <v>-0.22108979731688913</v>
      </c>
      <c r="AK5" s="90">
        <v>-0.16613426505850062</v>
      </c>
      <c r="AL5" s="91">
        <v>-0.14871594990324283</v>
      </c>
      <c r="AM5" s="90"/>
      <c r="AN5" s="90"/>
      <c r="AO5" s="91"/>
    </row>
    <row r="6" spans="1:41" s="94" customFormat="1">
      <c r="A6" s="85">
        <v>1.4</v>
      </c>
      <c r="B6" s="86" t="s">
        <v>10</v>
      </c>
      <c r="C6" s="87" t="s">
        <v>20</v>
      </c>
      <c r="D6" s="87" t="s">
        <v>15</v>
      </c>
      <c r="E6" s="87" t="s">
        <v>57</v>
      </c>
      <c r="F6" s="88">
        <v>2</v>
      </c>
      <c r="G6" s="88" t="s">
        <v>15</v>
      </c>
      <c r="H6" s="89">
        <f t="shared" si="3"/>
        <v>-0.27963216779553002</v>
      </c>
      <c r="I6" s="90">
        <f t="shared" si="3"/>
        <v>-0.27730986885109554</v>
      </c>
      <c r="J6" s="91">
        <f t="shared" si="3"/>
        <v>-0.27933440473120325</v>
      </c>
      <c r="K6" s="90">
        <f>(Timing!C7+Timing!E7)/2</f>
        <v>1.0646158728141435</v>
      </c>
      <c r="L6" s="92">
        <f>(Timing!D7+Timing!F7)/2</f>
        <v>0.88850000000000007</v>
      </c>
      <c r="M6" s="89">
        <f t="shared" si="2"/>
        <v>-0.19399227288535187</v>
      </c>
      <c r="N6" s="90">
        <f t="shared" si="1"/>
        <v>-0.12654449473126214</v>
      </c>
      <c r="O6" s="91">
        <f t="shared" si="1"/>
        <v>-0.1149427261934568</v>
      </c>
      <c r="P6" s="90">
        <f>(Timing!G7+Timing!I7+Timing!K7+Timing!M7)/4</f>
        <v>1.0674792648942395</v>
      </c>
      <c r="Q6" s="92">
        <f>(Timing!H7+Timing!J7+Timing!L7+Timing!N7)/4</f>
        <v>1.18425</v>
      </c>
      <c r="R6" s="90">
        <v>-0.23075760621215552</v>
      </c>
      <c r="S6" s="90">
        <v>-0.22756323387091928</v>
      </c>
      <c r="T6" s="90">
        <v>-0.22901273189241136</v>
      </c>
      <c r="U6" s="93">
        <v>-0.32850672937890446</v>
      </c>
      <c r="V6" s="90">
        <v>-0.32705650383127183</v>
      </c>
      <c r="W6" s="91">
        <v>-0.32965607756999515</v>
      </c>
      <c r="X6" s="93">
        <v>-0.1652772502712507</v>
      </c>
      <c r="Y6" s="90">
        <v>-8.6235348571376783E-2</v>
      </c>
      <c r="Z6" s="91">
        <v>-8.0532719039083392E-2</v>
      </c>
      <c r="AA6" s="90">
        <v>-0.26342944720732919</v>
      </c>
      <c r="AB6" s="90">
        <v>-0.19965318671966062</v>
      </c>
      <c r="AC6" s="90">
        <v>-0.18611600306022819</v>
      </c>
      <c r="AD6" s="93"/>
      <c r="AE6" s="90"/>
      <c r="AF6" s="91"/>
      <c r="AG6" s="90">
        <v>-0.12464302114117984</v>
      </c>
      <c r="AH6" s="90">
        <v>-5.3144469847931051E-2</v>
      </c>
      <c r="AI6" s="90">
        <v>-4.3678198971763081E-2</v>
      </c>
      <c r="AJ6" s="93">
        <v>-0.22261937292164763</v>
      </c>
      <c r="AK6" s="90">
        <v>-0.16714497378608009</v>
      </c>
      <c r="AL6" s="91">
        <v>-0.14944398370275261</v>
      </c>
      <c r="AM6" s="90"/>
      <c r="AN6" s="90"/>
      <c r="AO6" s="91"/>
    </row>
    <row r="7" spans="1:41">
      <c r="A7" s="61">
        <v>1.5</v>
      </c>
      <c r="B7" s="3" t="s">
        <v>11</v>
      </c>
      <c r="C7" s="14" t="s">
        <v>20</v>
      </c>
      <c r="D7" s="14" t="s">
        <v>15</v>
      </c>
      <c r="E7" s="14" t="s">
        <v>75</v>
      </c>
      <c r="F7" s="58">
        <v>2</v>
      </c>
      <c r="G7" s="58" t="s">
        <v>66</v>
      </c>
      <c r="H7" s="25">
        <f t="shared" si="3"/>
        <v>-0.27737468020869088</v>
      </c>
      <c r="I7" s="2">
        <f t="shared" si="3"/>
        <v>-0.27930513594432366</v>
      </c>
      <c r="J7" s="4">
        <f t="shared" si="3"/>
        <v>-0.2801939950790745</v>
      </c>
      <c r="K7" s="2">
        <f>(Timing!C8+Timing!E8)/2</f>
        <v>1.141819486231177</v>
      </c>
      <c r="L7" s="26">
        <f>(Timing!D8+Timing!F8)/2</f>
        <v>0.92414154237546775</v>
      </c>
      <c r="M7" s="25">
        <f t="shared" si="2"/>
        <v>-0.19359562798110067</v>
      </c>
      <c r="N7" s="2">
        <f t="shared" si="1"/>
        <v>-0.12565762061643171</v>
      </c>
      <c r="O7" s="4">
        <f t="shared" si="1"/>
        <v>-0.11386703592106559</v>
      </c>
      <c r="P7" s="2">
        <f>(Timing!G8+Timing!I8+Timing!K8+Timing!M8)/4</f>
        <v>1.117372667807472</v>
      </c>
      <c r="Q7" s="26">
        <f>(Timing!H8+Timing!J8+Timing!L8+Timing!N8)/4</f>
        <v>1.1918587516618981</v>
      </c>
      <c r="R7" s="2">
        <v>-0.22788406253071375</v>
      </c>
      <c r="S7" s="2">
        <v>-0.22959941280518989</v>
      </c>
      <c r="T7" s="2">
        <v>-0.23036028760303434</v>
      </c>
      <c r="U7" s="1">
        <v>-0.32686529788666802</v>
      </c>
      <c r="V7" s="2">
        <v>-0.3290108590834574</v>
      </c>
      <c r="W7" s="4">
        <v>-0.3300277025551146</v>
      </c>
      <c r="X7" s="1">
        <v>-0.16440208800207642</v>
      </c>
      <c r="Y7" s="2">
        <v>-8.6991668416315102E-2</v>
      </c>
      <c r="Z7" s="4">
        <v>-8.1552499654543018E-2</v>
      </c>
      <c r="AA7" s="2">
        <v>-0.2633517525607898</v>
      </c>
      <c r="AB7" s="2">
        <v>-0.20065686765325705</v>
      </c>
      <c r="AC7" s="2">
        <v>-0.18644032974156738</v>
      </c>
      <c r="AD7" s="1">
        <v>-0.20037004737948585</v>
      </c>
      <c r="AE7" s="2">
        <v>-0.11160566618929131</v>
      </c>
      <c r="AF7" s="4">
        <v>-8.8945517557108375E-2</v>
      </c>
      <c r="AG7" s="2">
        <v>-0.12413444471628418</v>
      </c>
      <c r="AH7" s="2">
        <v>-5.0598984480394335E-2</v>
      </c>
      <c r="AI7" s="2">
        <v>-4.0753392870432212E-2</v>
      </c>
      <c r="AJ7" s="1">
        <v>-0.22249422664525223</v>
      </c>
      <c r="AK7" s="2">
        <v>-0.1643829619157603</v>
      </c>
      <c r="AL7" s="4">
        <v>-0.14672192141771973</v>
      </c>
      <c r="AM7" s="2">
        <v>-0.13205651474447375</v>
      </c>
      <c r="AN7" s="2">
        <v>-5.6157486166097295E-2</v>
      </c>
      <c r="AO7" s="4">
        <v>-2.7702234464958651E-2</v>
      </c>
    </row>
    <row r="8" spans="1:41" s="94" customFormat="1">
      <c r="A8" s="85">
        <v>1.7</v>
      </c>
      <c r="B8" s="86" t="s">
        <v>14</v>
      </c>
      <c r="C8" s="87" t="s">
        <v>20</v>
      </c>
      <c r="D8" s="87" t="s">
        <v>25</v>
      </c>
      <c r="E8" s="87" t="s">
        <v>58</v>
      </c>
      <c r="F8" s="88">
        <v>1</v>
      </c>
      <c r="G8" s="88" t="s">
        <v>15</v>
      </c>
      <c r="H8" s="89">
        <f t="shared" si="3"/>
        <v>-0.28043431124696339</v>
      </c>
      <c r="I8" s="90">
        <f t="shared" si="3"/>
        <v>-0.28032513691632049</v>
      </c>
      <c r="J8" s="91">
        <f t="shared" si="3"/>
        <v>-0.28217060405416772</v>
      </c>
      <c r="K8" s="90">
        <f>(Timing!C9+Timing!E9)/2</f>
        <v>1.103339194070224</v>
      </c>
      <c r="L8" s="92">
        <f>(Timing!D9+Timing!F9)/2</f>
        <v>0.88891828357664182</v>
      </c>
      <c r="M8" s="89">
        <f t="shared" si="2"/>
        <v>-0.19380942649828009</v>
      </c>
      <c r="N8" s="90">
        <f t="shared" si="1"/>
        <v>-0.12683803968251736</v>
      </c>
      <c r="O8" s="91">
        <f t="shared" si="1"/>
        <v>-0.11535962995472773</v>
      </c>
      <c r="P8" s="90">
        <f>(Timing!G9+Timing!I9+Timing!K9+Timing!M9)/4</f>
        <v>1.0688060412816582</v>
      </c>
      <c r="Q8" s="92">
        <f>(Timing!H9+Timing!J9+Timing!L9+Timing!N9)/4</f>
        <v>1.1715967868254689</v>
      </c>
      <c r="R8" s="90">
        <v>-0.23157454840512209</v>
      </c>
      <c r="S8" s="90">
        <v>-0.22984858845588541</v>
      </c>
      <c r="T8" s="90">
        <v>-0.23121311278169904</v>
      </c>
      <c r="U8" s="93">
        <v>-0.32929407408880468</v>
      </c>
      <c r="V8" s="90">
        <v>-0.33080168537675558</v>
      </c>
      <c r="W8" s="91">
        <v>-0.33312809532663634</v>
      </c>
      <c r="X8" s="93">
        <v>-0.16596790080529322</v>
      </c>
      <c r="Y8" s="90">
        <v>-8.6765650365765321E-2</v>
      </c>
      <c r="Z8" s="91">
        <v>-8.1767631732286919E-2</v>
      </c>
      <c r="AA8" s="90">
        <v>-0.26365451493503683</v>
      </c>
      <c r="AB8" s="90">
        <v>-0.20023240463318501</v>
      </c>
      <c r="AC8" s="90">
        <v>-0.18628958697853412</v>
      </c>
      <c r="AD8" s="93"/>
      <c r="AE8" s="90"/>
      <c r="AF8" s="91"/>
      <c r="AG8" s="90">
        <v>-0.1243109123375248</v>
      </c>
      <c r="AH8" s="90">
        <v>-5.3202709519405436E-2</v>
      </c>
      <c r="AI8" s="90">
        <v>-4.3580754173109484E-2</v>
      </c>
      <c r="AJ8" s="93">
        <v>-0.22130437791526553</v>
      </c>
      <c r="AK8" s="90">
        <v>-0.16715139421171371</v>
      </c>
      <c r="AL8" s="91">
        <v>-0.14980054693498041</v>
      </c>
      <c r="AM8" s="90"/>
      <c r="AN8" s="90"/>
      <c r="AO8" s="91"/>
    </row>
    <row r="9" spans="1:41" s="94" customFormat="1">
      <c r="A9" s="85">
        <v>1.8</v>
      </c>
      <c r="B9" s="86" t="s">
        <v>16</v>
      </c>
      <c r="C9" s="87" t="s">
        <v>21</v>
      </c>
      <c r="D9" s="87" t="s">
        <v>67</v>
      </c>
      <c r="E9" s="87" t="s">
        <v>59</v>
      </c>
      <c r="F9" s="88" t="s">
        <v>72</v>
      </c>
      <c r="G9" s="88" t="s">
        <v>71</v>
      </c>
      <c r="H9" s="89">
        <f t="shared" si="3"/>
        <v>-0.27897054614499839</v>
      </c>
      <c r="I9" s="90">
        <f t="shared" si="3"/>
        <v>-0.27946417252361666</v>
      </c>
      <c r="J9" s="91">
        <f t="shared" si="3"/>
        <v>-0.28040865059883102</v>
      </c>
      <c r="K9" s="90">
        <f>(Timing!C10+Timing!E10)/2</f>
        <v>1.1606098143453889</v>
      </c>
      <c r="L9" s="92">
        <f>(Timing!D10+Timing!F10)/2</f>
        <v>1.0527004653941274</v>
      </c>
      <c r="M9" s="89">
        <f t="shared" si="2"/>
        <v>-0.19760268527050875</v>
      </c>
      <c r="N9" s="90">
        <f t="shared" si="1"/>
        <v>-0.12489433411898423</v>
      </c>
      <c r="O9" s="91">
        <f t="shared" si="1"/>
        <v>-0.11310530551896175</v>
      </c>
      <c r="P9" s="90">
        <f>(Timing!G10+Timing!I10+Timing!K10+Timing!M10)/4</f>
        <v>1.0877312113875468</v>
      </c>
      <c r="Q9" s="92">
        <f>(Timing!H10+Timing!J10+Timing!L10+Timing!N10)/4</f>
        <v>1.3039540510864127</v>
      </c>
      <c r="R9" s="90">
        <v>-0.23011744552691679</v>
      </c>
      <c r="S9" s="90">
        <v>-0.23003768549447426</v>
      </c>
      <c r="T9" s="90">
        <v>-0.2310264000768846</v>
      </c>
      <c r="U9" s="93">
        <v>-0.32782364676308001</v>
      </c>
      <c r="V9" s="90">
        <v>-0.32889065955275903</v>
      </c>
      <c r="W9" s="91">
        <v>-0.32979090112077741</v>
      </c>
      <c r="X9" s="93">
        <v>-0.16854394244093893</v>
      </c>
      <c r="Y9" s="90">
        <v>-8.3491588770739478E-2</v>
      </c>
      <c r="Z9" s="91">
        <v>-7.7865234134735423E-2</v>
      </c>
      <c r="AA9" s="90">
        <v>-0.26600738164016141</v>
      </c>
      <c r="AB9" s="90">
        <v>-0.20416614412804815</v>
      </c>
      <c r="AC9" s="90">
        <v>-0.18907558279149289</v>
      </c>
      <c r="AD9" s="93">
        <v>-0.20377664220559177</v>
      </c>
      <c r="AE9" s="90">
        <v>-0.11039565828379648</v>
      </c>
      <c r="AF9" s="91">
        <v>-8.4790792443774812E-2</v>
      </c>
      <c r="AG9" s="90">
        <v>-0.12929937772987662</v>
      </c>
      <c r="AH9" s="90">
        <v>-4.54663997356302E-2</v>
      </c>
      <c r="AI9" s="90">
        <v>-3.7171146948638448E-2</v>
      </c>
      <c r="AJ9" s="93">
        <v>-0.22656003927105806</v>
      </c>
      <c r="AK9" s="90">
        <v>-0.16645320384151915</v>
      </c>
      <c r="AL9" s="91">
        <v>-0.14830925820098029</v>
      </c>
      <c r="AM9" s="90">
        <v>-0.13649730124876025</v>
      </c>
      <c r="AN9" s="90">
        <v>-5.1420833373641672E-2</v>
      </c>
      <c r="AO9" s="91">
        <v>-1.7017249311057366E-2</v>
      </c>
    </row>
    <row r="10" spans="1:41" s="94" customFormat="1">
      <c r="A10" s="73">
        <v>1.9</v>
      </c>
      <c r="B10" s="86" t="s">
        <v>76</v>
      </c>
      <c r="C10" s="87" t="s">
        <v>22</v>
      </c>
      <c r="D10" s="87" t="s">
        <v>15</v>
      </c>
      <c r="E10" s="87" t="s">
        <v>57</v>
      </c>
      <c r="F10" s="88">
        <v>2</v>
      </c>
      <c r="G10" s="88" t="s">
        <v>15</v>
      </c>
      <c r="H10" s="89">
        <f t="shared" si="3"/>
        <v>-0.28000736390155695</v>
      </c>
      <c r="I10" s="90">
        <f t="shared" si="3"/>
        <v>-0.27840538494051642</v>
      </c>
      <c r="J10" s="91">
        <f t="shared" si="3"/>
        <v>-0.28048743420351224</v>
      </c>
      <c r="K10" s="90">
        <f>(Timing!C11+Timing!E11)/2</f>
        <v>1.1401636094783596</v>
      </c>
      <c r="L10" s="92">
        <f>(Timing!D11+Timing!F11)/2</f>
        <v>0.92598317749938652</v>
      </c>
      <c r="M10" s="89">
        <f t="shared" si="2"/>
        <v>-0.19455523987815987</v>
      </c>
      <c r="N10" s="90">
        <f t="shared" si="1"/>
        <v>-0.12566080855781139</v>
      </c>
      <c r="O10" s="91">
        <f t="shared" si="1"/>
        <v>-0.11451942133747676</v>
      </c>
      <c r="P10" s="90">
        <f>(Timing!G11+Timing!I11+Timing!K11+Timing!M11)/4</f>
        <v>1.0945273425739988</v>
      </c>
      <c r="Q10" s="92">
        <f>(Timing!H11+Timing!J11+Timing!L11+Timing!N11)/4</f>
        <v>1.235065706096572</v>
      </c>
      <c r="R10" s="90">
        <v>-0.23101726835154007</v>
      </c>
      <c r="S10" s="90">
        <v>-0.22862648577577627</v>
      </c>
      <c r="T10" s="90">
        <v>-0.23015381230072024</v>
      </c>
      <c r="U10" s="93">
        <v>-0.32899745945157383</v>
      </c>
      <c r="V10" s="90">
        <v>-0.32818428410525657</v>
      </c>
      <c r="W10" s="91">
        <v>-0.33082105610630425</v>
      </c>
      <c r="X10" s="93">
        <v>-0.16594251258790391</v>
      </c>
      <c r="Y10" s="90">
        <v>-8.6055410080475889E-2</v>
      </c>
      <c r="Z10" s="91">
        <v>-8.0536070646921615E-2</v>
      </c>
      <c r="AA10" s="90">
        <v>-0.26414184803592877</v>
      </c>
      <c r="AB10" s="90">
        <v>-0.19860354625229201</v>
      </c>
      <c r="AC10" s="90">
        <v>-0.18489032659913587</v>
      </c>
      <c r="AD10" s="93">
        <v>-0.20165567695460668</v>
      </c>
      <c r="AE10" s="90">
        <v>-0.10855481551311223</v>
      </c>
      <c r="AF10" s="91">
        <v>-8.6303497573914006E-2</v>
      </c>
      <c r="AG10" s="90">
        <v>-0.12500084340429241</v>
      </c>
      <c r="AH10" s="90">
        <v>-5.2677973828392559E-2</v>
      </c>
      <c r="AI10" s="90">
        <v>-4.3880466934865643E-2</v>
      </c>
      <c r="AJ10" s="93">
        <v>-0.22313575548451442</v>
      </c>
      <c r="AK10" s="90">
        <v>-0.16530630407008512</v>
      </c>
      <c r="AL10" s="91">
        <v>-0.14877082116898394</v>
      </c>
      <c r="AM10" s="90">
        <v>-0.13315207755775704</v>
      </c>
      <c r="AN10" s="90">
        <v>-5.7821020891284935E-2</v>
      </c>
      <c r="AO10" s="91">
        <v>-2.9499935922498079E-2</v>
      </c>
    </row>
    <row r="11" spans="1:41">
      <c r="A11" s="80"/>
      <c r="B11" s="9" t="s">
        <v>77</v>
      </c>
      <c r="C11" s="15" t="s">
        <v>22</v>
      </c>
      <c r="D11" s="15" t="s">
        <v>25</v>
      </c>
      <c r="E11" s="15" t="s">
        <v>57</v>
      </c>
      <c r="F11" s="60">
        <v>2</v>
      </c>
      <c r="G11" s="60" t="s">
        <v>15</v>
      </c>
      <c r="H11" s="27">
        <f t="shared" si="3"/>
        <v>-0.2793385619948372</v>
      </c>
      <c r="I11" s="12">
        <f t="shared" si="3"/>
        <v>-0.27761318175005201</v>
      </c>
      <c r="J11" s="13">
        <f t="shared" si="3"/>
        <v>-0.27961015747587986</v>
      </c>
      <c r="K11" s="12">
        <f>(Timing!C13+Timing!E13)/2</f>
        <v>2.1959</v>
      </c>
      <c r="L11" s="28">
        <f>(Timing!D13+Timing!F13)/2</f>
        <v>0.93664999999999998</v>
      </c>
      <c r="M11" s="27">
        <f t="shared" si="2"/>
        <v>-0.19353986871379417</v>
      </c>
      <c r="N11" s="12">
        <f t="shared" si="1"/>
        <v>-0.12536169787249452</v>
      </c>
      <c r="O11" s="13">
        <f t="shared" si="1"/>
        <v>-0.11337387816622249</v>
      </c>
      <c r="P11" s="12">
        <f>(Timing!G13+Timing!I13+Timing!K13+Timing!M13)/4</f>
        <v>1.122225</v>
      </c>
      <c r="Q11" s="28">
        <f>(Timing!H13+Timing!J13+Timing!L13+Timing!N13)/4</f>
        <v>1.3094000000000001</v>
      </c>
      <c r="R11" s="12">
        <v>-0.23063467395828777</v>
      </c>
      <c r="S11" s="12">
        <v>-0.22751585194194482</v>
      </c>
      <c r="T11" s="12">
        <v>-0.22905675249916063</v>
      </c>
      <c r="U11" s="11">
        <v>-0.3280424500313866</v>
      </c>
      <c r="V11" s="12">
        <v>-0.32771051155815917</v>
      </c>
      <c r="W11" s="13">
        <v>-0.33016356245259909</v>
      </c>
      <c r="X11" s="11">
        <v>-0.16558032948286933</v>
      </c>
      <c r="Y11" s="12">
        <v>-8.4436199182226029E-2</v>
      </c>
      <c r="Z11" s="13">
        <v>-7.900495717755783E-2</v>
      </c>
      <c r="AA11" s="12">
        <v>-0.26325919912357287</v>
      </c>
      <c r="AB11" s="12">
        <v>-0.19766067821587593</v>
      </c>
      <c r="AC11" s="12">
        <v>-0.18371916681033457</v>
      </c>
      <c r="AD11" s="11">
        <v>-0.20126058332849522</v>
      </c>
      <c r="AE11" s="12">
        <v>-0.10629648165351348</v>
      </c>
      <c r="AF11" s="13">
        <v>-8.4587870735747722E-2</v>
      </c>
      <c r="AG11" s="12">
        <v>-0.12423282501695841</v>
      </c>
      <c r="AH11" s="12">
        <v>-5.2432782085403785E-2</v>
      </c>
      <c r="AI11" s="12">
        <v>-4.2854831517429026E-2</v>
      </c>
      <c r="AJ11" s="11">
        <v>-0.22108712123177612</v>
      </c>
      <c r="AK11" s="12">
        <v>-0.16691713200647224</v>
      </c>
      <c r="AL11" s="13">
        <v>-0.1479165571595685</v>
      </c>
      <c r="AM11" s="12">
        <v>-0.13277834732296942</v>
      </c>
      <c r="AN11" s="12">
        <v>-5.6681976150933684E-2</v>
      </c>
      <c r="AO11" s="13">
        <v>-2.8786815193241715E-2</v>
      </c>
    </row>
    <row r="12" spans="1:41" hidden="1">
      <c r="A12" s="70">
        <v>2.1</v>
      </c>
      <c r="B12" s="3" t="s">
        <v>28</v>
      </c>
      <c r="C12" s="78" t="s">
        <v>27</v>
      </c>
      <c r="D12" s="79"/>
      <c r="E12" s="79"/>
      <c r="F12" s="14"/>
      <c r="G12" s="32"/>
      <c r="H12" s="25">
        <f t="shared" ref="H12:J23" si="4">(R12+U12)/2</f>
        <v>-0.27803791855341947</v>
      </c>
      <c r="I12" s="2">
        <f t="shared" si="4"/>
        <v>-0.27370063479308915</v>
      </c>
      <c r="J12" s="4">
        <f t="shared" si="4"/>
        <v>-0.275318509715203</v>
      </c>
      <c r="K12" s="2">
        <f>(Timing!C13+Timing!E13)/2</f>
        <v>2.1959</v>
      </c>
      <c r="L12" s="26">
        <f>(Timing!D13+Timing!F13)/2</f>
        <v>0.93664999999999998</v>
      </c>
      <c r="M12" s="25">
        <f>(X12+AA12+AG12+AJ12)/4</f>
        <v>-0.1868242653255851</v>
      </c>
      <c r="N12" s="2">
        <f t="shared" ref="N12:O23" si="5">(Y12+AB12+AH12+AK12)/4</f>
        <v>-0.11259248406631922</v>
      </c>
      <c r="O12" s="4">
        <f t="shared" si="5"/>
        <v>-9.9321360201267278E-2</v>
      </c>
      <c r="P12" s="2">
        <f>(Timing!G13+Timing!I13+Timing!K13+Timing!M13)/4</f>
        <v>1.122225</v>
      </c>
      <c r="Q12" s="26">
        <f>(Timing!H13+Timing!J13+Timing!L13+Timing!N13)/4</f>
        <v>1.3094000000000001</v>
      </c>
      <c r="R12" s="2">
        <v>-0.22830643208654336</v>
      </c>
      <c r="S12" s="2">
        <v>-0.21866518784706826</v>
      </c>
      <c r="T12" s="4">
        <v>-0.21992936449606487</v>
      </c>
      <c r="U12" s="1">
        <v>-0.32776940502029556</v>
      </c>
      <c r="V12" s="2">
        <v>-0.32873608173911006</v>
      </c>
      <c r="W12" s="4">
        <v>-0.33070765493434118</v>
      </c>
      <c r="X12" s="1">
        <v>-0.1510605364027067</v>
      </c>
      <c r="Y12" s="2">
        <v>-5.0539730316976346E-2</v>
      </c>
      <c r="Z12" s="2">
        <v>-4.1249966668283046E-2</v>
      </c>
      <c r="AA12" s="1">
        <v>-0.25441763481902679</v>
      </c>
      <c r="AB12" s="2">
        <v>-0.1877868475040072</v>
      </c>
      <c r="AC12" s="4">
        <v>-0.16923016565287069</v>
      </c>
      <c r="AD12" s="2">
        <v>-0.18457241222002027</v>
      </c>
      <c r="AE12" s="2">
        <v>-6.4885197660111166E-2</v>
      </c>
      <c r="AF12" s="2">
        <v>-2.9321278027449289E-2</v>
      </c>
      <c r="AG12" s="1">
        <v>-0.12095738174615929</v>
      </c>
      <c r="AH12" s="2">
        <v>-4.3293424860378092E-2</v>
      </c>
      <c r="AI12" s="4">
        <v>-3.4638828176337573E-2</v>
      </c>
      <c r="AJ12" s="2">
        <v>-0.22086150833444756</v>
      </c>
      <c r="AK12" s="2">
        <v>-0.16874993358391527</v>
      </c>
      <c r="AL12" s="2">
        <v>-0.15216648030757782</v>
      </c>
      <c r="AM12" s="1">
        <v>-0.12971792311303729</v>
      </c>
      <c r="AN12" s="2">
        <v>-5.8963902291614585E-2</v>
      </c>
      <c r="AO12" s="4">
        <v>-2.8679162194751719E-2</v>
      </c>
    </row>
    <row r="13" spans="1:41" hidden="1">
      <c r="A13" s="77"/>
      <c r="B13" s="3" t="s">
        <v>29</v>
      </c>
      <c r="C13" s="78" t="s">
        <v>35</v>
      </c>
      <c r="D13" s="79"/>
      <c r="E13" s="79"/>
      <c r="F13" s="14"/>
      <c r="G13" s="32"/>
      <c r="H13" s="25">
        <f t="shared" si="4"/>
        <v>-0.27803589449692523</v>
      </c>
      <c r="I13" s="2">
        <f t="shared" si="4"/>
        <v>-0.27369896806472233</v>
      </c>
      <c r="J13" s="4">
        <f t="shared" si="4"/>
        <v>-0.27531681020059295</v>
      </c>
      <c r="K13" s="2">
        <f>(Timing!C14+Timing!E14)/2</f>
        <v>2.1572677060477932</v>
      </c>
      <c r="L13" s="26">
        <f>(Timing!D14+Timing!F14)/2</f>
        <v>0.8925941925210934</v>
      </c>
      <c r="M13" s="25">
        <f t="shared" ref="M13:M18" si="6">(X13+AA13+AG13+AJ13)/4</f>
        <v>-0.19220563762615656</v>
      </c>
      <c r="N13" s="2">
        <f t="shared" si="5"/>
        <v>-0.12155802573954272</v>
      </c>
      <c r="O13" s="4">
        <f t="shared" si="5"/>
        <v>-0.10909595875065628</v>
      </c>
      <c r="P13" s="2">
        <f>(Timing!G14+Timing!I14+Timing!K14+Timing!M14)/4</f>
        <v>1.0791500000000001</v>
      </c>
      <c r="Q13" s="26">
        <f>(Timing!H14+Timing!J14+Timing!L14+Timing!N14)/4</f>
        <v>1.1834249999999999</v>
      </c>
      <c r="R13" s="2">
        <v>-0.22830444017332283</v>
      </c>
      <c r="S13" s="2">
        <v>-0.21866360168371651</v>
      </c>
      <c r="T13" s="4">
        <v>-0.21992774345563595</v>
      </c>
      <c r="U13" s="1">
        <v>-0.32776734882052766</v>
      </c>
      <c r="V13" s="2">
        <v>-0.32873433444572814</v>
      </c>
      <c r="W13" s="4">
        <v>-0.33070587694554993</v>
      </c>
      <c r="X13" s="1">
        <v>-0.16331620052177126</v>
      </c>
      <c r="Y13" s="2">
        <v>-7.2143441236760933E-2</v>
      </c>
      <c r="Z13" s="2">
        <v>-6.4231376455707007E-2</v>
      </c>
      <c r="AA13" s="1">
        <v>-0.26373222633747395</v>
      </c>
      <c r="AB13" s="2">
        <v>-0.20208819461557831</v>
      </c>
      <c r="AC13" s="4">
        <v>-0.1853897541783725</v>
      </c>
      <c r="AD13" s="2">
        <v>-0.20058078922397921</v>
      </c>
      <c r="AE13" s="2">
        <v>-9.8634408598362436E-2</v>
      </c>
      <c r="AF13" s="2">
        <v>-6.7852035173298922E-2</v>
      </c>
      <c r="AG13" s="1">
        <v>-0.12093531074332355</v>
      </c>
      <c r="AH13" s="2">
        <v>-4.3272637364446427E-2</v>
      </c>
      <c r="AI13" s="4">
        <v>-3.4618187069026765E-2</v>
      </c>
      <c r="AJ13" s="2">
        <v>-0.22083881290205748</v>
      </c>
      <c r="AK13" s="2">
        <v>-0.1687278297413852</v>
      </c>
      <c r="AL13" s="2">
        <v>-0.15214451729951883</v>
      </c>
      <c r="AM13" s="1">
        <v>-0.12970240783374279</v>
      </c>
      <c r="AN13" s="2">
        <v>-5.8948635144587501E-2</v>
      </c>
      <c r="AO13" s="4">
        <v>-2.8663785355286336E-2</v>
      </c>
    </row>
    <row r="14" spans="1:41" hidden="1">
      <c r="A14" s="77"/>
      <c r="B14" s="3" t="s">
        <v>30</v>
      </c>
      <c r="C14" s="78" t="s">
        <v>37</v>
      </c>
      <c r="D14" s="79"/>
      <c r="E14" s="79"/>
      <c r="F14" s="14"/>
      <c r="G14" s="32"/>
      <c r="H14" s="25">
        <f t="shared" si="4"/>
        <v>-0.27803589449692523</v>
      </c>
      <c r="I14" s="2">
        <f t="shared" si="4"/>
        <v>-0.27369896806472233</v>
      </c>
      <c r="J14" s="4">
        <f t="shared" si="4"/>
        <v>-0.27531681020059295</v>
      </c>
      <c r="K14" s="2">
        <f>(Timing!C15+Timing!E15)/2</f>
        <v>2.2316500000000001</v>
      </c>
      <c r="L14" s="26">
        <f>(Timing!D15+Timing!F15)/2</f>
        <v>0.89044999999999996</v>
      </c>
      <c r="M14" s="25">
        <f t="shared" si="6"/>
        <v>-0.19028632009955249</v>
      </c>
      <c r="N14" s="2">
        <f t="shared" si="5"/>
        <v>-0.12050646214118721</v>
      </c>
      <c r="O14" s="4">
        <f t="shared" si="5"/>
        <v>-0.10864246411034943</v>
      </c>
      <c r="P14" s="2">
        <f>(Timing!G15+Timing!I15+Timing!K15+Timing!M15)/4</f>
        <v>1.0836749999999999</v>
      </c>
      <c r="Q14" s="26">
        <f>(Timing!H15+Timing!J15+Timing!L15+Timing!N15)/4</f>
        <v>1.2465250000000001</v>
      </c>
      <c r="R14" s="2">
        <v>-0.22830444017332283</v>
      </c>
      <c r="S14" s="2">
        <v>-0.21866360168371651</v>
      </c>
      <c r="T14" s="4">
        <v>-0.21992774345563595</v>
      </c>
      <c r="U14" s="1">
        <v>-0.32776734882052766</v>
      </c>
      <c r="V14" s="2">
        <v>-0.32873433444572814</v>
      </c>
      <c r="W14" s="4">
        <v>-0.33070587694554993</v>
      </c>
      <c r="X14" s="1">
        <v>-0.1598990439806782</v>
      </c>
      <c r="Y14" s="2">
        <v>-7.0301298746050983E-2</v>
      </c>
      <c r="Z14" s="2">
        <v>-6.3907668039195911E-2</v>
      </c>
      <c r="AA14" s="1">
        <v>-0.25947211277215076</v>
      </c>
      <c r="AB14" s="2">
        <v>-0.19972408271286621</v>
      </c>
      <c r="AC14" s="4">
        <v>-0.18389948403365622</v>
      </c>
      <c r="AD14" s="2">
        <v>-0.19479941362681977</v>
      </c>
      <c r="AE14" s="2">
        <v>-9.9999556732684763E-2</v>
      </c>
      <c r="AF14" s="2">
        <v>-7.3886859384013556E-2</v>
      </c>
      <c r="AG14" s="1">
        <v>-0.12093531074332355</v>
      </c>
      <c r="AH14" s="2">
        <v>-4.3272637364446427E-2</v>
      </c>
      <c r="AI14" s="4">
        <v>-3.4618187069026765E-2</v>
      </c>
      <c r="AJ14" s="2">
        <v>-0.22083881290205748</v>
      </c>
      <c r="AK14" s="2">
        <v>-0.1687278297413852</v>
      </c>
      <c r="AL14" s="2">
        <v>-0.15214451729951883</v>
      </c>
      <c r="AM14" s="1">
        <v>-0.12970240783374279</v>
      </c>
      <c r="AN14" s="2">
        <v>-5.8948635144587501E-2</v>
      </c>
      <c r="AO14" s="4">
        <v>-2.8663785355286336E-2</v>
      </c>
    </row>
    <row r="15" spans="1:41" hidden="1">
      <c r="A15" s="77"/>
      <c r="B15" s="3" t="s">
        <v>31</v>
      </c>
      <c r="C15" s="78" t="s">
        <v>36</v>
      </c>
      <c r="D15" s="79"/>
      <c r="E15" s="79"/>
      <c r="F15" s="14"/>
      <c r="G15" s="32"/>
      <c r="H15" s="25">
        <f t="shared" si="4"/>
        <v>-0.27950877179445199</v>
      </c>
      <c r="I15" s="2">
        <f t="shared" si="4"/>
        <v>-0.27557910541752456</v>
      </c>
      <c r="J15" s="4">
        <f t="shared" si="4"/>
        <v>-0.27717591827567245</v>
      </c>
      <c r="K15" s="2">
        <f>(Timing!C16+Timing!E16)/2</f>
        <v>1.9564999999999999</v>
      </c>
      <c r="L15" s="26">
        <f>(Timing!D16+Timing!F16)/2</f>
        <v>0.88490000000000002</v>
      </c>
      <c r="M15" s="25">
        <f t="shared" si="6"/>
        <v>-0.1933371595457247</v>
      </c>
      <c r="N15" s="2">
        <f t="shared" si="5"/>
        <v>-0.1240586802076781</v>
      </c>
      <c r="O15" s="4">
        <f t="shared" si="5"/>
        <v>-0.11160408729102383</v>
      </c>
      <c r="P15" s="2">
        <f>(Timing!G16+Timing!I16+Timing!K16+Timing!M16)/4</f>
        <v>1.0000500000000001</v>
      </c>
      <c r="Q15" s="26">
        <f>(Timing!H16+Timing!J16+Timing!L16+Timing!N16)/4</f>
        <v>1.1799249999999999</v>
      </c>
      <c r="R15" s="2">
        <v>-0.22960394068056353</v>
      </c>
      <c r="S15" s="2">
        <v>-0.22104639450705338</v>
      </c>
      <c r="T15" s="4">
        <v>-0.22226022676745064</v>
      </c>
      <c r="U15" s="1">
        <v>-0.32941360290834043</v>
      </c>
      <c r="V15" s="2">
        <v>-0.33011181632799574</v>
      </c>
      <c r="W15" s="4">
        <v>-0.33209160978389429</v>
      </c>
      <c r="X15" s="1">
        <v>-0.1647974587217709</v>
      </c>
      <c r="Y15" s="2">
        <v>-7.6792588214713797E-2</v>
      </c>
      <c r="Z15" s="2">
        <v>-6.8968931925909166E-2</v>
      </c>
      <c r="AA15" s="1">
        <v>-0.26539719198319123</v>
      </c>
      <c r="AB15" s="2">
        <v>-0.2048512835777602</v>
      </c>
      <c r="AC15" s="4">
        <v>-0.18812596134049922</v>
      </c>
      <c r="AD15" s="2">
        <v>-0.20205451890318854</v>
      </c>
      <c r="AE15" s="2">
        <v>-0.10303379030382945</v>
      </c>
      <c r="AF15" s="2">
        <v>-7.3270776229535928E-2</v>
      </c>
      <c r="AG15" s="1">
        <v>-0.12157158915154702</v>
      </c>
      <c r="AH15" s="2">
        <v>-4.5180672280081484E-2</v>
      </c>
      <c r="AI15" s="4">
        <v>-3.651419600387467E-2</v>
      </c>
      <c r="AJ15" s="2">
        <v>-0.22158239832638973</v>
      </c>
      <c r="AK15" s="2">
        <v>-0.16941017675815698</v>
      </c>
      <c r="AL15" s="2">
        <v>-0.15280725989381228</v>
      </c>
      <c r="AM15" s="1">
        <v>-0.13032045892487026</v>
      </c>
      <c r="AN15" s="2">
        <v>-6.1876944907673891E-2</v>
      </c>
      <c r="AO15" s="4">
        <v>-3.3481364784753491E-2</v>
      </c>
    </row>
    <row r="16" spans="1:41" hidden="1">
      <c r="A16" s="77"/>
      <c r="B16" s="3" t="s">
        <v>32</v>
      </c>
      <c r="C16" s="78" t="s">
        <v>39</v>
      </c>
      <c r="D16" s="79"/>
      <c r="E16" s="79"/>
      <c r="F16" s="14"/>
      <c r="G16" s="32"/>
      <c r="H16" s="25">
        <f t="shared" si="4"/>
        <v>-0.27950877179445199</v>
      </c>
      <c r="I16" s="2">
        <f t="shared" si="4"/>
        <v>-0.27557910541752456</v>
      </c>
      <c r="J16" s="4">
        <f t="shared" si="4"/>
        <v>-0.27717591827567245</v>
      </c>
      <c r="K16" s="2">
        <f>(Timing!C17+Timing!E17)/2</f>
        <v>1.939083464551659</v>
      </c>
      <c r="L16" s="26">
        <f>(Timing!D17+Timing!F17)/2</f>
        <v>0.91268665599015797</v>
      </c>
      <c r="M16" s="25">
        <f t="shared" si="6"/>
        <v>-0.1914691204619241</v>
      </c>
      <c r="N16" s="2">
        <f t="shared" si="5"/>
        <v>-0.12298021064539305</v>
      </c>
      <c r="O16" s="4">
        <f t="shared" si="5"/>
        <v>-0.11126740910444786</v>
      </c>
      <c r="P16" s="2">
        <f>(Timing!G17+Timing!I17+Timing!K17+Timing!M17)/4</f>
        <v>0.98452687860698784</v>
      </c>
      <c r="Q16" s="26">
        <f>(Timing!H17+Timing!J17+Timing!L17+Timing!N17)/4</f>
        <v>1.2263290994297993</v>
      </c>
      <c r="R16" s="2">
        <v>-0.22960394068056353</v>
      </c>
      <c r="S16" s="2">
        <v>-0.22104639450705338</v>
      </c>
      <c r="T16" s="4">
        <v>-0.22226022676745064</v>
      </c>
      <c r="U16" s="1">
        <v>-0.32941360290834043</v>
      </c>
      <c r="V16" s="2">
        <v>-0.33011181632799574</v>
      </c>
      <c r="W16" s="4">
        <v>-0.33209160978389429</v>
      </c>
      <c r="X16" s="1">
        <v>-0.1614888320537792</v>
      </c>
      <c r="Y16" s="2">
        <v>-7.5022770690707369E-2</v>
      </c>
      <c r="Z16" s="2">
        <v>-6.8728109576934732E-2</v>
      </c>
      <c r="AA16" s="1">
        <v>-0.26123366231598055</v>
      </c>
      <c r="AB16" s="2">
        <v>-0.20230722285262642</v>
      </c>
      <c r="AC16" s="4">
        <v>-0.1870200709431698</v>
      </c>
      <c r="AD16" s="2">
        <v>-0.19672988069589042</v>
      </c>
      <c r="AE16" s="2">
        <v>-0.1054899865145514</v>
      </c>
      <c r="AF16" s="2">
        <v>-8.0146226031441961E-2</v>
      </c>
      <c r="AG16" s="1">
        <v>-0.12157158915154702</v>
      </c>
      <c r="AH16" s="2">
        <v>-4.5180672280081484E-2</v>
      </c>
      <c r="AI16" s="4">
        <v>-3.651419600387467E-2</v>
      </c>
      <c r="AJ16" s="2">
        <v>-0.22158239832638973</v>
      </c>
      <c r="AK16" s="2">
        <v>-0.16941017675815698</v>
      </c>
      <c r="AL16" s="2">
        <v>-0.15280725989381228</v>
      </c>
      <c r="AM16" s="1">
        <v>-0.13032045892487026</v>
      </c>
      <c r="AN16" s="2">
        <v>-6.1876944907673891E-2</v>
      </c>
      <c r="AO16" s="4">
        <v>-3.3481364784753491E-2</v>
      </c>
    </row>
    <row r="17" spans="1:41" hidden="1">
      <c r="A17" s="20">
        <v>2.2000000000000002</v>
      </c>
      <c r="B17" s="3" t="s">
        <v>33</v>
      </c>
      <c r="C17" s="78" t="s">
        <v>35</v>
      </c>
      <c r="D17" s="79"/>
      <c r="E17" s="79"/>
      <c r="F17" s="14"/>
      <c r="G17" s="32"/>
      <c r="H17" s="25">
        <f t="shared" si="4"/>
        <v>-0.27816327037092209</v>
      </c>
      <c r="I17" s="2">
        <f t="shared" si="4"/>
        <v>-0.27371332484160416</v>
      </c>
      <c r="J17" s="4">
        <f t="shared" si="4"/>
        <v>-0.27538092724132063</v>
      </c>
      <c r="K17" s="2">
        <f>(Timing!C18+Timing!E18)/2</f>
        <v>2.3987209860619694</v>
      </c>
      <c r="L17" s="26">
        <f>(Timing!D18+Timing!F18)/2</f>
        <v>0.87074377155719129</v>
      </c>
      <c r="M17" s="25">
        <f t="shared" si="6"/>
        <v>-0.18840171892475613</v>
      </c>
      <c r="N17" s="2">
        <f t="shared" si="5"/>
        <v>-0.11084598780605862</v>
      </c>
      <c r="O17" s="4">
        <f t="shared" si="5"/>
        <v>-9.6733438991599377E-2</v>
      </c>
      <c r="P17" s="2">
        <f>(Timing!G18+Timing!I18+Timing!K18+Timing!M18)/4</f>
        <v>1.0848116389980573</v>
      </c>
      <c r="Q17" s="26">
        <f>(Timing!H18+Timing!J18+Timing!L18+Timing!N18)/4</f>
        <v>1.1645223363895529</v>
      </c>
      <c r="R17" s="2">
        <v>-0.22848115847014672</v>
      </c>
      <c r="S17" s="2">
        <v>-0.21858466322122702</v>
      </c>
      <c r="T17" s="4">
        <v>-0.21995924248876234</v>
      </c>
      <c r="U17" s="1">
        <v>-0.32784538227169746</v>
      </c>
      <c r="V17" s="2">
        <v>-0.32884198646198126</v>
      </c>
      <c r="W17" s="4">
        <v>-0.33080261199387889</v>
      </c>
      <c r="X17" s="1">
        <v>-0.15210083940130431</v>
      </c>
      <c r="Y17" s="2">
        <v>-5.0544991316477904E-2</v>
      </c>
      <c r="Z17" s="2">
        <v>-4.098198126973248E-2</v>
      </c>
      <c r="AA17" s="1">
        <v>-0.25501264156459508</v>
      </c>
      <c r="AB17" s="2">
        <v>-0.18860774001220704</v>
      </c>
      <c r="AC17" s="4">
        <v>-0.16990569142517639</v>
      </c>
      <c r="AD17" s="2">
        <v>-0.18580956033919854</v>
      </c>
      <c r="AE17" s="2">
        <v>-6.6505549820485871E-2</v>
      </c>
      <c r="AF17" s="2">
        <v>-3.078443151526546E-2</v>
      </c>
      <c r="AG17" s="1">
        <v>-0.12376363705124825</v>
      </c>
      <c r="AH17" s="2">
        <v>-3.9048482858796051E-2</v>
      </c>
      <c r="AI17" s="4">
        <v>-2.9021809731904508E-2</v>
      </c>
      <c r="AJ17" s="2">
        <v>-0.22272975768187689</v>
      </c>
      <c r="AK17" s="2">
        <v>-0.16518273703675349</v>
      </c>
      <c r="AL17" s="2">
        <v>-0.14702427353958411</v>
      </c>
      <c r="AM17" s="1">
        <v>-0.13121113830231554</v>
      </c>
      <c r="AN17" s="2">
        <v>-4.8657810770765662E-2</v>
      </c>
      <c r="AO17" s="4">
        <v>-1.4637103189804308E-2</v>
      </c>
    </row>
    <row r="18" spans="1:41" hidden="1">
      <c r="A18" s="15">
        <v>2.2999999999999998</v>
      </c>
      <c r="B18" s="9" t="s">
        <v>34</v>
      </c>
      <c r="C18" s="83" t="s">
        <v>38</v>
      </c>
      <c r="D18" s="84"/>
      <c r="E18" s="84"/>
      <c r="F18" s="15"/>
      <c r="G18" s="30"/>
      <c r="H18" s="27">
        <f t="shared" si="4"/>
        <v>-0.2795102314168979</v>
      </c>
      <c r="I18" s="12">
        <f t="shared" si="4"/>
        <v>-0.27558170462874659</v>
      </c>
      <c r="J18" s="13">
        <f t="shared" si="4"/>
        <v>-0.27718143497657077</v>
      </c>
      <c r="K18" s="2">
        <f>(Timing!C19+Timing!E19)/2</f>
        <v>2.0585085045126723</v>
      </c>
      <c r="L18" s="26">
        <f>(Timing!D19+Timing!F19)/2</f>
        <v>0.92763008532243396</v>
      </c>
      <c r="M18" s="27">
        <f t="shared" si="6"/>
        <v>-0.18925716867324305</v>
      </c>
      <c r="N18" s="12">
        <f t="shared" si="5"/>
        <v>-0.11502004931274369</v>
      </c>
      <c r="O18" s="13">
        <f t="shared" si="5"/>
        <v>-0.10098546310541258</v>
      </c>
      <c r="P18" s="2">
        <f>(Timing!G19+Timing!I19+Timing!K19+Timing!M19)/4</f>
        <v>1.0842459920269258</v>
      </c>
      <c r="Q18" s="26">
        <f>(Timing!H19+Timing!J19+Timing!L19+Timing!N19)/4</f>
        <v>1.2906406359881863</v>
      </c>
      <c r="R18" s="12">
        <v>-0.22960450864113763</v>
      </c>
      <c r="S18" s="12">
        <v>-0.22104771101367771</v>
      </c>
      <c r="T18" s="13">
        <v>-0.22226598542949358</v>
      </c>
      <c r="U18" s="11">
        <v>-0.32941595419265823</v>
      </c>
      <c r="V18" s="12">
        <v>-0.33011569824381548</v>
      </c>
      <c r="W18" s="13">
        <v>-0.33209688452364794</v>
      </c>
      <c r="X18" s="11">
        <v>-0.15336785033225533</v>
      </c>
      <c r="Y18" s="12">
        <v>-5.6874020555455325E-2</v>
      </c>
      <c r="Z18" s="12">
        <v>-4.7507925281002825E-2</v>
      </c>
      <c r="AA18" s="11">
        <v>-0.25550930628468316</v>
      </c>
      <c r="AB18" s="12">
        <v>-0.18868771983179919</v>
      </c>
      <c r="AC18" s="13">
        <v>-0.17026554698487972</v>
      </c>
      <c r="AD18" s="12">
        <v>-0.18638318398566955</v>
      </c>
      <c r="AE18" s="12">
        <v>-7.0196821767447154E-2</v>
      </c>
      <c r="AF18" s="12">
        <v>-3.5078296723417571E-2</v>
      </c>
      <c r="AG18" s="11">
        <v>-0.12462946795479039</v>
      </c>
      <c r="AH18" s="12">
        <v>-4.5034422664591602E-2</v>
      </c>
      <c r="AI18" s="13">
        <v>-3.5273088374383033E-2</v>
      </c>
      <c r="AJ18" s="12">
        <v>-0.22352205012124343</v>
      </c>
      <c r="AK18" s="12">
        <v>-0.16948403419912866</v>
      </c>
      <c r="AL18" s="12">
        <v>-0.15089529178138472</v>
      </c>
      <c r="AM18" s="11">
        <v>-0.13285399660861824</v>
      </c>
      <c r="AN18" s="12">
        <v>-5.921900180907861E-2</v>
      </c>
      <c r="AO18" s="13">
        <v>-2.7624104319900335E-2</v>
      </c>
    </row>
    <row r="19" spans="1:41" hidden="1">
      <c r="A19" s="70">
        <v>3.1</v>
      </c>
      <c r="B19" s="70" t="s">
        <v>26</v>
      </c>
      <c r="C19" s="81" t="s">
        <v>40</v>
      </c>
      <c r="D19" s="82"/>
      <c r="E19" s="82"/>
      <c r="F19" s="39"/>
      <c r="G19" s="29"/>
      <c r="H19" s="23">
        <f>(R19+U19)/2</f>
        <v>-0.27678638238343323</v>
      </c>
      <c r="I19" s="18">
        <f t="shared" si="4"/>
        <v>-0.27974232874390736</v>
      </c>
      <c r="J19" s="19">
        <f t="shared" si="4"/>
        <v>-0.27996980871637439</v>
      </c>
      <c r="K19" s="18">
        <f>(Timing!C20+Timing!E20)/2</f>
        <v>1.0519470444871244</v>
      </c>
      <c r="L19" s="24">
        <f>(Timing!D20+Timing!F20)/2</f>
        <v>0.89865246752885763</v>
      </c>
      <c r="M19" s="23">
        <f>(X19+AA19+AG19+AJ19)/4</f>
        <v>-0.19185010292932184</v>
      </c>
      <c r="N19" s="18">
        <f t="shared" si="5"/>
        <v>-0.12922704006160896</v>
      </c>
      <c r="O19" s="19">
        <f t="shared" si="5"/>
        <v>-0.11703526488923963</v>
      </c>
      <c r="P19" s="18">
        <f>(Timing!G20+Timing!I20+Timing!K20+Timing!M20)/4</f>
        <v>0.90136270207270708</v>
      </c>
      <c r="Q19" s="24">
        <f>(Timing!H20+Timing!J20+Timing!L20+Timing!N20)/4</f>
        <v>1.1077749484737409</v>
      </c>
      <c r="R19" s="2">
        <v>-0.22760844914601078</v>
      </c>
      <c r="S19" s="2">
        <v>-0.22938086077698072</v>
      </c>
      <c r="T19" s="4">
        <v>-0.22981989278649076</v>
      </c>
      <c r="U19" s="17">
        <v>-0.3259643156208557</v>
      </c>
      <c r="V19" s="18">
        <v>-0.33010379671083406</v>
      </c>
      <c r="W19" s="19">
        <v>-0.33011972464625799</v>
      </c>
      <c r="X19" s="17">
        <v>-0.16356381701607786</v>
      </c>
      <c r="Y19" s="18">
        <v>-8.8025707403369166E-2</v>
      </c>
      <c r="Z19" s="19">
        <v>-8.2643870594814151E-2</v>
      </c>
      <c r="AA19" s="17">
        <v>-0.26141127812413595</v>
      </c>
      <c r="AB19" s="18">
        <v>-0.20327930544274236</v>
      </c>
      <c r="AC19" s="19">
        <v>-0.18813229398070183</v>
      </c>
      <c r="AD19" s="17">
        <v>-0.19997245869694269</v>
      </c>
      <c r="AE19" s="18">
        <v>-0.11421618988604275</v>
      </c>
      <c r="AF19" s="19">
        <v>-9.1819970082101215E-2</v>
      </c>
      <c r="AG19" s="17">
        <v>-0.12265108644273834</v>
      </c>
      <c r="AH19" s="18">
        <v>-5.4901598687106465E-2</v>
      </c>
      <c r="AI19" s="19">
        <v>-4.5021848144658101E-2</v>
      </c>
      <c r="AJ19" s="17">
        <v>-0.21977423013433514</v>
      </c>
      <c r="AK19" s="18">
        <v>-0.17070154871321785</v>
      </c>
      <c r="AL19" s="19">
        <v>-0.1523430468367844</v>
      </c>
      <c r="AM19" s="17">
        <v>-0.13118671371049764</v>
      </c>
      <c r="AN19" s="18">
        <v>-6.1637136424927561E-2</v>
      </c>
      <c r="AO19" s="19">
        <v>-3.3738915246703076E-2</v>
      </c>
    </row>
    <row r="20" spans="1:41" hidden="1">
      <c r="A20" s="71"/>
      <c r="B20" s="71"/>
      <c r="C20" s="83" t="s">
        <v>61</v>
      </c>
      <c r="D20" s="84"/>
      <c r="E20" s="84"/>
      <c r="F20" s="15"/>
      <c r="G20" s="30"/>
      <c r="H20" s="25">
        <f>(R20+U20)/2</f>
        <v>-0.27804286075130047</v>
      </c>
      <c r="I20" s="2">
        <f t="shared" si="4"/>
        <v>-0.27370201617463985</v>
      </c>
      <c r="J20" s="4">
        <f t="shared" si="4"/>
        <v>-0.27532062325356521</v>
      </c>
      <c r="K20" s="2">
        <f>(Timing!C21+Timing!E21)/2</f>
        <v>2.0413098929711251</v>
      </c>
      <c r="L20" s="26">
        <f>(Timing!D21+Timing!F21)/2</f>
        <v>0.79487784772719738</v>
      </c>
      <c r="M20" s="25">
        <f>(X20+AA20+AG20+AJ20)/4</f>
        <v>-0.18688780791226284</v>
      </c>
      <c r="N20" s="2">
        <f t="shared" si="5"/>
        <v>-0.11259762401536628</v>
      </c>
      <c r="O20" s="4">
        <f t="shared" si="5"/>
        <v>-9.9361784363512645E-2</v>
      </c>
      <c r="P20" s="2">
        <f>(Timing!G21+Timing!I21+Timing!K21+Timing!M21)/4</f>
        <v>0.85353047573432195</v>
      </c>
      <c r="Q20" s="26">
        <f>(Timing!H21+Timing!J21+Timing!L21+Timing!N21)/4</f>
        <v>0.98797267256866561</v>
      </c>
      <c r="R20" s="12">
        <v>-0.22830645152486623</v>
      </c>
      <c r="S20" s="12">
        <v>-0.21866520760190525</v>
      </c>
      <c r="T20" s="13">
        <v>-0.21992938412517438</v>
      </c>
      <c r="U20" s="11">
        <v>-0.32777926997773471</v>
      </c>
      <c r="V20" s="12">
        <v>-0.32873882474737443</v>
      </c>
      <c r="W20" s="13">
        <v>-0.33071186238195605</v>
      </c>
      <c r="X20" s="11">
        <v>-0.15106005827330241</v>
      </c>
      <c r="Y20" s="12">
        <v>-5.0538188656328441E-2</v>
      </c>
      <c r="Z20" s="13">
        <v>-4.124639136975327E-2</v>
      </c>
      <c r="AA20" s="11">
        <v>-0.25448097896586441</v>
      </c>
      <c r="AB20" s="12">
        <v>-0.18788581477374583</v>
      </c>
      <c r="AC20" s="13">
        <v>-0.16936278052633108</v>
      </c>
      <c r="AD20" s="11">
        <v>-0.18457133000139692</v>
      </c>
      <c r="AE20" s="12">
        <v>-6.4885229487298496E-2</v>
      </c>
      <c r="AF20" s="13">
        <v>-2.932132569523475E-2</v>
      </c>
      <c r="AG20" s="11">
        <v>-0.12095309233997284</v>
      </c>
      <c r="AH20" s="12">
        <v>-4.330032138535482E-2</v>
      </c>
      <c r="AI20" s="13">
        <v>-3.4651191627255086E-2</v>
      </c>
      <c r="AJ20" s="11">
        <v>-0.22105710206991164</v>
      </c>
      <c r="AK20" s="12">
        <v>-0.16866617124603606</v>
      </c>
      <c r="AL20" s="13">
        <v>-0.15218677393071114</v>
      </c>
      <c r="AM20" s="11">
        <v>-0.12971802069307606</v>
      </c>
      <c r="AN20" s="12">
        <v>-5.8964002006773659E-2</v>
      </c>
      <c r="AO20" s="13">
        <v>-2.867926181891383E-2</v>
      </c>
    </row>
    <row r="21" spans="1:41">
      <c r="A21" s="10"/>
      <c r="B21" s="46" t="s">
        <v>79</v>
      </c>
      <c r="C21" s="38"/>
      <c r="D21" s="47"/>
      <c r="E21" s="48"/>
      <c r="F21" s="10"/>
      <c r="G21" s="38"/>
      <c r="H21" s="52">
        <f>(R21+U21)/2</f>
        <v>-0.27669690373864164</v>
      </c>
      <c r="I21" s="50">
        <f t="shared" si="4"/>
        <v>-0.27960893419057198</v>
      </c>
      <c r="J21" s="51">
        <f t="shared" si="4"/>
        <v>-0.27985613025218697</v>
      </c>
      <c r="K21" s="50">
        <f>(Timing!C22+Timing!E22)/2</f>
        <v>1.1372499999999999</v>
      </c>
      <c r="L21" s="53">
        <f>(Timing!D22+Timing!F22)/2</f>
        <v>1.0587499999999999</v>
      </c>
      <c r="M21" s="52">
        <f>(X21+AA21+AG21+AJ21)/4</f>
        <v>-0.1916553272494721</v>
      </c>
      <c r="N21" s="50">
        <f t="shared" si="5"/>
        <v>-0.1289948541667631</v>
      </c>
      <c r="O21" s="51">
        <f t="shared" si="5"/>
        <v>-0.11693435320166674</v>
      </c>
      <c r="P21" s="50">
        <f>(Timing!G22+Timing!I22+Timing!K22+Timing!M22)/4</f>
        <v>1.0927500000000001</v>
      </c>
      <c r="Q21" s="53">
        <f>(Timing!H22+Timing!J22+Timing!L22+Timing!N22)/4</f>
        <v>1.3686</v>
      </c>
      <c r="R21" s="50">
        <v>-0.22760842970074507</v>
      </c>
      <c r="S21" s="50">
        <v>-0.22938084117176222</v>
      </c>
      <c r="T21" s="51">
        <v>-0.22981987328609077</v>
      </c>
      <c r="U21" s="49">
        <v>-0.32578537777653815</v>
      </c>
      <c r="V21" s="50">
        <v>-0.32983702720938174</v>
      </c>
      <c r="W21" s="51">
        <v>-0.32989238721828318</v>
      </c>
      <c r="X21" s="49">
        <v>-0.16355926584389882</v>
      </c>
      <c r="Y21" s="50">
        <v>-8.8020313897019725E-2</v>
      </c>
      <c r="Z21" s="51">
        <v>-8.2648506888352583E-2</v>
      </c>
      <c r="AA21" s="49">
        <v>-0.26118535256306485</v>
      </c>
      <c r="AB21" s="50">
        <v>-0.20288478952618932</v>
      </c>
      <c r="AC21" s="51">
        <v>-0.18762722218338518</v>
      </c>
      <c r="AD21" s="49">
        <v>-0.1999728213024734</v>
      </c>
      <c r="AE21" s="50">
        <v>-0.11421586950163172</v>
      </c>
      <c r="AF21" s="51">
        <v>-9.1819716060485779E-2</v>
      </c>
      <c r="AG21" s="49">
        <v>-0.12262870484780224</v>
      </c>
      <c r="AH21" s="50">
        <v>-5.4887874406224328E-2</v>
      </c>
      <c r="AI21" s="51">
        <v>-4.4989017029115806E-2</v>
      </c>
      <c r="AJ21" s="49">
        <v>-0.2192479857431226</v>
      </c>
      <c r="AK21" s="50">
        <v>-0.17018643883761903</v>
      </c>
      <c r="AL21" s="51">
        <v>-0.15247266670581344</v>
      </c>
      <c r="AM21" s="49">
        <v>-0.13118661614393023</v>
      </c>
      <c r="AN21" s="50">
        <v>-6.1637037145238702E-2</v>
      </c>
      <c r="AO21" s="51">
        <v>-3.3738816211495055E-2</v>
      </c>
    </row>
    <row r="22" spans="1:41">
      <c r="A22" s="10"/>
      <c r="B22" s="46" t="s">
        <v>78</v>
      </c>
      <c r="C22" s="10"/>
      <c r="D22" s="10"/>
      <c r="E22" s="40" t="s">
        <v>57</v>
      </c>
      <c r="F22" s="10"/>
      <c r="G22" s="38"/>
      <c r="H22" s="25">
        <f>(R22+U22)/2</f>
        <v>-0.27847994047728269</v>
      </c>
      <c r="I22" s="2">
        <f t="shared" si="4"/>
        <v>-0.27927952978789505</v>
      </c>
      <c r="J22" s="4">
        <f t="shared" si="4"/>
        <v>-0.2801637982132138</v>
      </c>
      <c r="K22" s="2"/>
      <c r="L22" s="26"/>
      <c r="M22" s="25">
        <f>(X22+AA22+AG22+AJ22)/4</f>
        <v>-0.19223912563066303</v>
      </c>
      <c r="N22" s="2">
        <f t="shared" si="5"/>
        <v>-0.12885298506554199</v>
      </c>
      <c r="O22" s="4">
        <f t="shared" si="5"/>
        <v>-0.11760894375855413</v>
      </c>
      <c r="P22" s="2"/>
      <c r="Q22" s="26"/>
      <c r="R22" s="50">
        <v>-0.22975315273627325</v>
      </c>
      <c r="S22" s="50">
        <v>-0.2297730921650924</v>
      </c>
      <c r="T22" s="51">
        <v>-0.23078462129004965</v>
      </c>
      <c r="U22" s="49">
        <v>-0.32720672821829211</v>
      </c>
      <c r="V22" s="50">
        <v>-0.32878596741069777</v>
      </c>
      <c r="W22" s="51">
        <v>-0.32954297513637792</v>
      </c>
      <c r="X22" s="49">
        <v>-0.1649309857278829</v>
      </c>
      <c r="Y22" s="50">
        <v>-8.8365961500109086E-2</v>
      </c>
      <c r="Z22" s="51">
        <v>-8.2914261513293661E-2</v>
      </c>
      <c r="AA22" s="49">
        <v>-0.26202902976154419</v>
      </c>
      <c r="AB22" s="50">
        <v>-0.20141735375952657</v>
      </c>
      <c r="AC22" s="51">
        <v>-0.18693320347072784</v>
      </c>
      <c r="AD22" s="49">
        <v>-0.20156825815637749</v>
      </c>
      <c r="AE22" s="50">
        <v>-0.11399352792096375</v>
      </c>
      <c r="AF22" s="51">
        <v>-9.2769729022251751E-2</v>
      </c>
      <c r="AG22" s="49">
        <v>-0.12305984360399971</v>
      </c>
      <c r="AH22" s="50">
        <v>-5.6311097574376148E-2</v>
      </c>
      <c r="AI22" s="51">
        <v>-4.7075508019442373E-2</v>
      </c>
      <c r="AJ22" s="49">
        <v>-0.21893664342922542</v>
      </c>
      <c r="AK22" s="50">
        <v>-0.1693175274281562</v>
      </c>
      <c r="AL22" s="51">
        <v>-0.15351280203075263</v>
      </c>
      <c r="AM22" s="49">
        <v>-0.13206390454685585</v>
      </c>
      <c r="AN22" s="50">
        <v>-6.375559297934047E-2</v>
      </c>
      <c r="AO22" s="51">
        <v>-3.6650765696369082E-2</v>
      </c>
    </row>
    <row r="23" spans="1:41" ht="15.75" thickBot="1">
      <c r="A23" s="10"/>
      <c r="B23" s="46" t="s">
        <v>78</v>
      </c>
      <c r="C23" s="10"/>
      <c r="D23" s="10"/>
      <c r="E23" s="40" t="s">
        <v>58</v>
      </c>
      <c r="F23" s="10"/>
      <c r="G23" s="38"/>
      <c r="H23" s="54">
        <f>(R23+U23)/2</f>
        <v>-0.27884382812725267</v>
      </c>
      <c r="I23" s="55">
        <f t="shared" si="4"/>
        <v>-0.2792539087349048</v>
      </c>
      <c r="J23" s="56">
        <f t="shared" si="4"/>
        <v>-0.28010865902563564</v>
      </c>
      <c r="K23" s="63"/>
      <c r="L23" s="57"/>
      <c r="M23" s="54">
        <f>(X23+AA23+AG23+AJ23)/4</f>
        <v>-0.19236398613394132</v>
      </c>
      <c r="N23" s="55">
        <f t="shared" si="5"/>
        <v>-0.12886127487532825</v>
      </c>
      <c r="O23" s="56">
        <f t="shared" si="5"/>
        <v>-0.11687056397288778</v>
      </c>
      <c r="P23" s="63"/>
      <c r="Q23" s="57"/>
      <c r="R23" s="50">
        <v>-0.2301159195562332</v>
      </c>
      <c r="S23" s="50">
        <v>-0.22989692268932924</v>
      </c>
      <c r="T23" s="51">
        <v>-0.23091411862179662</v>
      </c>
      <c r="U23" s="49">
        <v>-0.32757173669827211</v>
      </c>
      <c r="V23" s="50">
        <v>-0.32861089478048033</v>
      </c>
      <c r="W23" s="51">
        <v>-0.32930319942947472</v>
      </c>
      <c r="X23" s="49">
        <v>-0.16516808172694844</v>
      </c>
      <c r="Y23" s="50">
        <v>-8.8189128530137148E-2</v>
      </c>
      <c r="Z23" s="51">
        <v>-8.263425395483795E-2</v>
      </c>
      <c r="AA23" s="49">
        <v>-0.26224660588902632</v>
      </c>
      <c r="AB23" s="50">
        <v>-0.20112201189286272</v>
      </c>
      <c r="AC23" s="51">
        <v>-0.18627359021106915</v>
      </c>
      <c r="AD23" s="49">
        <v>-0.20180020326029008</v>
      </c>
      <c r="AE23" s="50">
        <v>-0.11382000837525098</v>
      </c>
      <c r="AF23" s="51">
        <v>-9.2232535050385422E-2</v>
      </c>
      <c r="AG23" s="49">
        <v>-0.12318211864035319</v>
      </c>
      <c r="AH23" s="50">
        <v>-5.6243361840441063E-2</v>
      </c>
      <c r="AI23" s="51">
        <v>-4.6299665747896158E-2</v>
      </c>
      <c r="AJ23" s="49">
        <v>-0.21885913827943729</v>
      </c>
      <c r="AK23" s="50">
        <v>-0.16989059723787212</v>
      </c>
      <c r="AL23" s="51">
        <v>-0.15227474597774787</v>
      </c>
      <c r="AM23" s="49">
        <v>-0.13204733589492426</v>
      </c>
      <c r="AN23" s="50">
        <v>-6.3394426309733368E-2</v>
      </c>
      <c r="AO23" s="51">
        <v>-3.6228929835712069E-2</v>
      </c>
    </row>
  </sheetData>
  <mergeCells count="25">
    <mergeCell ref="A10:A11"/>
    <mergeCell ref="C14:E14"/>
    <mergeCell ref="C19:E19"/>
    <mergeCell ref="C20:E20"/>
    <mergeCell ref="B19:B20"/>
    <mergeCell ref="C15:E15"/>
    <mergeCell ref="C16:E16"/>
    <mergeCell ref="C17:E17"/>
    <mergeCell ref="C18:E18"/>
    <mergeCell ref="B1:E1"/>
    <mergeCell ref="A19:A20"/>
    <mergeCell ref="AJ1:AL1"/>
    <mergeCell ref="AM1:AO1"/>
    <mergeCell ref="A3:A4"/>
    <mergeCell ref="R1:T1"/>
    <mergeCell ref="U1:W1"/>
    <mergeCell ref="X1:Z1"/>
    <mergeCell ref="AA1:AC1"/>
    <mergeCell ref="AD1:AF1"/>
    <mergeCell ref="AG1:AI1"/>
    <mergeCell ref="H1:L1"/>
    <mergeCell ref="M1:Q1"/>
    <mergeCell ref="A12:A16"/>
    <mergeCell ref="C12:E12"/>
    <mergeCell ref="C13:E13"/>
  </mergeCells>
  <phoneticPr fontId="2" type="noConversion"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H25" sqref="H25"/>
    </sheetView>
  </sheetViews>
  <sheetFormatPr defaultRowHeight="15"/>
  <cols>
    <col min="1" max="1" width="40.140625" customWidth="1"/>
    <col min="5" max="6" width="10.140625" bestFit="1" customWidth="1"/>
    <col min="8" max="14" width="10.140625" bestFit="1" customWidth="1"/>
  </cols>
  <sheetData>
    <row r="1" spans="1:14">
      <c r="A1" s="8"/>
      <c r="B1" s="8"/>
      <c r="C1" s="68" t="s">
        <v>1</v>
      </c>
      <c r="D1" s="72"/>
      <c r="E1" s="68" t="s">
        <v>44</v>
      </c>
      <c r="F1" s="72"/>
      <c r="G1" s="68" t="s">
        <v>2</v>
      </c>
      <c r="H1" s="72"/>
      <c r="I1" s="68" t="s">
        <v>4</v>
      </c>
      <c r="J1" s="72"/>
      <c r="K1" s="68" t="s">
        <v>5</v>
      </c>
      <c r="L1" s="72"/>
      <c r="M1" s="68" t="s">
        <v>6</v>
      </c>
      <c r="N1" s="72"/>
    </row>
    <row r="2" spans="1:14">
      <c r="A2" s="3"/>
      <c r="B2" s="22"/>
      <c r="C2" s="36" t="s">
        <v>42</v>
      </c>
      <c r="D2" s="37" t="s">
        <v>43</v>
      </c>
      <c r="E2" s="36" t="s">
        <v>42</v>
      </c>
      <c r="F2" s="37" t="s">
        <v>43</v>
      </c>
      <c r="G2" s="36" t="s">
        <v>42</v>
      </c>
      <c r="H2" s="37" t="s">
        <v>43</v>
      </c>
      <c r="I2" s="35" t="s">
        <v>42</v>
      </c>
      <c r="J2" s="35" t="s">
        <v>43</v>
      </c>
      <c r="K2" s="36" t="s">
        <v>42</v>
      </c>
      <c r="L2" s="37" t="s">
        <v>43</v>
      </c>
      <c r="M2" s="36" t="s">
        <v>42</v>
      </c>
      <c r="N2" s="37" t="s">
        <v>43</v>
      </c>
    </row>
    <row r="3" spans="1:14">
      <c r="A3" s="3"/>
      <c r="B3" s="22"/>
      <c r="C3" s="1"/>
      <c r="D3" s="4"/>
      <c r="E3" s="1"/>
      <c r="F3" s="4"/>
      <c r="G3" s="1"/>
      <c r="H3" s="4"/>
      <c r="I3" s="2"/>
      <c r="J3" s="2"/>
      <c r="K3" s="1"/>
      <c r="L3" s="4"/>
      <c r="M3" s="1"/>
      <c r="N3" s="4"/>
    </row>
    <row r="4" spans="1:14">
      <c r="A4" s="3" t="s">
        <v>46</v>
      </c>
      <c r="B4" s="22">
        <v>1.1000000000000001</v>
      </c>
      <c r="C4" s="1">
        <v>1.1698463690955647</v>
      </c>
      <c r="D4" s="4">
        <v>1.0265025494928661</v>
      </c>
      <c r="E4" s="1">
        <v>1.1341824547110395</v>
      </c>
      <c r="F4" s="4">
        <v>0.99532395102478333</v>
      </c>
      <c r="G4" s="1">
        <v>1.0575892774470559</v>
      </c>
      <c r="H4" s="4">
        <v>1.2607318731345236</v>
      </c>
      <c r="I4" s="2">
        <v>1.0880213984885387</v>
      </c>
      <c r="J4" s="2">
        <v>1.2839229916422075</v>
      </c>
      <c r="K4" s="1">
        <v>1.0666950472966079</v>
      </c>
      <c r="L4" s="4">
        <v>1.3454090014029965</v>
      </c>
      <c r="M4" s="1">
        <v>1.1398133415543554</v>
      </c>
      <c r="N4" s="4">
        <v>1.3411433704945808</v>
      </c>
    </row>
    <row r="5" spans="1:14">
      <c r="A5" s="3" t="s">
        <v>47</v>
      </c>
      <c r="B5" s="22">
        <v>1.1000000000000001</v>
      </c>
      <c r="C5" s="1">
        <v>1.1844687041397399</v>
      </c>
      <c r="D5" s="4">
        <v>1.035078816862911</v>
      </c>
      <c r="E5" s="1">
        <v>1.1431028908200034</v>
      </c>
      <c r="F5" s="4">
        <v>1.0230770858019878</v>
      </c>
      <c r="G5" s="1">
        <v>1.083202165379358</v>
      </c>
      <c r="H5" s="4">
        <v>1.2748359146710222</v>
      </c>
      <c r="I5" s="2">
        <v>1.1162460945673804</v>
      </c>
      <c r="J5" s="2">
        <v>1.2894251410756423</v>
      </c>
      <c r="K5" s="1">
        <v>1.0814332423020081</v>
      </c>
      <c r="L5" s="4">
        <v>1.3394519413893005</v>
      </c>
      <c r="M5" s="1">
        <v>1.1547858666670499</v>
      </c>
      <c r="N5" s="4">
        <v>1.3770742319379816</v>
      </c>
    </row>
    <row r="6" spans="1:14">
      <c r="A6" s="3" t="s">
        <v>10</v>
      </c>
      <c r="B6" s="22">
        <v>1.3</v>
      </c>
      <c r="C6" s="1">
        <v>1.0618352238798368</v>
      </c>
      <c r="D6" s="4">
        <v>0.90900000000000003</v>
      </c>
      <c r="E6" s="1">
        <v>1.0486806073330075</v>
      </c>
      <c r="F6" s="4">
        <v>0.86799999999999999</v>
      </c>
      <c r="G6" s="1">
        <v>1.0553132469319262</v>
      </c>
      <c r="H6" s="4">
        <v>1.1779999999999999</v>
      </c>
      <c r="I6" s="2">
        <v>1.0791694230027735</v>
      </c>
      <c r="J6" s="2">
        <v>1.1559999999999999</v>
      </c>
      <c r="K6" s="1">
        <v>1.0511729936387177</v>
      </c>
      <c r="L6" s="4">
        <v>1.2190000000000001</v>
      </c>
      <c r="M6" s="1">
        <v>1.0781139697050262</v>
      </c>
      <c r="N6" s="4">
        <v>1.194</v>
      </c>
    </row>
    <row r="7" spans="1:14">
      <c r="A7" s="3" t="s">
        <v>10</v>
      </c>
      <c r="B7" s="22">
        <v>1.4</v>
      </c>
      <c r="C7" s="1">
        <v>1.0770493724810042</v>
      </c>
      <c r="D7" s="4">
        <v>0.90700000000000003</v>
      </c>
      <c r="E7" s="1">
        <v>1.0521823731472828</v>
      </c>
      <c r="F7" s="4">
        <v>0.87</v>
      </c>
      <c r="G7" s="1">
        <v>1.056306388590156</v>
      </c>
      <c r="H7" s="4">
        <v>1.175</v>
      </c>
      <c r="I7" s="2">
        <v>1.0821344677313103</v>
      </c>
      <c r="J7" s="2">
        <v>1.1519999999999999</v>
      </c>
      <c r="K7" s="1">
        <v>1.0506349514020967</v>
      </c>
      <c r="L7" s="4">
        <v>1.218</v>
      </c>
      <c r="M7" s="1">
        <v>1.080841251853395</v>
      </c>
      <c r="N7" s="4">
        <v>1.1919999999999999</v>
      </c>
    </row>
    <row r="8" spans="1:14">
      <c r="A8" s="3" t="s">
        <v>45</v>
      </c>
      <c r="B8" s="22">
        <v>1.5</v>
      </c>
      <c r="C8" s="1">
        <v>1.1505030314337414</v>
      </c>
      <c r="D8" s="4">
        <v>0.94001069416801863</v>
      </c>
      <c r="E8" s="1">
        <v>1.1331359410286124</v>
      </c>
      <c r="F8" s="4">
        <v>0.90827239058291676</v>
      </c>
      <c r="G8" s="1">
        <v>1.1300711718957932</v>
      </c>
      <c r="H8" s="4">
        <v>1.1780578752890303</v>
      </c>
      <c r="I8" s="2">
        <v>1.1060723280462663</v>
      </c>
      <c r="J8" s="2">
        <v>1.1917666374864497</v>
      </c>
      <c r="K8" s="1">
        <v>1.123469273634305</v>
      </c>
      <c r="L8" s="4">
        <v>1.1875117363172423</v>
      </c>
      <c r="M8" s="1">
        <v>1.109877897653524</v>
      </c>
      <c r="N8" s="4">
        <v>1.2100987575548701</v>
      </c>
    </row>
    <row r="9" spans="1:14">
      <c r="A9" s="3" t="s">
        <v>41</v>
      </c>
      <c r="B9" s="22">
        <v>1.7</v>
      </c>
      <c r="C9" s="1">
        <v>1.1189008211419613</v>
      </c>
      <c r="D9" s="4">
        <v>0.91216755202729372</v>
      </c>
      <c r="E9" s="1">
        <v>1.0877775669984866</v>
      </c>
      <c r="F9" s="4">
        <v>0.86566901512598993</v>
      </c>
      <c r="G9" s="1">
        <v>1.0603012746632827</v>
      </c>
      <c r="H9" s="4">
        <v>1.1684588105215319</v>
      </c>
      <c r="I9" s="2">
        <v>1.0785099216146272</v>
      </c>
      <c r="J9" s="2">
        <v>1.1277606157392464</v>
      </c>
      <c r="K9" s="1">
        <v>1.0556053031511676</v>
      </c>
      <c r="L9" s="4">
        <v>1.2185524898139439</v>
      </c>
      <c r="M9" s="1">
        <v>1.0808076656975552</v>
      </c>
      <c r="N9" s="4">
        <v>1.1716152312271526</v>
      </c>
    </row>
    <row r="10" spans="1:14">
      <c r="A10" s="3" t="s">
        <v>16</v>
      </c>
      <c r="B10" s="22">
        <v>1.8</v>
      </c>
      <c r="C10" s="1">
        <v>1.1690397470345602</v>
      </c>
      <c r="D10" s="4">
        <v>1.070704630701971</v>
      </c>
      <c r="E10" s="1">
        <v>1.1521798816562174</v>
      </c>
      <c r="F10" s="4">
        <v>1.0346963000862837</v>
      </c>
      <c r="G10" s="1">
        <v>1.0881195231939529</v>
      </c>
      <c r="H10" s="4">
        <v>1.2913942587729732</v>
      </c>
      <c r="I10" s="2">
        <v>1.0986324013063624</v>
      </c>
      <c r="J10" s="2">
        <v>1.2736816978374492</v>
      </c>
      <c r="K10" s="1">
        <v>1.0813774787587984</v>
      </c>
      <c r="L10" s="4">
        <v>1.335388141267996</v>
      </c>
      <c r="M10" s="1">
        <v>1.0827954422910728</v>
      </c>
      <c r="N10" s="4">
        <v>1.3153521064672327</v>
      </c>
    </row>
    <row r="11" spans="1:14">
      <c r="A11" s="3" t="s">
        <v>76</v>
      </c>
      <c r="B11" s="22">
        <v>1.9</v>
      </c>
      <c r="C11" s="1">
        <v>1.1471991751512705</v>
      </c>
      <c r="D11" s="4">
        <v>0.93896783418400553</v>
      </c>
      <c r="E11" s="1">
        <v>1.1331280438054485</v>
      </c>
      <c r="F11" s="4">
        <v>0.9129985208147674</v>
      </c>
      <c r="G11" s="1">
        <v>1.0777784800157195</v>
      </c>
      <c r="H11" s="4">
        <v>1.1986048523671777</v>
      </c>
      <c r="I11" s="2">
        <v>1.1131958709535477</v>
      </c>
      <c r="J11" s="2">
        <v>1.2311311013194919</v>
      </c>
      <c r="K11" s="1">
        <v>1.0763127861990469</v>
      </c>
      <c r="L11" s="4">
        <v>1.2653740114672851</v>
      </c>
      <c r="M11" s="1">
        <v>1.1108222331276814</v>
      </c>
      <c r="N11" s="4">
        <v>1.2451528592323338</v>
      </c>
    </row>
    <row r="12" spans="1:14">
      <c r="A12" s="3" t="s">
        <v>77</v>
      </c>
      <c r="B12" s="22">
        <v>1.9</v>
      </c>
      <c r="C12" s="1">
        <v>1.163</v>
      </c>
      <c r="D12" s="4">
        <v>0.94699999999999995</v>
      </c>
      <c r="E12" s="1">
        <v>1.1479999999999999</v>
      </c>
      <c r="F12" s="4">
        <v>0.91400000000000003</v>
      </c>
      <c r="G12" s="1">
        <v>1.0840000000000001</v>
      </c>
      <c r="H12" s="4">
        <v>1.2250000000000001</v>
      </c>
      <c r="I12" s="2">
        <v>1.1080000000000001</v>
      </c>
      <c r="J12" s="2">
        <v>1.179</v>
      </c>
      <c r="K12" s="1">
        <v>1.0740000000000001</v>
      </c>
      <c r="L12" s="4">
        <v>1.2450000000000001</v>
      </c>
      <c r="M12" s="1">
        <v>1.103</v>
      </c>
      <c r="N12" s="4">
        <v>1.2010000000000001</v>
      </c>
    </row>
    <row r="13" spans="1:14">
      <c r="A13" s="3" t="s">
        <v>49</v>
      </c>
      <c r="B13" s="22">
        <v>2.1</v>
      </c>
      <c r="C13" s="1">
        <v>2.5162</v>
      </c>
      <c r="D13" s="4">
        <v>0.95750000000000002</v>
      </c>
      <c r="E13" s="1">
        <v>1.8755999999999999</v>
      </c>
      <c r="F13" s="4">
        <v>0.91579999999999995</v>
      </c>
      <c r="G13" s="1">
        <v>1.1578999999999999</v>
      </c>
      <c r="H13" s="4">
        <v>1.2974000000000001</v>
      </c>
      <c r="I13" s="2">
        <v>1.1875</v>
      </c>
      <c r="J13" s="2">
        <v>1.2511000000000001</v>
      </c>
      <c r="K13" s="1">
        <v>1.0920000000000001</v>
      </c>
      <c r="L13" s="4">
        <v>1.3872</v>
      </c>
      <c r="M13" s="1">
        <v>1.0515000000000001</v>
      </c>
      <c r="N13" s="4">
        <v>1.3019000000000001</v>
      </c>
    </row>
    <row r="14" spans="1:14">
      <c r="A14" s="3" t="s">
        <v>50</v>
      </c>
      <c r="B14" s="22">
        <v>2.1</v>
      </c>
      <c r="C14" s="1">
        <v>2.4140354120955863</v>
      </c>
      <c r="D14" s="4">
        <v>0.91088838504218672</v>
      </c>
      <c r="E14" s="1">
        <v>1.9005000000000001</v>
      </c>
      <c r="F14" s="4">
        <v>0.87429999999999997</v>
      </c>
      <c r="G14" s="1">
        <v>1.1248</v>
      </c>
      <c r="H14" s="4">
        <v>1.1922999999999999</v>
      </c>
      <c r="I14" s="2">
        <v>1.0994999999999999</v>
      </c>
      <c r="J14" s="2">
        <v>1.1581999999999999</v>
      </c>
      <c r="K14" s="1">
        <v>1.0535000000000001</v>
      </c>
      <c r="L14" s="4">
        <v>1.2060999999999999</v>
      </c>
      <c r="M14" s="1">
        <v>1.0387999999999999</v>
      </c>
      <c r="N14" s="4">
        <v>1.1771</v>
      </c>
    </row>
    <row r="15" spans="1:14">
      <c r="A15" s="3" t="s">
        <v>52</v>
      </c>
      <c r="B15" s="22">
        <v>2.1</v>
      </c>
      <c r="C15" s="1">
        <v>2.5272999999999999</v>
      </c>
      <c r="D15" s="4">
        <v>0.91669999999999996</v>
      </c>
      <c r="E15" s="1">
        <v>1.9359999999999999</v>
      </c>
      <c r="F15" s="4">
        <v>0.86419999999999997</v>
      </c>
      <c r="G15" s="1">
        <v>1.0835999999999999</v>
      </c>
      <c r="H15" s="4">
        <v>1.2386999999999999</v>
      </c>
      <c r="I15" s="2">
        <v>1.0561</v>
      </c>
      <c r="J15" s="2">
        <v>1.1992</v>
      </c>
      <c r="K15" s="1">
        <v>1.1182000000000001</v>
      </c>
      <c r="L15" s="4">
        <v>1.2918000000000001</v>
      </c>
      <c r="M15" s="1">
        <v>1.0768</v>
      </c>
      <c r="N15" s="4">
        <v>1.2564</v>
      </c>
    </row>
    <row r="16" spans="1:14">
      <c r="A16" s="3" t="s">
        <v>51</v>
      </c>
      <c r="B16" s="22">
        <v>2.1</v>
      </c>
      <c r="C16" s="1">
        <v>2.1922999999999999</v>
      </c>
      <c r="D16" s="4">
        <v>0.90359999999999996</v>
      </c>
      <c r="E16" s="1">
        <v>1.7206999999999999</v>
      </c>
      <c r="F16" s="4">
        <v>0.86619999999999997</v>
      </c>
      <c r="G16" s="1">
        <v>1.0113000000000001</v>
      </c>
      <c r="H16" s="4">
        <v>1.1756</v>
      </c>
      <c r="I16" s="2">
        <v>1.0045999999999999</v>
      </c>
      <c r="J16" s="2">
        <v>1.1615</v>
      </c>
      <c r="K16" s="1">
        <v>0.99460000000000004</v>
      </c>
      <c r="L16" s="4">
        <v>1.2057</v>
      </c>
      <c r="M16" s="1">
        <v>0.98970000000000002</v>
      </c>
      <c r="N16" s="4">
        <v>1.1769000000000001</v>
      </c>
    </row>
    <row r="17" spans="1:14">
      <c r="A17" s="3" t="s">
        <v>53</v>
      </c>
      <c r="B17" s="22">
        <v>2.1</v>
      </c>
      <c r="C17" s="1">
        <v>2.1784429299020598</v>
      </c>
      <c r="D17" s="4">
        <v>0.93191270603806808</v>
      </c>
      <c r="E17" s="1">
        <v>1.6997239992012583</v>
      </c>
      <c r="F17" s="4">
        <v>0.89346060594224785</v>
      </c>
      <c r="G17" s="1">
        <v>0.98543868777615473</v>
      </c>
      <c r="H17" s="4">
        <v>1.2119406534009882</v>
      </c>
      <c r="I17" s="2">
        <v>0.98634530324402103</v>
      </c>
      <c r="J17" s="2">
        <v>1.2115484254208979</v>
      </c>
      <c r="K17" s="1">
        <v>0.98364307425365016</v>
      </c>
      <c r="L17" s="4">
        <v>1.2460011150692529</v>
      </c>
      <c r="M17" s="1">
        <v>0.98268044915412589</v>
      </c>
      <c r="N17" s="4">
        <v>1.2358262038280587</v>
      </c>
    </row>
    <row r="18" spans="1:14">
      <c r="A18" s="3" t="s">
        <v>33</v>
      </c>
      <c r="B18" s="22">
        <v>2.2000000000000002</v>
      </c>
      <c r="C18" s="1">
        <v>2.6465054780452291</v>
      </c>
      <c r="D18" s="4">
        <v>0.89719413183762042</v>
      </c>
      <c r="E18" s="1">
        <v>2.1509364940787097</v>
      </c>
      <c r="F18" s="4">
        <v>0.84429341127676205</v>
      </c>
      <c r="G18" s="1">
        <v>1.1524937692987096</v>
      </c>
      <c r="H18" s="4">
        <v>1.1640996737559681</v>
      </c>
      <c r="I18" s="2">
        <v>1.1070777329410693</v>
      </c>
      <c r="J18" s="2">
        <v>1.1126675958397318</v>
      </c>
      <c r="K18" s="1">
        <v>1.0361764187049776</v>
      </c>
      <c r="L18" s="4">
        <v>1.2121968743926572</v>
      </c>
      <c r="M18" s="1">
        <v>1.0434986350474731</v>
      </c>
      <c r="N18" s="4">
        <v>1.1691252015698548</v>
      </c>
    </row>
    <row r="19" spans="1:14">
      <c r="A19" s="3" t="s">
        <v>34</v>
      </c>
      <c r="B19" s="22">
        <v>2.2999999999999998</v>
      </c>
      <c r="C19" s="1">
        <v>2.33343650810966</v>
      </c>
      <c r="D19" s="4">
        <v>0.94275366048530462</v>
      </c>
      <c r="E19" s="1">
        <v>1.7835805009156849</v>
      </c>
      <c r="F19" s="4">
        <v>0.9125065101595633</v>
      </c>
      <c r="G19" s="1">
        <v>1.1223661113014591</v>
      </c>
      <c r="H19" s="4">
        <v>1.2685495768557722</v>
      </c>
      <c r="I19" s="2">
        <v>1.0858368069675453</v>
      </c>
      <c r="J19" s="2">
        <v>1.220905447046037</v>
      </c>
      <c r="K19" s="1">
        <v>1.0895808132788578</v>
      </c>
      <c r="L19" s="4">
        <v>1.3900934020704805</v>
      </c>
      <c r="M19" s="1">
        <v>1.0392002365598414</v>
      </c>
      <c r="N19" s="4">
        <v>1.2830141179804559</v>
      </c>
    </row>
    <row r="20" spans="1:14">
      <c r="A20" s="3" t="s">
        <v>54</v>
      </c>
      <c r="B20" s="22">
        <v>3.1</v>
      </c>
      <c r="C20" s="1">
        <v>1.0514177226339225</v>
      </c>
      <c r="D20" s="4">
        <v>0.8925280720925195</v>
      </c>
      <c r="E20" s="1">
        <v>1.0524763663403263</v>
      </c>
      <c r="F20" s="4">
        <v>0.90477686296519588</v>
      </c>
      <c r="G20" s="1">
        <v>0.84635498071982984</v>
      </c>
      <c r="H20" s="4">
        <v>1.0496615790118899</v>
      </c>
      <c r="I20" s="2">
        <v>0.78532385554395212</v>
      </c>
      <c r="J20" s="2">
        <v>0.95461155067800441</v>
      </c>
      <c r="K20" s="1">
        <v>0.96517344490021018</v>
      </c>
      <c r="L20" s="4">
        <v>1.1975531555970025</v>
      </c>
      <c r="M20" s="1">
        <v>1.0085985271268361</v>
      </c>
      <c r="N20" s="4">
        <v>1.2292735086080668</v>
      </c>
    </row>
    <row r="21" spans="1:14">
      <c r="A21" s="9" t="s">
        <v>55</v>
      </c>
      <c r="B21" s="34">
        <v>3.1</v>
      </c>
      <c r="C21" s="11">
        <v>2.3118231147129791</v>
      </c>
      <c r="D21" s="13">
        <v>0.82531891546042546</v>
      </c>
      <c r="E21" s="11">
        <v>1.7707966712292711</v>
      </c>
      <c r="F21" s="13">
        <v>0.76443677999396942</v>
      </c>
      <c r="G21" s="11">
        <v>0.81647906755259048</v>
      </c>
      <c r="H21" s="13">
        <v>0.93209167501800805</v>
      </c>
      <c r="I21" s="12">
        <v>0.80004526649024055</v>
      </c>
      <c r="J21" s="12">
        <v>0.9134332351436687</v>
      </c>
      <c r="K21" s="11">
        <v>0.92591101425564482</v>
      </c>
      <c r="L21" s="13">
        <v>1.0951712665132247</v>
      </c>
      <c r="M21" s="11">
        <v>0.87168655463881206</v>
      </c>
      <c r="N21" s="13">
        <v>1.0111945135997611</v>
      </c>
    </row>
    <row r="22" spans="1:14">
      <c r="A22" s="41" t="s">
        <v>68</v>
      </c>
      <c r="C22" s="42">
        <v>1.153</v>
      </c>
      <c r="D22" s="42">
        <v>1.0571999999999999</v>
      </c>
      <c r="E22" s="43">
        <v>1.1214999999999999</v>
      </c>
      <c r="F22" s="44">
        <v>1.0603</v>
      </c>
      <c r="G22" s="42">
        <v>1.0835999999999999</v>
      </c>
      <c r="H22" s="44">
        <v>1.3110999999999999</v>
      </c>
      <c r="I22" s="45">
        <v>1.1057999999999999</v>
      </c>
      <c r="J22" s="45">
        <v>1.3659000000000001</v>
      </c>
      <c r="K22" s="43">
        <v>1.0765</v>
      </c>
      <c r="L22" s="44">
        <v>1.3700999999999999</v>
      </c>
      <c r="M22" s="43">
        <v>1.1051</v>
      </c>
      <c r="N22" s="44">
        <v>1.4272999999999998</v>
      </c>
    </row>
  </sheetData>
  <mergeCells count="6">
    <mergeCell ref="I1:J1"/>
    <mergeCell ref="K1:L1"/>
    <mergeCell ref="M1:N1"/>
    <mergeCell ref="C1:D1"/>
    <mergeCell ref="E1:F1"/>
    <mergeCell ref="G1:H1"/>
  </mergeCells>
  <phoneticPr fontId="2" type="noConversion"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Section 1</vt:lpstr>
      <vt:lpstr>Timing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2013-01-15T20:35:44Z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676552771</vt:i4>
  </property>
  <property fmtid="{D5CDD505-2E9C-101B-9397-08002B2CF9AE}" pid="3" name="_NewReviewCycle">
    <vt:lpwstr/>
  </property>
  <property fmtid="{D5CDD505-2E9C-101B-9397-08002B2CF9AE}" pid="4" name="_PreviousAdHocReviewCycleID">
    <vt:i4>1880673966</vt:i4>
  </property>
  <property fmtid="{D5CDD505-2E9C-101B-9397-08002B2CF9AE}" pid="5" name="_ReviewingToolsShownOnce">
    <vt:lpwstr/>
  </property>
  <property fmtid="{D5CDD505-2E9C-101B-9397-08002B2CF9AE}" pid="6" name="TitusGUID">
    <vt:lpwstr>97574f74-6069-4fc1-b547-ffbd6ee5e804</vt:lpwstr>
  </property>
  <property fmtid="{D5CDD505-2E9C-101B-9397-08002B2CF9AE}" pid="7" name="NokiaConfidentiality">
    <vt:lpwstr>Company Confidential</vt:lpwstr>
  </property>
  <property fmtid="{D5CDD505-2E9C-101B-9397-08002B2CF9AE}" pid="8" name="sflag">
    <vt:lpwstr>1357783098</vt:lpwstr>
  </property>
</Properties>
</file>