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9200" windowHeight="8940" activeTab="1"/>
  </bookViews>
  <sheets>
    <sheet name="MAIN RA" sheetId="4" r:id="rId1"/>
    <sheet name="HE10 RA" sheetId="5" r:id="rId2"/>
  </sheets>
  <calcPr calcId="124519"/>
</workbook>
</file>

<file path=xl/calcChain.xml><?xml version="1.0" encoding="utf-8"?>
<calcChain xmlns="http://schemas.openxmlformats.org/spreadsheetml/2006/main">
  <c r="H21" i="5"/>
  <c r="I21"/>
  <c r="J21"/>
  <c r="K21"/>
  <c r="H22"/>
  <c r="I22"/>
  <c r="J22"/>
  <c r="K22"/>
  <c r="H23"/>
  <c r="I23"/>
  <c r="J23"/>
  <c r="K23"/>
  <c r="K20"/>
  <c r="I20"/>
  <c r="H13"/>
  <c r="I13"/>
  <c r="J13"/>
  <c r="K13"/>
  <c r="H14"/>
  <c r="I14"/>
  <c r="J14"/>
  <c r="K14"/>
  <c r="H15"/>
  <c r="I15"/>
  <c r="J15"/>
  <c r="K15"/>
  <c r="K12"/>
  <c r="I12"/>
  <c r="H5"/>
  <c r="I5"/>
  <c r="J5"/>
  <c r="K5"/>
  <c r="H6"/>
  <c r="I6"/>
  <c r="J6"/>
  <c r="K6"/>
  <c r="H7"/>
  <c r="I7"/>
  <c r="J7"/>
  <c r="K7"/>
  <c r="K4"/>
  <c r="I4"/>
  <c r="J20"/>
  <c r="H20"/>
  <c r="J12"/>
  <c r="H12"/>
  <c r="J4"/>
  <c r="H4"/>
  <c r="K23" i="4" l="1"/>
  <c r="J23"/>
  <c r="K22"/>
  <c r="J22"/>
  <c r="K21"/>
  <c r="J21"/>
  <c r="K20"/>
  <c r="J20"/>
  <c r="K15"/>
  <c r="J15"/>
  <c r="K14"/>
  <c r="J14"/>
  <c r="K13"/>
  <c r="J13"/>
  <c r="K12"/>
  <c r="J12"/>
  <c r="K7"/>
  <c r="J7"/>
  <c r="K6"/>
  <c r="J6"/>
  <c r="K5"/>
  <c r="J5"/>
  <c r="K4"/>
  <c r="J4"/>
  <c r="I23"/>
  <c r="H23"/>
  <c r="I22"/>
  <c r="H22"/>
  <c r="I21"/>
  <c r="H21"/>
  <c r="I20"/>
  <c r="H20"/>
  <c r="I15"/>
  <c r="H15"/>
  <c r="I14"/>
  <c r="H14"/>
  <c r="I13"/>
  <c r="H13"/>
  <c r="I12"/>
  <c r="H12"/>
  <c r="I7"/>
  <c r="H7"/>
  <c r="I6"/>
  <c r="H6"/>
  <c r="I5"/>
  <c r="H5"/>
  <c r="I4"/>
  <c r="H4"/>
</calcChain>
</file>

<file path=xl/sharedStrings.xml><?xml version="1.0" encoding="utf-8"?>
<sst xmlns="http://schemas.openxmlformats.org/spreadsheetml/2006/main" count="96" uniqueCount="11">
  <si>
    <t>Bits</t>
    <phoneticPr fontId="1"/>
  </si>
  <si>
    <t>Ctx bins</t>
    <phoneticPr fontId="1"/>
  </si>
  <si>
    <t>Bp bins</t>
    <phoneticPr fontId="1"/>
  </si>
  <si>
    <t>I_SLICE</t>
    <phoneticPr fontId="1"/>
  </si>
  <si>
    <t>B_SLICE</t>
    <phoneticPr fontId="1"/>
  </si>
  <si>
    <t>64x64 LCU statistics</t>
    <phoneticPr fontId="1"/>
  </si>
  <si>
    <t>QP</t>
    <phoneticPr fontId="1"/>
  </si>
  <si>
    <t>Bin/bit 
ratio</t>
    <phoneticPr fontId="1"/>
  </si>
  <si>
    <t>16x16 LCU statistics</t>
    <phoneticPr fontId="1"/>
  </si>
  <si>
    <t>32x32 LCU statistics</t>
    <phoneticPr fontId="1"/>
  </si>
  <si>
    <t xml:space="preserve"> Data
expansion 
ratio</t>
    <phoneticPr fontId="1"/>
  </si>
</sst>
</file>

<file path=xl/styles.xml><?xml version="1.0" encoding="utf-8"?>
<styleSheet xmlns="http://schemas.openxmlformats.org/spreadsheetml/2006/main">
  <numFmts count="1">
    <numFmt numFmtId="176" formatCode="0.00_ "/>
  </numFmts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>
      <alignment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zoomScale="85" zoomScaleNormal="85" workbookViewId="0">
      <selection activeCell="K12" sqref="K12"/>
    </sheetView>
  </sheetViews>
  <sheetFormatPr defaultRowHeight="15"/>
  <cols>
    <col min="1" max="16384" width="9" style="1"/>
  </cols>
  <sheetData>
    <row r="1" spans="1:13">
      <c r="A1" s="13" t="s">
        <v>6</v>
      </c>
      <c r="B1" s="13" t="s">
        <v>5</v>
      </c>
      <c r="C1" s="13"/>
      <c r="D1" s="13"/>
      <c r="E1" s="13"/>
      <c r="F1" s="13"/>
      <c r="G1" s="13"/>
      <c r="H1" s="13"/>
      <c r="I1" s="13"/>
      <c r="J1" s="13"/>
      <c r="K1" s="13"/>
      <c r="L1" s="2"/>
      <c r="M1" s="2"/>
    </row>
    <row r="2" spans="1:13">
      <c r="A2" s="13"/>
      <c r="B2" s="13" t="s">
        <v>3</v>
      </c>
      <c r="C2" s="13"/>
      <c r="D2" s="13"/>
      <c r="E2" s="13" t="s">
        <v>4</v>
      </c>
      <c r="F2" s="13"/>
      <c r="G2" s="13"/>
      <c r="H2" s="13" t="s">
        <v>3</v>
      </c>
      <c r="I2" s="13"/>
      <c r="J2" s="13" t="s">
        <v>4</v>
      </c>
      <c r="K2" s="13"/>
      <c r="L2" s="2"/>
      <c r="M2" s="2"/>
    </row>
    <row r="3" spans="1:13" ht="45.75" thickBot="1">
      <c r="A3" s="14"/>
      <c r="B3" s="12" t="s">
        <v>0</v>
      </c>
      <c r="C3" s="12" t="s">
        <v>1</v>
      </c>
      <c r="D3" s="12" t="s">
        <v>2</v>
      </c>
      <c r="E3" s="12" t="s">
        <v>0</v>
      </c>
      <c r="F3" s="12" t="s">
        <v>1</v>
      </c>
      <c r="G3" s="12" t="s">
        <v>2</v>
      </c>
      <c r="H3" s="10" t="s">
        <v>7</v>
      </c>
      <c r="I3" s="10" t="s">
        <v>10</v>
      </c>
      <c r="J3" s="10" t="s">
        <v>7</v>
      </c>
      <c r="K3" s="10" t="s">
        <v>10</v>
      </c>
    </row>
    <row r="4" spans="1:13" ht="15.75" thickTop="1">
      <c r="A4" s="7">
        <v>0</v>
      </c>
      <c r="B4" s="8">
        <v>69737.64</v>
      </c>
      <c r="C4" s="8">
        <v>12446.38</v>
      </c>
      <c r="D4" s="8">
        <v>63967.94</v>
      </c>
      <c r="E4" s="8">
        <v>68505.78</v>
      </c>
      <c r="F4" s="8">
        <v>12549.7</v>
      </c>
      <c r="G4" s="8">
        <v>62297.440000000002</v>
      </c>
      <c r="H4" s="9">
        <f>(C4+D4)/B4</f>
        <v>1.0957399762882714</v>
      </c>
      <c r="I4" s="9">
        <f>B4/(64*64*1.5*8)</f>
        <v>1.4188159179687501</v>
      </c>
      <c r="J4" s="9">
        <f>(F4+G4)/E4</f>
        <v>1.0925667877951319</v>
      </c>
      <c r="K4" s="9">
        <f>E4/(64*64*1.5*8)</f>
        <v>1.3937536621093749</v>
      </c>
    </row>
    <row r="5" spans="1:13">
      <c r="A5" s="4">
        <v>4</v>
      </c>
      <c r="B5" s="5">
        <v>62109.42</v>
      </c>
      <c r="C5" s="5">
        <v>12453.38</v>
      </c>
      <c r="D5" s="5">
        <v>55958.559999999998</v>
      </c>
      <c r="E5" s="5">
        <v>61254.42</v>
      </c>
      <c r="F5" s="5">
        <v>12576.57</v>
      </c>
      <c r="G5" s="5">
        <v>54742.82</v>
      </c>
      <c r="H5" s="6">
        <f t="shared" ref="H5:H7" si="0">(C5+D5)/B5</f>
        <v>1.1014744623279369</v>
      </c>
      <c r="I5" s="6">
        <f>B5/(64*64*1.5*8)</f>
        <v>1.263619384765625</v>
      </c>
      <c r="J5" s="9">
        <f t="shared" ref="J5:J7" si="1">(F5+G5)/E5</f>
        <v>1.0990127732823198</v>
      </c>
      <c r="K5" s="9">
        <f t="shared" ref="K5:K7" si="2">E5/(64*64*1.5*8)</f>
        <v>1.246224365234375</v>
      </c>
    </row>
    <row r="6" spans="1:13">
      <c r="A6" s="4">
        <v>8</v>
      </c>
      <c r="B6" s="5">
        <v>57403.14</v>
      </c>
      <c r="C6" s="5">
        <v>12498.86</v>
      </c>
      <c r="D6" s="5">
        <v>52169.599999999999</v>
      </c>
      <c r="E6" s="5">
        <v>55164.32</v>
      </c>
      <c r="F6" s="5">
        <v>12584.24</v>
      </c>
      <c r="G6" s="5">
        <v>49109.74</v>
      </c>
      <c r="H6" s="6">
        <f t="shared" si="0"/>
        <v>1.1265665954858914</v>
      </c>
      <c r="I6" s="6">
        <f>B6/(64*64*1.5*8)</f>
        <v>1.1678698730468751</v>
      </c>
      <c r="J6" s="9">
        <f t="shared" si="1"/>
        <v>1.1183674520052092</v>
      </c>
      <c r="K6" s="9">
        <f t="shared" si="2"/>
        <v>1.1223209635416667</v>
      </c>
    </row>
    <row r="7" spans="1:13">
      <c r="A7" s="4">
        <v>12</v>
      </c>
      <c r="B7" s="5">
        <v>50267.38</v>
      </c>
      <c r="C7" s="5">
        <v>12468.42</v>
      </c>
      <c r="D7" s="5">
        <v>44406.720000000001</v>
      </c>
      <c r="E7" s="5">
        <v>49691.14</v>
      </c>
      <c r="F7" s="5">
        <v>12591.29</v>
      </c>
      <c r="G7" s="5">
        <v>43847.81</v>
      </c>
      <c r="H7" s="6">
        <f t="shared" si="0"/>
        <v>1.1314522459694538</v>
      </c>
      <c r="I7" s="6">
        <f>B7/(64*64*1.5*8)</f>
        <v>1.0226924641927082</v>
      </c>
      <c r="J7" s="9">
        <f t="shared" si="1"/>
        <v>1.1357980517251163</v>
      </c>
      <c r="K7" s="9">
        <f t="shared" si="2"/>
        <v>1.0109688313802083</v>
      </c>
    </row>
    <row r="9" spans="1:13">
      <c r="A9" s="13" t="s">
        <v>6</v>
      </c>
      <c r="B9" s="13" t="s">
        <v>9</v>
      </c>
      <c r="C9" s="13"/>
      <c r="D9" s="13"/>
      <c r="E9" s="13"/>
      <c r="F9" s="13"/>
      <c r="G9" s="13"/>
      <c r="H9" s="13"/>
      <c r="I9" s="13"/>
      <c r="J9" s="13"/>
      <c r="K9" s="13"/>
    </row>
    <row r="10" spans="1:13">
      <c r="A10" s="13"/>
      <c r="B10" s="13" t="s">
        <v>3</v>
      </c>
      <c r="C10" s="13"/>
      <c r="D10" s="13"/>
      <c r="E10" s="13" t="s">
        <v>4</v>
      </c>
      <c r="F10" s="13"/>
      <c r="G10" s="13"/>
      <c r="H10" s="13" t="s">
        <v>3</v>
      </c>
      <c r="I10" s="13"/>
      <c r="J10" s="13" t="s">
        <v>4</v>
      </c>
      <c r="K10" s="13"/>
    </row>
    <row r="11" spans="1:13" ht="45.75" thickBot="1">
      <c r="A11" s="14"/>
      <c r="B11" s="12" t="s">
        <v>0</v>
      </c>
      <c r="C11" s="12" t="s">
        <v>1</v>
      </c>
      <c r="D11" s="12" t="s">
        <v>2</v>
      </c>
      <c r="E11" s="12" t="s">
        <v>0</v>
      </c>
      <c r="F11" s="12" t="s">
        <v>1</v>
      </c>
      <c r="G11" s="12" t="s">
        <v>2</v>
      </c>
      <c r="H11" s="10" t="s">
        <v>7</v>
      </c>
      <c r="I11" s="10" t="s">
        <v>10</v>
      </c>
      <c r="J11" s="10" t="s">
        <v>7</v>
      </c>
      <c r="K11" s="10" t="s">
        <v>10</v>
      </c>
    </row>
    <row r="12" spans="1:13" ht="15.75" thickTop="1">
      <c r="A12" s="7">
        <v>0</v>
      </c>
      <c r="B12" s="11">
        <v>17435.349999999999</v>
      </c>
      <c r="C12" s="11">
        <v>3112.01</v>
      </c>
      <c r="D12" s="11">
        <v>15992.37</v>
      </c>
      <c r="E12" s="11">
        <v>17134.02</v>
      </c>
      <c r="F12" s="11">
        <v>3138.15</v>
      </c>
      <c r="G12" s="11">
        <v>15584.08</v>
      </c>
      <c r="H12" s="9">
        <f>(C12+D12)/B12</f>
        <v>1.0957267849512629</v>
      </c>
      <c r="I12" s="9">
        <f>B12/(32*32*1.5*8)</f>
        <v>1.4188924153645832</v>
      </c>
      <c r="J12" s="9">
        <f t="shared" ref="J12:J15" si="3">(F12+G12)/E12</f>
        <v>1.0926933667639001</v>
      </c>
      <c r="K12" s="9">
        <f>E12/(32*32*1.5*8)</f>
        <v>1.3943701171875</v>
      </c>
    </row>
    <row r="13" spans="1:13">
      <c r="A13" s="4">
        <v>4</v>
      </c>
      <c r="B13" s="3">
        <v>15531.16</v>
      </c>
      <c r="C13" s="3">
        <v>3113.86</v>
      </c>
      <c r="D13" s="5">
        <v>13993.34</v>
      </c>
      <c r="E13" s="3">
        <v>15319.13</v>
      </c>
      <c r="F13" s="3">
        <v>3144.86</v>
      </c>
      <c r="G13" s="3">
        <v>13693.92</v>
      </c>
      <c r="H13" s="6">
        <f t="shared" ref="H13:H15" si="4">(C13+D13)/B13</f>
        <v>1.1014760005047917</v>
      </c>
      <c r="I13" s="6">
        <f t="shared" ref="I13:I15" si="5">B13/(32*32*1.5*8)</f>
        <v>1.2639290364583333</v>
      </c>
      <c r="J13" s="9">
        <f t="shared" si="3"/>
        <v>1.0991994976216013</v>
      </c>
      <c r="K13" s="9">
        <f t="shared" ref="K13:K15" si="6">E13/(32*32*1.5*8)</f>
        <v>1.2466739908854165</v>
      </c>
    </row>
    <row r="14" spans="1:13">
      <c r="A14" s="4">
        <v>8</v>
      </c>
      <c r="B14" s="3">
        <v>14358.75</v>
      </c>
      <c r="C14" s="3">
        <v>3125.85</v>
      </c>
      <c r="D14" s="3">
        <v>13056.35</v>
      </c>
      <c r="E14" s="3">
        <v>13794.42</v>
      </c>
      <c r="F14" s="3">
        <v>3146.52</v>
      </c>
      <c r="G14" s="3">
        <v>12283.2</v>
      </c>
      <c r="H14" s="6">
        <f t="shared" si="4"/>
        <v>1.1269922521110822</v>
      </c>
      <c r="I14" s="6">
        <f t="shared" si="5"/>
        <v>1.16851806640625</v>
      </c>
      <c r="J14" s="9">
        <f t="shared" si="3"/>
        <v>1.1185479345996425</v>
      </c>
      <c r="K14" s="9">
        <f t="shared" si="6"/>
        <v>1.1225927734375001</v>
      </c>
    </row>
    <row r="15" spans="1:13">
      <c r="A15" s="4">
        <v>12</v>
      </c>
      <c r="B15" s="3">
        <v>12580.74</v>
      </c>
      <c r="C15" s="3">
        <v>3118.36</v>
      </c>
      <c r="D15" s="3">
        <v>11130.25</v>
      </c>
      <c r="E15" s="3">
        <v>12426.06</v>
      </c>
      <c r="F15" s="3">
        <v>3149.19</v>
      </c>
      <c r="G15" s="3">
        <v>10964.23</v>
      </c>
      <c r="H15" s="6">
        <f t="shared" si="4"/>
        <v>1.1325732826526898</v>
      </c>
      <c r="I15" s="6">
        <f t="shared" si="5"/>
        <v>1.0238232421875</v>
      </c>
      <c r="J15" s="9">
        <f t="shared" si="3"/>
        <v>1.1357920370576031</v>
      </c>
      <c r="K15" s="9">
        <f t="shared" si="6"/>
        <v>1.0112353515624999</v>
      </c>
    </row>
    <row r="17" spans="1:11">
      <c r="A17" s="13" t="s">
        <v>6</v>
      </c>
      <c r="B17" s="13" t="s">
        <v>8</v>
      </c>
      <c r="C17" s="13"/>
      <c r="D17" s="13"/>
      <c r="E17" s="13"/>
      <c r="F17" s="13"/>
      <c r="G17" s="13"/>
      <c r="H17" s="13"/>
      <c r="I17" s="13"/>
      <c r="J17" s="13"/>
      <c r="K17" s="13"/>
    </row>
    <row r="18" spans="1:11">
      <c r="A18" s="13"/>
      <c r="B18" s="13" t="s">
        <v>3</v>
      </c>
      <c r="C18" s="13"/>
      <c r="D18" s="13"/>
      <c r="E18" s="13" t="s">
        <v>4</v>
      </c>
      <c r="F18" s="13"/>
      <c r="G18" s="13"/>
      <c r="H18" s="13" t="s">
        <v>3</v>
      </c>
      <c r="I18" s="13"/>
      <c r="J18" s="13" t="s">
        <v>4</v>
      </c>
      <c r="K18" s="13"/>
    </row>
    <row r="19" spans="1:11" ht="45.75" thickBot="1">
      <c r="A19" s="14"/>
      <c r="B19" s="12" t="s">
        <v>0</v>
      </c>
      <c r="C19" s="12" t="s">
        <v>1</v>
      </c>
      <c r="D19" s="12" t="s">
        <v>2</v>
      </c>
      <c r="E19" s="12" t="s">
        <v>0</v>
      </c>
      <c r="F19" s="12" t="s">
        <v>1</v>
      </c>
      <c r="G19" s="12" t="s">
        <v>2</v>
      </c>
      <c r="H19" s="10" t="s">
        <v>7</v>
      </c>
      <c r="I19" s="10" t="s">
        <v>10</v>
      </c>
      <c r="J19" s="10" t="s">
        <v>7</v>
      </c>
      <c r="K19" s="10" t="s">
        <v>10</v>
      </c>
    </row>
    <row r="20" spans="1:11" ht="15.75" thickTop="1">
      <c r="A20" s="7">
        <v>0</v>
      </c>
      <c r="B20" s="8">
        <v>4360.8100000000004</v>
      </c>
      <c r="C20" s="8">
        <v>778.49</v>
      </c>
      <c r="D20" s="8">
        <v>4000.52</v>
      </c>
      <c r="E20" s="8">
        <v>4287.2700000000004</v>
      </c>
      <c r="F20" s="8">
        <v>785.13</v>
      </c>
      <c r="G20" s="8">
        <v>3900.83</v>
      </c>
      <c r="H20" s="9">
        <f>(C20+D20)/B20</f>
        <v>1.0958996149797857</v>
      </c>
      <c r="I20" s="9">
        <f>B20/(16*16*1.5*8)</f>
        <v>1.4195345052083335</v>
      </c>
      <c r="J20" s="9">
        <f t="shared" ref="J20:J23" si="7">(F20+G20)/E20</f>
        <v>1.0929939098773811</v>
      </c>
      <c r="K20" s="9">
        <f>E20/(16*16*1.5*8)</f>
        <v>1.3955957031250001</v>
      </c>
    </row>
    <row r="21" spans="1:11">
      <c r="A21" s="4">
        <v>4</v>
      </c>
      <c r="B21" s="5">
        <v>3884.67</v>
      </c>
      <c r="C21" s="5">
        <v>778.93</v>
      </c>
      <c r="D21" s="5">
        <v>3501.84</v>
      </c>
      <c r="E21" s="5">
        <v>3832.5</v>
      </c>
      <c r="F21" s="5">
        <v>786.81</v>
      </c>
      <c r="G21" s="5">
        <v>3427.42</v>
      </c>
      <c r="H21" s="6">
        <f t="shared" ref="H21:H23" si="8">(C21+D21)/B21</f>
        <v>1.1019649030676995</v>
      </c>
      <c r="I21" s="6">
        <f t="shared" ref="I21:I23" si="9">B21/(16*16*1.5*8)</f>
        <v>1.2645410156250001</v>
      </c>
      <c r="J21" s="9">
        <f t="shared" si="7"/>
        <v>1.0996033920417481</v>
      </c>
      <c r="K21" s="9">
        <f>E21/(16*16*1.5*8)</f>
        <v>1.24755859375</v>
      </c>
    </row>
    <row r="22" spans="1:11">
      <c r="A22" s="4">
        <v>8</v>
      </c>
      <c r="B22" s="5">
        <v>3593.42</v>
      </c>
      <c r="C22" s="5">
        <v>782.01</v>
      </c>
      <c r="D22" s="5">
        <v>3269.13</v>
      </c>
      <c r="E22" s="5">
        <v>3450.36</v>
      </c>
      <c r="F22" s="5">
        <v>787.24</v>
      </c>
      <c r="G22" s="5">
        <v>3073.52</v>
      </c>
      <c r="H22" s="6">
        <f t="shared" si="8"/>
        <v>1.1273772617729072</v>
      </c>
      <c r="I22" s="6">
        <f t="shared" si="9"/>
        <v>1.1697330729166666</v>
      </c>
      <c r="J22" s="9">
        <f t="shared" si="7"/>
        <v>1.1189441101798074</v>
      </c>
      <c r="K22" s="9">
        <f t="shared" ref="K22:K23" si="10">E22/(16*16*1.5*8)</f>
        <v>1.1231640625000001</v>
      </c>
    </row>
    <row r="23" spans="1:11">
      <c r="A23" s="4">
        <v>12</v>
      </c>
      <c r="B23" s="5">
        <v>3141.27</v>
      </c>
      <c r="C23" s="5">
        <v>779.88</v>
      </c>
      <c r="D23" s="5">
        <v>2776.55</v>
      </c>
      <c r="E23" s="5">
        <v>3108.05</v>
      </c>
      <c r="F23" s="5">
        <v>787.98</v>
      </c>
      <c r="G23" s="5">
        <v>2743.95</v>
      </c>
      <c r="H23" s="6">
        <f t="shared" si="8"/>
        <v>1.1321631060048962</v>
      </c>
      <c r="I23" s="6">
        <f t="shared" si="9"/>
        <v>1.0225488281249999</v>
      </c>
      <c r="J23" s="9">
        <f t="shared" si="7"/>
        <v>1.1363813323466481</v>
      </c>
      <c r="K23" s="9">
        <f t="shared" si="10"/>
        <v>1.0117350260416667</v>
      </c>
    </row>
  </sheetData>
  <mergeCells count="18">
    <mergeCell ref="A17:A19"/>
    <mergeCell ref="B17:K17"/>
    <mergeCell ref="B18:D18"/>
    <mergeCell ref="E18:G18"/>
    <mergeCell ref="H18:I18"/>
    <mergeCell ref="J18:K18"/>
    <mergeCell ref="A9:A11"/>
    <mergeCell ref="B9:K9"/>
    <mergeCell ref="B10:D10"/>
    <mergeCell ref="E10:G10"/>
    <mergeCell ref="H10:I10"/>
    <mergeCell ref="J10:K10"/>
    <mergeCell ref="A1:A3"/>
    <mergeCell ref="B1:K1"/>
    <mergeCell ref="B2:D2"/>
    <mergeCell ref="E2:G2"/>
    <mergeCell ref="H2:I2"/>
    <mergeCell ref="J2:K2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tabSelected="1" zoomScale="85" zoomScaleNormal="85" workbookViewId="0">
      <selection activeCell="I19" sqref="I19"/>
    </sheetView>
  </sheetViews>
  <sheetFormatPr defaultRowHeight="15"/>
  <cols>
    <col min="1" max="1" width="9" style="1"/>
    <col min="2" max="2" width="9.75" style="1" bestFit="1" customWidth="1"/>
    <col min="3" max="3" width="9.125" style="1" bestFit="1" customWidth="1"/>
    <col min="4" max="5" width="9.75" style="1" bestFit="1" customWidth="1"/>
    <col min="6" max="6" width="9.125" style="1" bestFit="1" customWidth="1"/>
    <col min="7" max="7" width="9.75" style="1" bestFit="1" customWidth="1"/>
    <col min="8" max="16384" width="9" style="1"/>
  </cols>
  <sheetData>
    <row r="1" spans="1:13">
      <c r="A1" s="13" t="s">
        <v>6</v>
      </c>
      <c r="B1" s="13" t="s">
        <v>5</v>
      </c>
      <c r="C1" s="13"/>
      <c r="D1" s="13"/>
      <c r="E1" s="13"/>
      <c r="F1" s="13"/>
      <c r="G1" s="13"/>
      <c r="H1" s="13"/>
      <c r="I1" s="13"/>
      <c r="J1" s="13"/>
      <c r="K1" s="13"/>
      <c r="L1" s="2"/>
      <c r="M1" s="2"/>
    </row>
    <row r="2" spans="1:13">
      <c r="A2" s="13"/>
      <c r="B2" s="13" t="s">
        <v>3</v>
      </c>
      <c r="C2" s="13"/>
      <c r="D2" s="13"/>
      <c r="E2" s="13" t="s">
        <v>4</v>
      </c>
      <c r="F2" s="13"/>
      <c r="G2" s="13"/>
      <c r="H2" s="13" t="s">
        <v>3</v>
      </c>
      <c r="I2" s="13"/>
      <c r="J2" s="13" t="s">
        <v>4</v>
      </c>
      <c r="K2" s="13"/>
      <c r="L2" s="2"/>
      <c r="M2" s="2"/>
    </row>
    <row r="3" spans="1:13" ht="45.75" thickBot="1">
      <c r="A3" s="14"/>
      <c r="B3" s="12" t="s">
        <v>0</v>
      </c>
      <c r="C3" s="12" t="s">
        <v>1</v>
      </c>
      <c r="D3" s="12" t="s">
        <v>2</v>
      </c>
      <c r="E3" s="12" t="s">
        <v>0</v>
      </c>
      <c r="F3" s="12" t="s">
        <v>1</v>
      </c>
      <c r="G3" s="12" t="s">
        <v>2</v>
      </c>
      <c r="H3" s="10" t="s">
        <v>7</v>
      </c>
      <c r="I3" s="10" t="s">
        <v>10</v>
      </c>
      <c r="J3" s="10" t="s">
        <v>7</v>
      </c>
      <c r="K3" s="10" t="s">
        <v>10</v>
      </c>
    </row>
    <row r="4" spans="1:13" ht="15.75" thickTop="1">
      <c r="A4" s="7">
        <v>-12</v>
      </c>
      <c r="B4" s="8">
        <v>106384.42</v>
      </c>
      <c r="C4" s="8">
        <v>11372.58</v>
      </c>
      <c r="D4" s="8">
        <v>105966.54</v>
      </c>
      <c r="E4" s="8">
        <v>94212.160000000003</v>
      </c>
      <c r="F4" s="8">
        <v>12302.63</v>
      </c>
      <c r="G4" s="8">
        <v>88913.24</v>
      </c>
      <c r="H4" s="9">
        <f>(C4+D4)/B4</f>
        <v>1.1029727849247097</v>
      </c>
      <c r="I4" s="9">
        <f>B4/(64*64*1.5*10)</f>
        <v>1.7315172526041667</v>
      </c>
      <c r="J4" s="9">
        <f>(F4+G4)/E4</f>
        <v>1.0743397667562236</v>
      </c>
      <c r="K4" s="9">
        <f>E4/(64*64*1.5*10)</f>
        <v>1.5334010416666668</v>
      </c>
    </row>
    <row r="5" spans="1:13">
      <c r="A5" s="4">
        <v>-8</v>
      </c>
      <c r="B5" s="5">
        <v>96805.2</v>
      </c>
      <c r="C5" s="5">
        <v>11406.44</v>
      </c>
      <c r="D5" s="5">
        <v>96294.26</v>
      </c>
      <c r="E5" s="5">
        <v>83500.850000000006</v>
      </c>
      <c r="F5" s="5">
        <v>12461.92</v>
      </c>
      <c r="G5" s="5">
        <v>77393.8</v>
      </c>
      <c r="H5" s="9">
        <f t="shared" ref="H5:H7" si="0">(C5+D5)/B5</f>
        <v>1.1125507720659633</v>
      </c>
      <c r="I5" s="9">
        <f t="shared" ref="I5:I7" si="1">B5/(64*64*1.5*10)</f>
        <v>1.5756054687499998</v>
      </c>
      <c r="J5" s="9">
        <f t="shared" ref="J5:J7" si="2">(F5+G5)/E5</f>
        <v>1.0761054528187437</v>
      </c>
      <c r="K5" s="9">
        <f t="shared" ref="K5:K7" si="3">E5/(64*64*1.5*10)</f>
        <v>1.3590633138020833</v>
      </c>
    </row>
    <row r="6" spans="1:13">
      <c r="A6" s="4">
        <v>-4</v>
      </c>
      <c r="B6" s="5">
        <v>86649.919999999998</v>
      </c>
      <c r="C6" s="5">
        <v>11726.28</v>
      </c>
      <c r="D6" s="5">
        <v>85384.72</v>
      </c>
      <c r="E6" s="5">
        <v>76457.06</v>
      </c>
      <c r="F6" s="5">
        <v>12584.82</v>
      </c>
      <c r="G6" s="5">
        <v>70367.98</v>
      </c>
      <c r="H6" s="9">
        <f t="shared" si="0"/>
        <v>1.1207280976139389</v>
      </c>
      <c r="I6" s="9">
        <f t="shared" si="1"/>
        <v>1.4103177083333334</v>
      </c>
      <c r="J6" s="9">
        <f t="shared" si="2"/>
        <v>1.0849593222653342</v>
      </c>
      <c r="K6" s="9">
        <f t="shared" si="3"/>
        <v>1.2444182942708333</v>
      </c>
    </row>
    <row r="7" spans="1:13">
      <c r="A7" s="4">
        <v>0</v>
      </c>
      <c r="B7" s="5">
        <v>70736.899999999994</v>
      </c>
      <c r="C7" s="5">
        <v>12488.06</v>
      </c>
      <c r="D7" s="5">
        <v>64850.14</v>
      </c>
      <c r="E7" s="5">
        <v>67947.789999999994</v>
      </c>
      <c r="F7" s="5">
        <v>12552.61</v>
      </c>
      <c r="G7" s="5">
        <v>61565.61</v>
      </c>
      <c r="H7" s="9">
        <f t="shared" si="0"/>
        <v>1.0933218730252527</v>
      </c>
      <c r="I7" s="9">
        <f t="shared" si="1"/>
        <v>1.1513167317708333</v>
      </c>
      <c r="J7" s="9">
        <f t="shared" si="2"/>
        <v>1.0908113420613093</v>
      </c>
      <c r="K7" s="9">
        <f t="shared" si="3"/>
        <v>1.1059210611979167</v>
      </c>
    </row>
    <row r="9" spans="1:13">
      <c r="A9" s="13" t="s">
        <v>6</v>
      </c>
      <c r="B9" s="13" t="s">
        <v>9</v>
      </c>
      <c r="C9" s="13"/>
      <c r="D9" s="13"/>
      <c r="E9" s="13"/>
      <c r="F9" s="13"/>
      <c r="G9" s="13"/>
      <c r="H9" s="13"/>
      <c r="I9" s="13"/>
      <c r="J9" s="13"/>
      <c r="K9" s="13"/>
    </row>
    <row r="10" spans="1:13">
      <c r="A10" s="13"/>
      <c r="B10" s="13" t="s">
        <v>3</v>
      </c>
      <c r="C10" s="13"/>
      <c r="D10" s="13"/>
      <c r="E10" s="13" t="s">
        <v>4</v>
      </c>
      <c r="F10" s="13"/>
      <c r="G10" s="13"/>
      <c r="H10" s="13" t="s">
        <v>3</v>
      </c>
      <c r="I10" s="13"/>
      <c r="J10" s="13" t="s">
        <v>4</v>
      </c>
      <c r="K10" s="13"/>
    </row>
    <row r="11" spans="1:13" ht="45.75" thickBot="1">
      <c r="A11" s="14"/>
      <c r="B11" s="12" t="s">
        <v>0</v>
      </c>
      <c r="C11" s="12" t="s">
        <v>1</v>
      </c>
      <c r="D11" s="12" t="s">
        <v>2</v>
      </c>
      <c r="E11" s="12" t="s">
        <v>0</v>
      </c>
      <c r="F11" s="12" t="s">
        <v>1</v>
      </c>
      <c r="G11" s="12" t="s">
        <v>2</v>
      </c>
      <c r="H11" s="10" t="s">
        <v>7</v>
      </c>
      <c r="I11" s="10" t="s">
        <v>10</v>
      </c>
      <c r="J11" s="10" t="s">
        <v>7</v>
      </c>
      <c r="K11" s="10" t="s">
        <v>10</v>
      </c>
    </row>
    <row r="12" spans="1:13" ht="15.75" thickTop="1">
      <c r="A12" s="7">
        <v>-12</v>
      </c>
      <c r="B12" s="8">
        <v>26593.88</v>
      </c>
      <c r="C12" s="8">
        <v>2843.91</v>
      </c>
      <c r="D12" s="8">
        <v>26489.49</v>
      </c>
      <c r="E12" s="8">
        <v>23557.61</v>
      </c>
      <c r="F12" s="8">
        <v>3076.63</v>
      </c>
      <c r="G12" s="8">
        <v>22230.98</v>
      </c>
      <c r="H12" s="9">
        <f>(C12+D12)/B12</f>
        <v>1.1030131744596878</v>
      </c>
      <c r="I12" s="9">
        <f>B12/(32*32*1.5*10)</f>
        <v>1.7313723958333334</v>
      </c>
      <c r="J12" s="9">
        <f t="shared" ref="J12" si="4">(F12+G12)/E12</f>
        <v>1.0742859738318107</v>
      </c>
      <c r="K12" s="9">
        <f>E12/(32*32*1.5*10)</f>
        <v>1.5336985677083335</v>
      </c>
    </row>
    <row r="13" spans="1:13">
      <c r="A13" s="4">
        <v>-8</v>
      </c>
      <c r="B13" s="5">
        <v>24203.22</v>
      </c>
      <c r="C13" s="5">
        <v>2851.73</v>
      </c>
      <c r="D13" s="5">
        <v>24077.39</v>
      </c>
      <c r="E13" s="5">
        <v>20908.14</v>
      </c>
      <c r="F13" s="5">
        <v>3117.43</v>
      </c>
      <c r="G13" s="5">
        <v>19386.509999999998</v>
      </c>
      <c r="H13" s="9">
        <f t="shared" ref="H13:H15" si="5">(C13+D13)/B13</f>
        <v>1.1126255101593918</v>
      </c>
      <c r="I13" s="9">
        <f t="shared" ref="I13:I15" si="6">B13/(32*32*1.5*10)</f>
        <v>1.57573046875</v>
      </c>
      <c r="J13" s="9">
        <f t="shared" ref="J13:J15" si="7">(F13+G13)/E13</f>
        <v>1.0763243406634928</v>
      </c>
      <c r="K13" s="9">
        <f t="shared" ref="K13:K15" si="8">E13/(32*32*1.5*10)</f>
        <v>1.36120703125</v>
      </c>
    </row>
    <row r="14" spans="1:13">
      <c r="A14" s="4">
        <v>-4</v>
      </c>
      <c r="B14" s="5">
        <v>21659.11</v>
      </c>
      <c r="C14" s="5">
        <v>2935.63</v>
      </c>
      <c r="D14" s="5">
        <v>21340.62</v>
      </c>
      <c r="E14" s="5">
        <v>19114.259999999998</v>
      </c>
      <c r="F14" s="5">
        <v>3146.18</v>
      </c>
      <c r="G14" s="5">
        <v>17591.400000000001</v>
      </c>
      <c r="H14" s="9">
        <f t="shared" si="5"/>
        <v>1.1208332198322091</v>
      </c>
      <c r="I14" s="9">
        <f t="shared" si="6"/>
        <v>1.4100983072916666</v>
      </c>
      <c r="J14" s="9">
        <f t="shared" si="7"/>
        <v>1.0849271695582252</v>
      </c>
      <c r="K14" s="9">
        <f t="shared" si="8"/>
        <v>1.2444179687499999</v>
      </c>
    </row>
    <row r="15" spans="1:13">
      <c r="A15" s="4">
        <v>0</v>
      </c>
      <c r="B15" s="5">
        <v>17678.38</v>
      </c>
      <c r="C15" s="5">
        <v>3122.13</v>
      </c>
      <c r="D15" s="5">
        <v>16202.59</v>
      </c>
      <c r="E15" s="5">
        <v>16992.87</v>
      </c>
      <c r="F15" s="5">
        <v>3138.78</v>
      </c>
      <c r="G15" s="5">
        <v>15398.72</v>
      </c>
      <c r="H15" s="9">
        <f t="shared" si="5"/>
        <v>1.0931273114391704</v>
      </c>
      <c r="I15" s="9">
        <f t="shared" si="6"/>
        <v>1.1509361979166668</v>
      </c>
      <c r="J15" s="9">
        <f t="shared" si="7"/>
        <v>1.0908987122245979</v>
      </c>
      <c r="K15" s="9">
        <f t="shared" si="8"/>
        <v>1.1063066406249999</v>
      </c>
    </row>
    <row r="17" spans="1:11">
      <c r="A17" s="13" t="s">
        <v>6</v>
      </c>
      <c r="B17" s="13" t="s">
        <v>8</v>
      </c>
      <c r="C17" s="13"/>
      <c r="D17" s="13"/>
      <c r="E17" s="13"/>
      <c r="F17" s="13"/>
      <c r="G17" s="13"/>
      <c r="H17" s="13"/>
      <c r="I17" s="13"/>
      <c r="J17" s="13"/>
      <c r="K17" s="13"/>
    </row>
    <row r="18" spans="1:11">
      <c r="A18" s="13"/>
      <c r="B18" s="13" t="s">
        <v>3</v>
      </c>
      <c r="C18" s="13"/>
      <c r="D18" s="13"/>
      <c r="E18" s="13" t="s">
        <v>4</v>
      </c>
      <c r="F18" s="13"/>
      <c r="G18" s="13"/>
      <c r="H18" s="13" t="s">
        <v>3</v>
      </c>
      <c r="I18" s="13"/>
      <c r="J18" s="13" t="s">
        <v>4</v>
      </c>
      <c r="K18" s="13"/>
    </row>
    <row r="19" spans="1:11" ht="45.75" thickBot="1">
      <c r="A19" s="14"/>
      <c r="B19" s="12" t="s">
        <v>0</v>
      </c>
      <c r="C19" s="12" t="s">
        <v>1</v>
      </c>
      <c r="D19" s="12" t="s">
        <v>2</v>
      </c>
      <c r="E19" s="12" t="s">
        <v>0</v>
      </c>
      <c r="F19" s="12" t="s">
        <v>1</v>
      </c>
      <c r="G19" s="12" t="s">
        <v>2</v>
      </c>
      <c r="H19" s="10" t="s">
        <v>7</v>
      </c>
      <c r="I19" s="10" t="s">
        <v>10</v>
      </c>
      <c r="J19" s="10" t="s">
        <v>7</v>
      </c>
      <c r="K19" s="10" t="s">
        <v>10</v>
      </c>
    </row>
    <row r="20" spans="1:11" ht="15.75" thickTop="1">
      <c r="A20" s="7">
        <v>-12</v>
      </c>
      <c r="B20" s="11">
        <v>6666.94</v>
      </c>
      <c r="C20" s="11">
        <v>716.56</v>
      </c>
      <c r="D20" s="8">
        <v>6640.17</v>
      </c>
      <c r="E20" s="11">
        <v>5934.88</v>
      </c>
      <c r="F20" s="11">
        <v>771.4</v>
      </c>
      <c r="G20" s="11">
        <v>5611.04</v>
      </c>
      <c r="H20" s="9">
        <f>(C20+D20)/B20</f>
        <v>1.1034642579654235</v>
      </c>
      <c r="I20" s="9">
        <f>B20/(16*16*1.5*10)</f>
        <v>1.7361822916666665</v>
      </c>
      <c r="J20" s="9">
        <f t="shared" ref="J20" si="9">(F20+G20)/E20</f>
        <v>1.0754118027660204</v>
      </c>
      <c r="K20" s="9">
        <f>E20/(16*16*1.5*10)</f>
        <v>1.5455416666666666</v>
      </c>
    </row>
    <row r="21" spans="1:11">
      <c r="A21" s="4">
        <v>-8</v>
      </c>
      <c r="B21" s="3">
        <v>6058.45</v>
      </c>
      <c r="C21" s="3">
        <v>719.11</v>
      </c>
      <c r="D21" s="3">
        <v>6024.22</v>
      </c>
      <c r="E21" s="3">
        <v>5241.1000000000004</v>
      </c>
      <c r="F21" s="3">
        <v>780.76</v>
      </c>
      <c r="G21" s="3">
        <v>4861.3100000000004</v>
      </c>
      <c r="H21" s="9">
        <f t="shared" ref="H21:H23" si="10">(C21+D21)/B21</f>
        <v>1.1130454159067089</v>
      </c>
      <c r="I21" s="9">
        <f t="shared" ref="I21:I23" si="11">B21/(16*16*1.5*10)</f>
        <v>1.5777213541666666</v>
      </c>
      <c r="J21" s="9">
        <f t="shared" ref="J21:J23" si="12">(F21+G21)/E21</f>
        <v>1.0765049321707276</v>
      </c>
      <c r="K21" s="9">
        <f t="shared" ref="K21:K23" si="13">E21/(16*16*1.5*10)</f>
        <v>1.3648697916666668</v>
      </c>
    </row>
    <row r="22" spans="1:11">
      <c r="A22" s="4">
        <v>-4</v>
      </c>
      <c r="B22" s="3">
        <v>5420.34</v>
      </c>
      <c r="C22" s="3">
        <v>735.86</v>
      </c>
      <c r="D22" s="3">
        <v>5340.33</v>
      </c>
      <c r="E22" s="3">
        <v>4783.1099999999997</v>
      </c>
      <c r="F22" s="3">
        <v>787.39</v>
      </c>
      <c r="G22" s="3">
        <v>4403.3999999999996</v>
      </c>
      <c r="H22" s="9">
        <f t="shared" si="10"/>
        <v>1.1209979447783718</v>
      </c>
      <c r="I22" s="9">
        <f t="shared" si="11"/>
        <v>1.411546875</v>
      </c>
      <c r="J22" s="9">
        <f t="shared" si="12"/>
        <v>1.0852332478241145</v>
      </c>
      <c r="K22" s="9">
        <f t="shared" si="13"/>
        <v>1.2456015624999999</v>
      </c>
    </row>
    <row r="23" spans="1:11">
      <c r="A23" s="4">
        <v>0</v>
      </c>
      <c r="B23" s="3">
        <v>4422.87</v>
      </c>
      <c r="C23" s="3">
        <v>780.26</v>
      </c>
      <c r="D23" s="3">
        <v>4055.95</v>
      </c>
      <c r="E23" s="3">
        <v>4251.53</v>
      </c>
      <c r="F23" s="3">
        <v>785.27</v>
      </c>
      <c r="G23" s="3">
        <v>3854.04</v>
      </c>
      <c r="H23" s="9">
        <f t="shared" si="10"/>
        <v>1.0934551546846278</v>
      </c>
      <c r="I23" s="9">
        <f t="shared" si="11"/>
        <v>1.1517890625</v>
      </c>
      <c r="J23" s="9">
        <f t="shared" si="12"/>
        <v>1.0912095175148711</v>
      </c>
      <c r="K23" s="9">
        <f t="shared" si="13"/>
        <v>1.1071692708333332</v>
      </c>
    </row>
  </sheetData>
  <mergeCells count="18">
    <mergeCell ref="A17:A19"/>
    <mergeCell ref="B17:K17"/>
    <mergeCell ref="B18:D18"/>
    <mergeCell ref="E18:G18"/>
    <mergeCell ref="H18:I18"/>
    <mergeCell ref="J18:K18"/>
    <mergeCell ref="A9:A11"/>
    <mergeCell ref="B9:K9"/>
    <mergeCell ref="B10:D10"/>
    <mergeCell ref="E10:G10"/>
    <mergeCell ref="H10:I10"/>
    <mergeCell ref="J10:K10"/>
    <mergeCell ref="A1:A3"/>
    <mergeCell ref="B1:K1"/>
    <mergeCell ref="B2:D2"/>
    <mergeCell ref="E2:G2"/>
    <mergeCell ref="H2:I2"/>
    <mergeCell ref="J2:K2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MAIN RA</vt:lpstr>
      <vt:lpstr>HE10 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0000011080264</dc:creator>
  <cp:lastModifiedBy>0000011080264</cp:lastModifiedBy>
  <dcterms:created xsi:type="dcterms:W3CDTF">2012-06-26T07:39:07Z</dcterms:created>
  <dcterms:modified xsi:type="dcterms:W3CDTF">2012-10-01T09:23:36Z</dcterms:modified>
</cp:coreProperties>
</file>