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30" windowWidth="19200" windowHeight="12090" activeTab="2"/>
  </bookViews>
  <sheets>
    <sheet name="2x" sheetId="4" r:id="rId1"/>
    <sheet name="1.33x" sheetId="5" r:id="rId2"/>
    <sheet name="1.60" sheetId="8" r:id="rId3"/>
  </sheets>
  <calcPr calcId="124519"/>
</workbook>
</file>

<file path=xl/calcChain.xml><?xml version="1.0" encoding="utf-8"?>
<calcChain xmlns="http://schemas.openxmlformats.org/spreadsheetml/2006/main">
  <c r="E4" i="8"/>
  <c r="E5"/>
  <c r="H5" s="1"/>
  <c r="I5" s="1"/>
  <c r="E6"/>
  <c r="E7"/>
  <c r="E8"/>
  <c r="E3"/>
  <c r="H3" s="1"/>
  <c r="I3" s="1"/>
  <c r="G8"/>
  <c r="F8"/>
  <c r="H8"/>
  <c r="I8" s="1"/>
  <c r="G7"/>
  <c r="F7"/>
  <c r="H7"/>
  <c r="I7" s="1"/>
  <c r="G6"/>
  <c r="F6"/>
  <c r="H6"/>
  <c r="I6" s="1"/>
  <c r="G5"/>
  <c r="F5"/>
  <c r="G4"/>
  <c r="F4"/>
  <c r="H4"/>
  <c r="I4" s="1"/>
  <c r="G3"/>
  <c r="F3"/>
  <c r="E4" i="5"/>
  <c r="H4" s="1"/>
  <c r="I4" s="1"/>
  <c r="E5"/>
  <c r="E6"/>
  <c r="H6" s="1"/>
  <c r="I6" s="1"/>
  <c r="E7"/>
  <c r="E8"/>
  <c r="H8" s="1"/>
  <c r="I8" s="1"/>
  <c r="E3"/>
  <c r="H5"/>
  <c r="I5" s="1"/>
  <c r="H3"/>
  <c r="I3" s="1"/>
  <c r="G8"/>
  <c r="F8"/>
  <c r="H7"/>
  <c r="I7" s="1"/>
  <c r="G7"/>
  <c r="F7"/>
  <c r="G6"/>
  <c r="F6"/>
  <c r="G5"/>
  <c r="F5"/>
  <c r="G4"/>
  <c r="F4"/>
  <c r="G3"/>
  <c r="F3"/>
  <c r="E3" i="4"/>
  <c r="E4"/>
  <c r="E5"/>
  <c r="E6"/>
  <c r="E7"/>
  <c r="E8"/>
  <c r="G4"/>
  <c r="F4"/>
  <c r="G7"/>
  <c r="H7" s="1"/>
  <c r="F7"/>
  <c r="F3"/>
  <c r="F5"/>
  <c r="F6"/>
  <c r="F8"/>
  <c r="G8"/>
  <c r="G6"/>
  <c r="G5"/>
  <c r="G3"/>
  <c r="H4" l="1"/>
  <c r="H5"/>
  <c r="H6"/>
  <c r="H8"/>
  <c r="H3"/>
</calcChain>
</file>

<file path=xl/sharedStrings.xml><?xml version="1.0" encoding="utf-8"?>
<sst xmlns="http://schemas.openxmlformats.org/spreadsheetml/2006/main" count="47" uniqueCount="17">
  <si>
    <t>Width</t>
    <phoneticPr fontId="1"/>
  </si>
  <si>
    <t>Height</t>
    <phoneticPr fontId="1"/>
  </si>
  <si>
    <t>Hz</t>
    <phoneticPr fontId="1"/>
  </si>
  <si>
    <t>Bitstream read</t>
    <phoneticPr fontId="1"/>
  </si>
  <si>
    <t>MC read</t>
    <phoneticPr fontId="1"/>
  </si>
  <si>
    <t>Picture write</t>
    <phoneticPr fontId="1"/>
  </si>
  <si>
    <t>720 30p</t>
    <phoneticPr fontId="1"/>
  </si>
  <si>
    <t>720 60p</t>
    <phoneticPr fontId="1"/>
  </si>
  <si>
    <t>1920 30p</t>
    <phoneticPr fontId="1"/>
  </si>
  <si>
    <t>1920 60p</t>
    <phoneticPr fontId="1"/>
  </si>
  <si>
    <t>4K2K 60p</t>
    <phoneticPr fontId="1"/>
  </si>
  <si>
    <t>4K2K 30p</t>
    <phoneticPr fontId="1"/>
  </si>
  <si>
    <t>Video resolution</t>
    <phoneticPr fontId="1"/>
  </si>
  <si>
    <t>DRAM IO  MB/s</t>
    <phoneticPr fontId="1"/>
  </si>
  <si>
    <t>Rate reduction %</t>
    <phoneticPr fontId="1"/>
  </si>
  <si>
    <t xml:space="preserve">Sum </t>
    <phoneticPr fontId="1"/>
  </si>
  <si>
    <t>Sum</t>
    <phoneticPr fontId="1"/>
  </si>
</sst>
</file>

<file path=xl/styles.xml><?xml version="1.0" encoding="utf-8"?>
<styleSheet xmlns="http://schemas.openxmlformats.org/spreadsheetml/2006/main">
  <numFmts count="1">
    <numFmt numFmtId="176" formatCode="0.00_ "/>
  </numFmts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H3" sqref="H3"/>
    </sheetView>
  </sheetViews>
  <sheetFormatPr defaultRowHeight="15"/>
  <cols>
    <col min="1" max="1" width="15.625" style="1" customWidth="1"/>
    <col min="2" max="4" width="12.625" style="1" hidden="1" customWidth="1"/>
    <col min="5" max="8" width="20.625" style="1" customWidth="1"/>
    <col min="9" max="16384" width="9" style="1"/>
  </cols>
  <sheetData>
    <row r="1" spans="1:8">
      <c r="A1" s="13" t="s">
        <v>12</v>
      </c>
      <c r="B1" s="13" t="s">
        <v>0</v>
      </c>
      <c r="C1" s="13" t="s">
        <v>1</v>
      </c>
      <c r="D1" s="13" t="s">
        <v>2</v>
      </c>
      <c r="E1" s="13" t="s">
        <v>13</v>
      </c>
      <c r="F1" s="13"/>
      <c r="G1" s="13"/>
      <c r="H1" s="13"/>
    </row>
    <row r="2" spans="1:8" ht="15.75" thickBot="1">
      <c r="A2" s="14"/>
      <c r="B2" s="14"/>
      <c r="C2" s="14"/>
      <c r="D2" s="14"/>
      <c r="E2" s="6" t="s">
        <v>3</v>
      </c>
      <c r="F2" s="6" t="s">
        <v>4</v>
      </c>
      <c r="G2" s="6" t="s">
        <v>5</v>
      </c>
      <c r="H2" s="12" t="s">
        <v>16</v>
      </c>
    </row>
    <row r="3" spans="1:8" ht="15.75" thickTop="1">
      <c r="A3" s="8" t="s">
        <v>6</v>
      </c>
      <c r="B3" s="4">
        <v>1280</v>
      </c>
      <c r="C3" s="4">
        <v>720</v>
      </c>
      <c r="D3" s="4">
        <v>30</v>
      </c>
      <c r="E3" s="5">
        <f>2*$B3*$C3*$D3*3/2/1000000</f>
        <v>82.944000000000003</v>
      </c>
      <c r="F3" s="5">
        <f t="shared" ref="F3:F6" si="0">((2*(15*15)*($B3*$C3)/(8*8))+(2*2*(7*7)*($B3*$C3/4)/(4*4)))*D3/1000000</f>
        <v>279.072</v>
      </c>
      <c r="G3" s="5">
        <f>$B3*$C3*$D3*3/2/1000000</f>
        <v>41.472000000000001</v>
      </c>
      <c r="H3" s="5">
        <f t="shared" ref="H3:H8" si="1">SUM(E3:G3)</f>
        <v>403.488</v>
      </c>
    </row>
    <row r="4" spans="1:8">
      <c r="A4" s="7" t="s">
        <v>7</v>
      </c>
      <c r="B4" s="2">
        <v>1280</v>
      </c>
      <c r="C4" s="2">
        <v>720</v>
      </c>
      <c r="D4" s="2">
        <v>60</v>
      </c>
      <c r="E4" s="5">
        <f t="shared" ref="E4:E8" si="2">2*$B4*$C4*$D4*3/2/1000000</f>
        <v>165.88800000000001</v>
      </c>
      <c r="F4" s="3">
        <f t="shared" ref="F4" si="3">((2*(15*15)*($B4*$C4)/(8*8))+(2*2*(7*7)*($B4*$C4/4)/(4*4)))*D4/1000000</f>
        <v>558.14400000000001</v>
      </c>
      <c r="G4" s="3">
        <f t="shared" ref="G4:G8" si="4">$B4*$C4*$D4*3/2/1000000</f>
        <v>82.944000000000003</v>
      </c>
      <c r="H4" s="3">
        <f t="shared" si="1"/>
        <v>806.976</v>
      </c>
    </row>
    <row r="5" spans="1:8">
      <c r="A5" s="7" t="s">
        <v>8</v>
      </c>
      <c r="B5" s="2">
        <v>1920</v>
      </c>
      <c r="C5" s="2">
        <v>1088</v>
      </c>
      <c r="D5" s="2">
        <v>30</v>
      </c>
      <c r="E5" s="5">
        <f t="shared" si="2"/>
        <v>188.00640000000001</v>
      </c>
      <c r="F5" s="3">
        <f t="shared" si="0"/>
        <v>632.56320000000005</v>
      </c>
      <c r="G5" s="3">
        <f t="shared" si="4"/>
        <v>94.003200000000007</v>
      </c>
      <c r="H5" s="3">
        <f t="shared" si="1"/>
        <v>914.57280000000003</v>
      </c>
    </row>
    <row r="6" spans="1:8">
      <c r="A6" s="7" t="s">
        <v>9</v>
      </c>
      <c r="B6" s="2">
        <v>1920</v>
      </c>
      <c r="C6" s="2">
        <v>1088</v>
      </c>
      <c r="D6" s="2">
        <v>60</v>
      </c>
      <c r="E6" s="5">
        <f t="shared" si="2"/>
        <v>376.01280000000003</v>
      </c>
      <c r="F6" s="3">
        <f t="shared" si="0"/>
        <v>1265.1264000000001</v>
      </c>
      <c r="G6" s="3">
        <f t="shared" si="4"/>
        <v>188.00640000000001</v>
      </c>
      <c r="H6" s="3">
        <f t="shared" si="1"/>
        <v>1829.1456000000001</v>
      </c>
    </row>
    <row r="7" spans="1:8">
      <c r="A7" s="7" t="s">
        <v>11</v>
      </c>
      <c r="B7" s="2">
        <v>3840</v>
      </c>
      <c r="C7" s="2">
        <v>2196</v>
      </c>
      <c r="D7" s="2">
        <v>30</v>
      </c>
      <c r="E7" s="5">
        <f t="shared" si="2"/>
        <v>758.93759999999997</v>
      </c>
      <c r="F7" s="3">
        <f>((2*(15*15)*($B7*$C7)/(8*8))+(2*2*(7*7)*($B7*$C7/4)/(4*4)))*D7/1000000</f>
        <v>2553.5088000000001</v>
      </c>
      <c r="G7" s="3">
        <f t="shared" si="4"/>
        <v>379.46879999999999</v>
      </c>
      <c r="H7" s="3">
        <f t="shared" si="1"/>
        <v>3691.9151999999999</v>
      </c>
    </row>
    <row r="8" spans="1:8">
      <c r="A8" s="7" t="s">
        <v>10</v>
      </c>
      <c r="B8" s="2">
        <v>3840</v>
      </c>
      <c r="C8" s="2">
        <v>2196</v>
      </c>
      <c r="D8" s="2">
        <v>60</v>
      </c>
      <c r="E8" s="5">
        <f t="shared" si="2"/>
        <v>1517.8751999999999</v>
      </c>
      <c r="F8" s="3">
        <f>((2*(15*15)*($B8*$C8)/(8*8))+(2*2*(7*7)*($B8*$C8/4)/(4*4)))*D8/1000000</f>
        <v>5107.0176000000001</v>
      </c>
      <c r="G8" s="3">
        <f t="shared" si="4"/>
        <v>758.93759999999997</v>
      </c>
      <c r="H8" s="3">
        <f t="shared" si="1"/>
        <v>7383.8303999999998</v>
      </c>
    </row>
  </sheetData>
  <mergeCells count="5">
    <mergeCell ref="B1:B2"/>
    <mergeCell ref="C1:C2"/>
    <mergeCell ref="D1:D2"/>
    <mergeCell ref="E1:H1"/>
    <mergeCell ref="A1:A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E3" sqref="E3"/>
    </sheetView>
  </sheetViews>
  <sheetFormatPr defaultRowHeight="15"/>
  <cols>
    <col min="1" max="1" width="15.625" style="1" customWidth="1"/>
    <col min="2" max="4" width="12.625" style="1" hidden="1" customWidth="1"/>
    <col min="5" max="8" width="20.625" style="1" customWidth="1"/>
    <col min="9" max="9" width="15.625" style="1" customWidth="1"/>
    <col min="10" max="16384" width="9" style="1"/>
  </cols>
  <sheetData>
    <row r="1" spans="1:9">
      <c r="A1" s="13" t="s">
        <v>12</v>
      </c>
      <c r="B1" s="13" t="s">
        <v>0</v>
      </c>
      <c r="C1" s="13" t="s">
        <v>1</v>
      </c>
      <c r="D1" s="13" t="s">
        <v>2</v>
      </c>
      <c r="E1" s="13" t="s">
        <v>13</v>
      </c>
      <c r="F1" s="13"/>
      <c r="G1" s="13"/>
      <c r="H1" s="13"/>
      <c r="I1" s="13" t="s">
        <v>14</v>
      </c>
    </row>
    <row r="2" spans="1:9" ht="15.75" thickBot="1">
      <c r="A2" s="14"/>
      <c r="B2" s="14"/>
      <c r="C2" s="14"/>
      <c r="D2" s="14"/>
      <c r="E2" s="10" t="s">
        <v>3</v>
      </c>
      <c r="F2" s="10" t="s">
        <v>4</v>
      </c>
      <c r="G2" s="10" t="s">
        <v>5</v>
      </c>
      <c r="H2" s="12" t="s">
        <v>16</v>
      </c>
      <c r="I2" s="14"/>
    </row>
    <row r="3" spans="1:9" ht="15.75" thickTop="1">
      <c r="A3" s="8" t="s">
        <v>6</v>
      </c>
      <c r="B3" s="4">
        <v>1280</v>
      </c>
      <c r="C3" s="4">
        <v>720</v>
      </c>
      <c r="D3" s="4">
        <v>30</v>
      </c>
      <c r="E3" s="5">
        <f>1.33*$B3*$C3*$D3*3/2/1000000</f>
        <v>55.157760000000003</v>
      </c>
      <c r="F3" s="5">
        <f t="shared" ref="F3:F6" si="0">((2*(15*15)*($B3*$C3)/(8*8))+(2*2*(7*7)*($B3*$C3/4)/(4*4)))*D3/1000000</f>
        <v>279.072</v>
      </c>
      <c r="G3" s="5">
        <f>$B3*$C3*$D3*3/2/1000000</f>
        <v>41.472000000000001</v>
      </c>
      <c r="H3" s="5">
        <f t="shared" ref="H3:H8" si="1">SUM(E3:G3)</f>
        <v>375.70175999999998</v>
      </c>
      <c r="I3" s="5">
        <f>100*('2x'!H3-'1.33x'!H3)/'2x'!H3</f>
        <v>6.886509635974309</v>
      </c>
    </row>
    <row r="4" spans="1:9">
      <c r="A4" s="7" t="s">
        <v>7</v>
      </c>
      <c r="B4" s="9">
        <v>1280</v>
      </c>
      <c r="C4" s="9">
        <v>720</v>
      </c>
      <c r="D4" s="9">
        <v>60</v>
      </c>
      <c r="E4" s="5">
        <f t="shared" ref="E4:E8" si="2">1.33*$B4*$C4*$D4*3/2/1000000</f>
        <v>110.31552000000001</v>
      </c>
      <c r="F4" s="3">
        <f t="shared" si="0"/>
        <v>558.14400000000001</v>
      </c>
      <c r="G4" s="3">
        <f t="shared" ref="G4:G8" si="3">$B4*$C4*$D4*3/2/1000000</f>
        <v>82.944000000000003</v>
      </c>
      <c r="H4" s="3">
        <f t="shared" si="1"/>
        <v>751.40351999999996</v>
      </c>
      <c r="I4" s="3">
        <f>100*('2x'!H4-'1.33x'!H4)/'2x'!H4</f>
        <v>6.886509635974309</v>
      </c>
    </row>
    <row r="5" spans="1:9">
      <c r="A5" s="7" t="s">
        <v>8</v>
      </c>
      <c r="B5" s="9">
        <v>1920</v>
      </c>
      <c r="C5" s="9">
        <v>1088</v>
      </c>
      <c r="D5" s="9">
        <v>30</v>
      </c>
      <c r="E5" s="5">
        <f t="shared" si="2"/>
        <v>125.02425600000004</v>
      </c>
      <c r="F5" s="3">
        <f t="shared" si="0"/>
        <v>632.56320000000005</v>
      </c>
      <c r="G5" s="3">
        <f t="shared" si="3"/>
        <v>94.003200000000007</v>
      </c>
      <c r="H5" s="3">
        <f t="shared" si="1"/>
        <v>851.59065600000008</v>
      </c>
      <c r="I5" s="3">
        <f>100*('2x'!H5-'1.33x'!H5)/'2x'!H5</f>
        <v>6.8865096359742983</v>
      </c>
    </row>
    <row r="6" spans="1:9">
      <c r="A6" s="7" t="s">
        <v>9</v>
      </c>
      <c r="B6" s="9">
        <v>1920</v>
      </c>
      <c r="C6" s="9">
        <v>1088</v>
      </c>
      <c r="D6" s="9">
        <v>60</v>
      </c>
      <c r="E6" s="5">
        <f t="shared" si="2"/>
        <v>250.04851200000007</v>
      </c>
      <c r="F6" s="3">
        <f t="shared" si="0"/>
        <v>1265.1264000000001</v>
      </c>
      <c r="G6" s="3">
        <f t="shared" si="3"/>
        <v>188.00640000000001</v>
      </c>
      <c r="H6" s="3">
        <f t="shared" si="1"/>
        <v>1703.1813120000002</v>
      </c>
      <c r="I6" s="3">
        <f>100*('2x'!H6-'1.33x'!H6)/'2x'!H6</f>
        <v>6.8865096359742983</v>
      </c>
    </row>
    <row r="7" spans="1:9">
      <c r="A7" s="7" t="s">
        <v>11</v>
      </c>
      <c r="B7" s="9">
        <v>3840</v>
      </c>
      <c r="C7" s="9">
        <v>2196</v>
      </c>
      <c r="D7" s="9">
        <v>30</v>
      </c>
      <c r="E7" s="5">
        <f t="shared" si="2"/>
        <v>504.69350400000013</v>
      </c>
      <c r="F7" s="3">
        <f>((2*(15*15)*($B7*$C7)/(8*8))+(2*2*(7*7)*($B7*$C7/4)/(4*4)))*D7/1000000</f>
        <v>2553.5088000000001</v>
      </c>
      <c r="G7" s="3">
        <f t="shared" si="3"/>
        <v>379.46879999999999</v>
      </c>
      <c r="H7" s="3">
        <f t="shared" si="1"/>
        <v>3437.6711040000005</v>
      </c>
      <c r="I7" s="3">
        <f>100*('2x'!H7-'1.33x'!H7)/'2x'!H7</f>
        <v>6.8865096359742894</v>
      </c>
    </row>
    <row r="8" spans="1:9">
      <c r="A8" s="7" t="s">
        <v>10</v>
      </c>
      <c r="B8" s="9">
        <v>3840</v>
      </c>
      <c r="C8" s="9">
        <v>2196</v>
      </c>
      <c r="D8" s="9">
        <v>60</v>
      </c>
      <c r="E8" s="5">
        <f t="shared" si="2"/>
        <v>1009.3870080000003</v>
      </c>
      <c r="F8" s="3">
        <f>((2*(15*15)*($B8*$C8)/(8*8))+(2*2*(7*7)*($B8*$C8/4)/(4*4)))*D8/1000000</f>
        <v>5107.0176000000001</v>
      </c>
      <c r="G8" s="3">
        <f t="shared" si="3"/>
        <v>758.93759999999997</v>
      </c>
      <c r="H8" s="3">
        <f t="shared" si="1"/>
        <v>6875.3422080000009</v>
      </c>
      <c r="I8" s="3">
        <f>100*('2x'!H8-'1.33x'!H8)/'2x'!H8</f>
        <v>6.8865096359742894</v>
      </c>
    </row>
  </sheetData>
  <mergeCells count="6">
    <mergeCell ref="I1:I2"/>
    <mergeCell ref="A1:A2"/>
    <mergeCell ref="B1:B2"/>
    <mergeCell ref="C1:C2"/>
    <mergeCell ref="D1:D2"/>
    <mergeCell ref="E1:H1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>
      <selection activeCell="E3" sqref="E3"/>
    </sheetView>
  </sheetViews>
  <sheetFormatPr defaultRowHeight="15"/>
  <cols>
    <col min="1" max="1" width="15.625" style="1" customWidth="1"/>
    <col min="2" max="4" width="12.625" style="1" hidden="1" customWidth="1"/>
    <col min="5" max="8" width="20.625" style="1" customWidth="1"/>
    <col min="9" max="9" width="15.625" style="1" customWidth="1"/>
    <col min="10" max="16384" width="9" style="1"/>
  </cols>
  <sheetData>
    <row r="1" spans="1:9">
      <c r="A1" s="13" t="s">
        <v>12</v>
      </c>
      <c r="B1" s="13" t="s">
        <v>0</v>
      </c>
      <c r="C1" s="13" t="s">
        <v>1</v>
      </c>
      <c r="D1" s="13" t="s">
        <v>2</v>
      </c>
      <c r="E1" s="13" t="s">
        <v>13</v>
      </c>
      <c r="F1" s="13"/>
      <c r="G1" s="13"/>
      <c r="H1" s="13"/>
      <c r="I1" s="13" t="s">
        <v>14</v>
      </c>
    </row>
    <row r="2" spans="1:9" ht="15.75" thickBot="1">
      <c r="A2" s="14"/>
      <c r="B2" s="14"/>
      <c r="C2" s="14"/>
      <c r="D2" s="14"/>
      <c r="E2" s="12" t="s">
        <v>3</v>
      </c>
      <c r="F2" s="12" t="s">
        <v>4</v>
      </c>
      <c r="G2" s="12" t="s">
        <v>5</v>
      </c>
      <c r="H2" s="12" t="s">
        <v>15</v>
      </c>
      <c r="I2" s="14"/>
    </row>
    <row r="3" spans="1:9" ht="15.75" thickTop="1">
      <c r="A3" s="8" t="s">
        <v>6</v>
      </c>
      <c r="B3" s="4">
        <v>1280</v>
      </c>
      <c r="C3" s="4">
        <v>720</v>
      </c>
      <c r="D3" s="4">
        <v>30</v>
      </c>
      <c r="E3" s="5">
        <f>1.6*$B3*$C3*$D3*3/2/1000000</f>
        <v>66.355199999999996</v>
      </c>
      <c r="F3" s="5">
        <f t="shared" ref="F3:F6" si="0">((2*(15*15)*($B3*$C3)/(8*8))+(2*2*(7*7)*($B3*$C3/4)/(4*4)))*D3/1000000</f>
        <v>279.072</v>
      </c>
      <c r="G3" s="5">
        <f>$B3*$C3*$D3*3/2/1000000</f>
        <v>41.472000000000001</v>
      </c>
      <c r="H3" s="5">
        <f t="shared" ref="H3:H8" si="1">SUM(E3:G3)</f>
        <v>386.89919999999995</v>
      </c>
      <c r="I3" s="5">
        <f>100*('2x'!H3-'1.60'!H3)/'2x'!H3</f>
        <v>4.111349036402582</v>
      </c>
    </row>
    <row r="4" spans="1:9">
      <c r="A4" s="7" t="s">
        <v>7</v>
      </c>
      <c r="B4" s="11">
        <v>1280</v>
      </c>
      <c r="C4" s="11">
        <v>720</v>
      </c>
      <c r="D4" s="11">
        <v>60</v>
      </c>
      <c r="E4" s="5">
        <f t="shared" ref="E4:E8" si="2">1.6*$B4*$C4*$D4*3/2/1000000</f>
        <v>132.71039999999999</v>
      </c>
      <c r="F4" s="3">
        <f t="shared" si="0"/>
        <v>558.14400000000001</v>
      </c>
      <c r="G4" s="3">
        <f t="shared" ref="G4:G8" si="3">$B4*$C4*$D4*3/2/1000000</f>
        <v>82.944000000000003</v>
      </c>
      <c r="H4" s="3">
        <f t="shared" si="1"/>
        <v>773.7983999999999</v>
      </c>
      <c r="I4" s="3">
        <f>100*('2x'!H4-'1.60'!H4)/'2x'!H4</f>
        <v>4.111349036402582</v>
      </c>
    </row>
    <row r="5" spans="1:9">
      <c r="A5" s="7" t="s">
        <v>8</v>
      </c>
      <c r="B5" s="11">
        <v>1920</v>
      </c>
      <c r="C5" s="11">
        <v>1088</v>
      </c>
      <c r="D5" s="11">
        <v>30</v>
      </c>
      <c r="E5" s="5">
        <f t="shared" si="2"/>
        <v>150.40512000000001</v>
      </c>
      <c r="F5" s="3">
        <f t="shared" si="0"/>
        <v>632.56320000000005</v>
      </c>
      <c r="G5" s="3">
        <f t="shared" si="3"/>
        <v>94.003200000000007</v>
      </c>
      <c r="H5" s="3">
        <f t="shared" si="1"/>
        <v>876.97152000000006</v>
      </c>
      <c r="I5" s="3">
        <f>100*('2x'!H5-'1.60'!H5)/'2x'!H5</f>
        <v>4.1113490364025669</v>
      </c>
    </row>
    <row r="6" spans="1:9">
      <c r="A6" s="7" t="s">
        <v>9</v>
      </c>
      <c r="B6" s="11">
        <v>1920</v>
      </c>
      <c r="C6" s="11">
        <v>1088</v>
      </c>
      <c r="D6" s="11">
        <v>60</v>
      </c>
      <c r="E6" s="5">
        <f t="shared" si="2"/>
        <v>300.81024000000002</v>
      </c>
      <c r="F6" s="3">
        <f t="shared" si="0"/>
        <v>1265.1264000000001</v>
      </c>
      <c r="G6" s="3">
        <f t="shared" si="3"/>
        <v>188.00640000000001</v>
      </c>
      <c r="H6" s="3">
        <f t="shared" si="1"/>
        <v>1753.9430400000001</v>
      </c>
      <c r="I6" s="3">
        <f>100*('2x'!H6-'1.60'!H6)/'2x'!H6</f>
        <v>4.1113490364025669</v>
      </c>
    </row>
    <row r="7" spans="1:9">
      <c r="A7" s="7" t="s">
        <v>11</v>
      </c>
      <c r="B7" s="11">
        <v>3840</v>
      </c>
      <c r="C7" s="11">
        <v>2196</v>
      </c>
      <c r="D7" s="11">
        <v>30</v>
      </c>
      <c r="E7" s="5">
        <f t="shared" si="2"/>
        <v>607.15008</v>
      </c>
      <c r="F7" s="3">
        <f>((2*(15*15)*($B7*$C7)/(8*8))+(2*2*(7*7)*($B7*$C7/4)/(4*4)))*D7/1000000</f>
        <v>2553.5088000000001</v>
      </c>
      <c r="G7" s="3">
        <f t="shared" si="3"/>
        <v>379.46879999999999</v>
      </c>
      <c r="H7" s="3">
        <f t="shared" si="1"/>
        <v>3540.1276800000001</v>
      </c>
      <c r="I7" s="3">
        <f>100*('2x'!H7-'1.60'!H7)/'2x'!H7</f>
        <v>4.111349036402566</v>
      </c>
    </row>
    <row r="8" spans="1:9">
      <c r="A8" s="7" t="s">
        <v>10</v>
      </c>
      <c r="B8" s="11">
        <v>3840</v>
      </c>
      <c r="C8" s="11">
        <v>2196</v>
      </c>
      <c r="D8" s="11">
        <v>60</v>
      </c>
      <c r="E8" s="5">
        <f t="shared" si="2"/>
        <v>1214.30016</v>
      </c>
      <c r="F8" s="3">
        <f>((2*(15*15)*($B8*$C8)/(8*8))+(2*2*(7*7)*($B8*$C8/4)/(4*4)))*D8/1000000</f>
        <v>5107.0176000000001</v>
      </c>
      <c r="G8" s="3">
        <f t="shared" si="3"/>
        <v>758.93759999999997</v>
      </c>
      <c r="H8" s="3">
        <f t="shared" si="1"/>
        <v>7080.2553600000001</v>
      </c>
      <c r="I8" s="3">
        <f>100*('2x'!H8-'1.60'!H8)/'2x'!H8</f>
        <v>4.111349036402566</v>
      </c>
    </row>
  </sheetData>
  <mergeCells count="6">
    <mergeCell ref="I1:I2"/>
    <mergeCell ref="A1:A2"/>
    <mergeCell ref="B1:B2"/>
    <mergeCell ref="C1:C2"/>
    <mergeCell ref="D1:D2"/>
    <mergeCell ref="E1:H1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2x</vt:lpstr>
      <vt:lpstr>1.33x</vt:lpstr>
      <vt:lpstr>1.60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2012-10-01T14:04:31Z</dcterms:modified>
</cp:coreProperties>
</file>