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30" windowWidth="4230" windowHeight="1875"/>
  </bookViews>
  <sheets>
    <sheet name="Summary" sheetId="9" r:id="rId1"/>
    <sheet name="RA-main" sheetId="1" r:id="rId2"/>
    <sheet name="LB-main" sheetId="2" r:id="rId3"/>
    <sheet name="LP-main" sheetId="3" r:id="rId4"/>
  </sheets>
  <calcPr calcId="144525"/>
</workbook>
</file>

<file path=xl/calcChain.xml><?xml version="1.0" encoding="utf-8"?>
<calcChain xmlns="http://schemas.openxmlformats.org/spreadsheetml/2006/main">
  <c r="C8" i="9" l="1"/>
  <c r="F10" i="9"/>
  <c r="G10" i="9"/>
  <c r="H10" i="9"/>
  <c r="I10" i="9"/>
  <c r="J10" i="9"/>
  <c r="K10" i="9"/>
  <c r="K9" i="9"/>
  <c r="J9" i="9"/>
  <c r="I9" i="9"/>
  <c r="K8" i="9"/>
  <c r="J8" i="9"/>
  <c r="I8" i="9"/>
  <c r="K7" i="9"/>
  <c r="J7" i="9"/>
  <c r="I7" i="9"/>
  <c r="K6" i="9"/>
  <c r="J6" i="9"/>
  <c r="I6" i="9"/>
  <c r="H9" i="9"/>
  <c r="G9" i="9"/>
  <c r="F9" i="9"/>
  <c r="H8" i="9"/>
  <c r="G8" i="9"/>
  <c r="F8" i="9"/>
  <c r="H7" i="9"/>
  <c r="G7" i="9"/>
  <c r="F7" i="9"/>
  <c r="H6" i="9"/>
  <c r="G6" i="9"/>
  <c r="F6" i="9"/>
  <c r="E8" i="9"/>
  <c r="D8" i="9"/>
  <c r="E7" i="9"/>
  <c r="D7" i="9"/>
  <c r="C7" i="9"/>
  <c r="E5" i="9"/>
  <c r="D5" i="9"/>
  <c r="C5" i="9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4" i="3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4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C6" i="9" s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4" i="1"/>
  <c r="C10" i="9" l="1"/>
  <c r="Q67" i="3"/>
  <c r="P67" i="3"/>
  <c r="Q66" i="3"/>
  <c r="P66" i="3"/>
  <c r="Q65" i="3"/>
  <c r="P65" i="3"/>
  <c r="Q64" i="3"/>
  <c r="P64" i="3"/>
  <c r="Q63" i="3"/>
  <c r="P63" i="3"/>
  <c r="Q62" i="3"/>
  <c r="P62" i="3"/>
  <c r="Q61" i="3"/>
  <c r="P61" i="3"/>
  <c r="Q60" i="3"/>
  <c r="P60" i="3"/>
  <c r="Q59" i="3"/>
  <c r="P59" i="3"/>
  <c r="Q58" i="3"/>
  <c r="P58" i="3"/>
  <c r="Q57" i="3"/>
  <c r="P57" i="3"/>
  <c r="Q56" i="3"/>
  <c r="P56" i="3"/>
  <c r="Q55" i="3"/>
  <c r="P55" i="3"/>
  <c r="Q54" i="3"/>
  <c r="P54" i="3"/>
  <c r="Q53" i="3"/>
  <c r="P53" i="3"/>
  <c r="Q52" i="3"/>
  <c r="P52" i="3"/>
  <c r="Q51" i="3"/>
  <c r="P51" i="3"/>
  <c r="Q50" i="3"/>
  <c r="P50" i="3"/>
  <c r="Q49" i="3"/>
  <c r="P49" i="3"/>
  <c r="Q48" i="3"/>
  <c r="P48" i="3"/>
  <c r="Q47" i="3"/>
  <c r="P47" i="3"/>
  <c r="Q46" i="3"/>
  <c r="P46" i="3"/>
  <c r="Q45" i="3"/>
  <c r="P45" i="3"/>
  <c r="Q44" i="3"/>
  <c r="P44" i="3"/>
  <c r="Q43" i="3"/>
  <c r="P43" i="3"/>
  <c r="Q42" i="3"/>
  <c r="P42" i="3"/>
  <c r="Q41" i="3"/>
  <c r="P41" i="3"/>
  <c r="Q40" i="3"/>
  <c r="P40" i="3"/>
  <c r="Q39" i="3"/>
  <c r="P39" i="3"/>
  <c r="Q38" i="3"/>
  <c r="P38" i="3"/>
  <c r="Q37" i="3"/>
  <c r="P37" i="3"/>
  <c r="Q36" i="3"/>
  <c r="P36" i="3"/>
  <c r="Q35" i="3"/>
  <c r="P35" i="3"/>
  <c r="Q34" i="3"/>
  <c r="P34" i="3"/>
  <c r="Q33" i="3"/>
  <c r="P33" i="3"/>
  <c r="Q32" i="3"/>
  <c r="P32" i="3"/>
  <c r="Q31" i="3"/>
  <c r="P31" i="3"/>
  <c r="Q30" i="3"/>
  <c r="P30" i="3"/>
  <c r="Q29" i="3"/>
  <c r="P29" i="3"/>
  <c r="Q28" i="3"/>
  <c r="P28" i="3"/>
  <c r="Q27" i="3"/>
  <c r="P27" i="3"/>
  <c r="Q26" i="3"/>
  <c r="P26" i="3"/>
  <c r="Q25" i="3"/>
  <c r="P25" i="3"/>
  <c r="Q24" i="3"/>
  <c r="P24" i="3"/>
  <c r="Q23" i="3"/>
  <c r="P23" i="3"/>
  <c r="Q22" i="3"/>
  <c r="P22" i="3"/>
  <c r="Q21" i="3"/>
  <c r="P21" i="3"/>
  <c r="Q20" i="3"/>
  <c r="P20" i="3"/>
  <c r="Q19" i="3"/>
  <c r="P19" i="3"/>
  <c r="Q18" i="3"/>
  <c r="P18" i="3"/>
  <c r="Q17" i="3"/>
  <c r="P17" i="3"/>
  <c r="Q16" i="3"/>
  <c r="P16" i="3"/>
  <c r="Q15" i="3"/>
  <c r="P15" i="3"/>
  <c r="Q14" i="3"/>
  <c r="P14" i="3"/>
  <c r="Q13" i="3"/>
  <c r="P13" i="3"/>
  <c r="Q12" i="3"/>
  <c r="P12" i="3"/>
  <c r="Q11" i="3"/>
  <c r="P11" i="3"/>
  <c r="Q10" i="3"/>
  <c r="P10" i="3"/>
  <c r="Q9" i="3"/>
  <c r="P9" i="3"/>
  <c r="Q8" i="3"/>
  <c r="P8" i="3"/>
  <c r="Q7" i="3"/>
  <c r="P7" i="3"/>
  <c r="Q6" i="3"/>
  <c r="P6" i="3"/>
  <c r="Q5" i="3"/>
  <c r="P5" i="3"/>
  <c r="Q4" i="3"/>
  <c r="P4" i="3"/>
  <c r="Q67" i="2"/>
  <c r="P67" i="2"/>
  <c r="Q66" i="2"/>
  <c r="P66" i="2"/>
  <c r="Q65" i="2"/>
  <c r="P65" i="2"/>
  <c r="Q64" i="2"/>
  <c r="P64" i="2"/>
  <c r="Q63" i="2"/>
  <c r="P63" i="2"/>
  <c r="Q62" i="2"/>
  <c r="P62" i="2"/>
  <c r="Q61" i="2"/>
  <c r="P61" i="2"/>
  <c r="Q60" i="2"/>
  <c r="P60" i="2"/>
  <c r="Q59" i="2"/>
  <c r="P59" i="2"/>
  <c r="Q58" i="2"/>
  <c r="P58" i="2"/>
  <c r="Q57" i="2"/>
  <c r="P57" i="2"/>
  <c r="Q56" i="2"/>
  <c r="P56" i="2"/>
  <c r="Q55" i="2"/>
  <c r="P55" i="2"/>
  <c r="Q54" i="2"/>
  <c r="P54" i="2"/>
  <c r="Q53" i="2"/>
  <c r="P53" i="2"/>
  <c r="Q52" i="2"/>
  <c r="P52" i="2"/>
  <c r="Q51" i="2"/>
  <c r="P51" i="2"/>
  <c r="Q50" i="2"/>
  <c r="P50" i="2"/>
  <c r="Q49" i="2"/>
  <c r="P49" i="2"/>
  <c r="Q48" i="2"/>
  <c r="P48" i="2"/>
  <c r="Q47" i="2"/>
  <c r="P47" i="2"/>
  <c r="Q46" i="2"/>
  <c r="P46" i="2"/>
  <c r="Q45" i="2"/>
  <c r="P45" i="2"/>
  <c r="Q44" i="2"/>
  <c r="P44" i="2"/>
  <c r="Q43" i="2"/>
  <c r="P43" i="2"/>
  <c r="Q42" i="2"/>
  <c r="P42" i="2"/>
  <c r="Q41" i="2"/>
  <c r="P41" i="2"/>
  <c r="Q40" i="2"/>
  <c r="P40" i="2"/>
  <c r="Q39" i="2"/>
  <c r="P39" i="2"/>
  <c r="Q38" i="2"/>
  <c r="P38" i="2"/>
  <c r="Q37" i="2"/>
  <c r="P37" i="2"/>
  <c r="Q36" i="2"/>
  <c r="P36" i="2"/>
  <c r="Q35" i="2"/>
  <c r="P35" i="2"/>
  <c r="Q34" i="2"/>
  <c r="P34" i="2"/>
  <c r="Q33" i="2"/>
  <c r="P33" i="2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Q10" i="2"/>
  <c r="P10" i="2"/>
  <c r="Q9" i="2"/>
  <c r="P9" i="2"/>
  <c r="Q8" i="2"/>
  <c r="P8" i="2"/>
  <c r="Q7" i="2"/>
  <c r="P7" i="2"/>
  <c r="Q6" i="2"/>
  <c r="P6" i="2"/>
  <c r="Q5" i="2"/>
  <c r="P5" i="2"/>
  <c r="Q4" i="2"/>
  <c r="P4" i="2"/>
  <c r="Q5" i="1"/>
  <c r="Q6" i="1"/>
  <c r="Q7" i="1"/>
  <c r="Q8" i="1"/>
  <c r="Q9" i="1"/>
  <c r="Q10" i="1"/>
  <c r="Q11" i="1"/>
  <c r="Q12" i="1"/>
  <c r="E6" i="9" s="1"/>
  <c r="E10" i="9" s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4" i="1"/>
  <c r="P5" i="1" l="1"/>
  <c r="P6" i="1"/>
  <c r="P7" i="1"/>
  <c r="P8" i="1"/>
  <c r="P9" i="1"/>
  <c r="P10" i="1"/>
  <c r="P11" i="1"/>
  <c r="P12" i="1"/>
  <c r="D6" i="9" s="1"/>
  <c r="D10" i="9" s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4" i="1"/>
</calcChain>
</file>

<file path=xl/sharedStrings.xml><?xml version="1.0" encoding="utf-8"?>
<sst xmlns="http://schemas.openxmlformats.org/spreadsheetml/2006/main" count="142" uniqueCount="54">
  <si>
    <t>Traffic</t>
  </si>
  <si>
    <t>PeopleOnStreet</t>
  </si>
  <si>
    <t>QPISlice</t>
  </si>
  <si>
    <t>Class A</t>
  </si>
  <si>
    <t>4K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</si>
  <si>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</si>
  <si>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</si>
  <si>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</si>
  <si>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</si>
  <si>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</si>
  <si>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</si>
  <si>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</si>
  <si>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</si>
  <si>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</si>
  <si>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</si>
  <si>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</si>
  <si>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</si>
  <si>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</si>
  <si>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</si>
  <si>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</si>
  <si>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</si>
  <si>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</si>
  <si>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</si>
  <si>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</si>
  <si>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720p</t>
  </si>
  <si>
    <t>kbps</t>
  </si>
  <si>
    <t>Y psnr</t>
  </si>
  <si>
    <t>U psnr</t>
  </si>
  <si>
    <t>V psnr</t>
  </si>
  <si>
    <t>ClassA</t>
  </si>
  <si>
    <t>ClassB</t>
  </si>
  <si>
    <t>ClassC</t>
  </si>
  <si>
    <t>ClassD</t>
  </si>
  <si>
    <t>Random access</t>
  </si>
  <si>
    <t>Low delay</t>
  </si>
  <si>
    <t>Low delay P</t>
  </si>
  <si>
    <r>
      <t>Δ</t>
    </r>
    <r>
      <rPr>
        <sz val="11"/>
        <color theme="1"/>
        <rFont val="Times New Roman"/>
        <family val="1"/>
      </rPr>
      <t>kbps</t>
    </r>
  </si>
  <si>
    <r>
      <t>Δ</t>
    </r>
    <r>
      <rPr>
        <sz val="11"/>
        <color theme="1"/>
        <rFont val="Times New Roman"/>
        <family val="1"/>
      </rPr>
      <t>PSNR</t>
    </r>
  </si>
  <si>
    <t>Avg</t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</si>
  <si>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</si>
  <si>
    <t>FourPeople</t>
    <phoneticPr fontId="1" type="noConversion"/>
  </si>
  <si>
    <t>Johnny</t>
    <phoneticPr fontId="1" type="noConversion"/>
  </si>
  <si>
    <t>KristenAndSara</t>
    <phoneticPr fontId="1" type="noConversion"/>
  </si>
  <si>
    <t>HM7.0</t>
    <phoneticPr fontId="1" type="noConversion"/>
  </si>
  <si>
    <t>HM7.0_RC</t>
    <phoneticPr fontId="1" type="noConversion"/>
  </si>
  <si>
    <t>encT</t>
    <phoneticPr fontId="1" type="noConversion"/>
  </si>
  <si>
    <t>evaluation</t>
    <phoneticPr fontId="1" type="noConversion"/>
  </si>
  <si>
    <t>encTime</t>
    <phoneticPr fontId="1" type="noConversion"/>
  </si>
  <si>
    <t>KristenAndSara</t>
    <phoneticPr fontId="1" type="noConversion"/>
  </si>
  <si>
    <t>&lt;HM7.0 RC VS. HM7.0&gt;</t>
    <phoneticPr fontId="1" type="noConversion"/>
  </si>
  <si>
    <t>main</t>
  </si>
  <si>
    <t>tEnc</t>
  </si>
  <si>
    <t>ABS(ΔKbps)</t>
    <phoneticPr fontId="1" type="noConversion"/>
  </si>
  <si>
    <t>Abs(ΔKbps)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</si>
</sst>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_);[Red]\(0.0000\)"/>
    <numFmt numFmtId="178" formatCode="0.00_);[Red]\(0.00\)"/>
  </numFmts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9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9" xfId="0" applyFont="1" applyFill="1" applyBorder="1"/>
    <xf numFmtId="0" fontId="2" fillId="0" borderId="4" xfId="0" applyFont="1" applyFill="1" applyBorder="1"/>
    <xf numFmtId="0" fontId="2" fillId="0" borderId="11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/>
    <xf numFmtId="177" fontId="0" fillId="0" borderId="0" xfId="0" applyNumberFormat="1"/>
    <xf numFmtId="176" fontId="2" fillId="2" borderId="8" xfId="0" applyNumberFormat="1" applyFont="1" applyFill="1" applyBorder="1" applyAlignment="1"/>
    <xf numFmtId="176" fontId="2" fillId="2" borderId="7" xfId="0" applyNumberFormat="1" applyFont="1" applyFill="1" applyBorder="1" applyAlignment="1"/>
    <xf numFmtId="10" fontId="0" fillId="0" borderId="0" xfId="0" applyNumberFormat="1"/>
    <xf numFmtId="176" fontId="0" fillId="0" borderId="0" xfId="0" applyNumberFormat="1"/>
    <xf numFmtId="0" fontId="0" fillId="0" borderId="2" xfId="0" applyBorder="1" applyAlignment="1">
      <alignment horizontal="center"/>
    </xf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/>
    <xf numFmtId="0" fontId="2" fillId="0" borderId="2" xfId="0" applyFont="1" applyBorder="1" applyAlignment="1">
      <alignment horizontal="center"/>
    </xf>
    <xf numFmtId="176" fontId="2" fillId="2" borderId="7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0" xfId="0" applyNumberFormat="1" applyFont="1" applyFill="1" applyBorder="1" applyAlignment="1"/>
    <xf numFmtId="10" fontId="5" fillId="0" borderId="9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0" fillId="0" borderId="3" xfId="0" applyBorder="1"/>
    <xf numFmtId="10" fontId="5" fillId="0" borderId="6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10" fontId="6" fillId="3" borderId="15" xfId="0" applyNumberFormat="1" applyFont="1" applyFill="1" applyBorder="1" applyAlignment="1">
      <alignment horizontal="center" vertical="center" wrapText="1"/>
    </xf>
    <xf numFmtId="176" fontId="6" fillId="3" borderId="15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0" fontId="0" fillId="0" borderId="20" xfId="0" applyBorder="1"/>
    <xf numFmtId="178" fontId="5" fillId="0" borderId="4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"/>
  <sheetViews>
    <sheetView tabSelected="1" workbookViewId="0">
      <selection activeCell="E18" sqref="E18"/>
    </sheetView>
  </sheetViews>
  <sheetFormatPr defaultRowHeight="16.5" x14ac:dyDescent="0.3"/>
  <cols>
    <col min="3" max="3" width="9.5" bestFit="1" customWidth="1"/>
    <col min="4" max="4" width="9.625" bestFit="1" customWidth="1"/>
    <col min="5" max="5" width="10.875" bestFit="1" customWidth="1"/>
    <col min="6" max="7" width="9.5" bestFit="1" customWidth="1"/>
    <col min="8" max="8" width="10.875" bestFit="1" customWidth="1"/>
  </cols>
  <sheetData>
    <row r="2" spans="2:11" x14ac:dyDescent="0.3">
      <c r="B2" s="64" t="s">
        <v>49</v>
      </c>
      <c r="C2" s="64"/>
      <c r="D2" s="64"/>
      <c r="E2" s="64"/>
      <c r="F2" s="64"/>
      <c r="G2" s="64"/>
      <c r="H2" s="64"/>
    </row>
    <row r="3" spans="2:11" ht="17.25" customHeight="1" x14ac:dyDescent="0.3">
      <c r="B3" s="47" t="s">
        <v>50</v>
      </c>
      <c r="C3" s="65" t="s">
        <v>33</v>
      </c>
      <c r="D3" s="66"/>
      <c r="E3" s="67"/>
      <c r="F3" s="65" t="s">
        <v>34</v>
      </c>
      <c r="G3" s="66"/>
      <c r="H3" s="67"/>
      <c r="I3" s="65" t="s">
        <v>35</v>
      </c>
      <c r="J3" s="66"/>
      <c r="K3" s="67"/>
    </row>
    <row r="4" spans="2:11" x14ac:dyDescent="0.3">
      <c r="B4" s="47"/>
      <c r="C4" s="48" t="s">
        <v>36</v>
      </c>
      <c r="D4" s="48" t="s">
        <v>37</v>
      </c>
      <c r="E4" s="48" t="s">
        <v>51</v>
      </c>
      <c r="F4" s="48" t="s">
        <v>36</v>
      </c>
      <c r="G4" s="48" t="s">
        <v>37</v>
      </c>
      <c r="H4" s="48" t="s">
        <v>51</v>
      </c>
      <c r="I4" s="48" t="s">
        <v>36</v>
      </c>
      <c r="J4" s="48" t="s">
        <v>37</v>
      </c>
      <c r="K4" s="48" t="s">
        <v>51</v>
      </c>
    </row>
    <row r="5" spans="2:11" x14ac:dyDescent="0.3">
      <c r="B5" s="47" t="s">
        <v>29</v>
      </c>
      <c r="C5" s="49">
        <f>AVERAGE('RA-main'!O4:O11)</f>
        <v>1.4029263551716473E-2</v>
      </c>
      <c r="D5" s="63">
        <f>AVERAGE('RA-main'!P4:P11)</f>
        <v>-1.3189249999999992</v>
      </c>
      <c r="E5" s="63">
        <f>AVERAGE('RA-main'!Q4:Q11)</f>
        <v>102.36390178863073</v>
      </c>
      <c r="F5" s="51"/>
      <c r="G5" s="52"/>
      <c r="H5" s="52"/>
      <c r="I5" s="51"/>
      <c r="J5" s="52"/>
      <c r="K5" s="52"/>
    </row>
    <row r="6" spans="2:11" x14ac:dyDescent="0.3">
      <c r="B6" s="47" t="s">
        <v>30</v>
      </c>
      <c r="C6" s="49">
        <f>AVERAGE('RA-main'!O12:O31)</f>
        <v>9.090171478867138E-3</v>
      </c>
      <c r="D6" s="63">
        <f>AVERAGE('RA-main'!P5:P12)</f>
        <v>-1.305112499999999</v>
      </c>
      <c r="E6" s="63">
        <f>AVERAGE('RA-main'!Q5:Q12)</f>
        <v>102.3224201808148</v>
      </c>
      <c r="F6" s="49">
        <f>AVERAGE('LB-main'!O4:O23)</f>
        <v>2.0010986604798685E-3</v>
      </c>
      <c r="G6" s="63">
        <f>AVERAGE('LB-main'!P4:P23)</f>
        <v>-1.0160900000000008</v>
      </c>
      <c r="H6" s="63">
        <f>AVERAGE('LB-main'!Q4:Q23)</f>
        <v>98.660580751935115</v>
      </c>
      <c r="I6" s="49">
        <f>AVERAGE('LP-main'!O4:O23)</f>
        <v>2.2415636683376567E-3</v>
      </c>
      <c r="J6" s="63">
        <f>AVERAGE('LP-main'!P4:P23)</f>
        <v>-0.9495800000000012</v>
      </c>
      <c r="K6" s="63">
        <f>AVERAGE('LP-main'!Q4:Q23)</f>
        <v>98.790792692813881</v>
      </c>
    </row>
    <row r="7" spans="2:11" x14ac:dyDescent="0.3">
      <c r="B7" s="47" t="s">
        <v>31</v>
      </c>
      <c r="C7" s="49">
        <f>AVERAGE('RA-main'!O32:O47)</f>
        <v>6.1559599928319615E-3</v>
      </c>
      <c r="D7" s="63">
        <f>AVERAGE('RA-main'!P32:P47)</f>
        <v>-1.5789437500000005</v>
      </c>
      <c r="E7" s="63">
        <f>AVERAGE('RA-main'!Q32:Q47)</f>
        <v>102.42762296447808</v>
      </c>
      <c r="F7" s="49">
        <f>AVERAGE('LB-main'!O24:O39)</f>
        <v>3.4730467947819981E-3</v>
      </c>
      <c r="G7" s="63">
        <f>AVERAGE('LB-main'!P24:P39)</f>
        <v>-0.52870624999999949</v>
      </c>
      <c r="H7" s="63">
        <f>AVERAGE('LB-main'!Q24:Q39)</f>
        <v>101.38111024375328</v>
      </c>
      <c r="I7" s="49">
        <f>AVERAGE('LP-main'!O24:O39)</f>
        <v>2.7980321412506988E-3</v>
      </c>
      <c r="J7" s="63">
        <f>AVERAGE('LP-main'!P24:P39)</f>
        <v>-0.54728750000000104</v>
      </c>
      <c r="K7" s="63">
        <f>AVERAGE('LP-main'!Q24:Q39)</f>
        <v>101.82491985935215</v>
      </c>
    </row>
    <row r="8" spans="2:11" x14ac:dyDescent="0.3">
      <c r="B8" s="47" t="s">
        <v>32</v>
      </c>
      <c r="C8" s="49">
        <f>AVERAGE('RA-main'!O48:O63)</f>
        <v>6.7198304614564802E-3</v>
      </c>
      <c r="D8" s="63">
        <f>AVERAGE('RA-main'!P48:P63)</f>
        <v>-1.38958125</v>
      </c>
      <c r="E8" s="63">
        <f>AVERAGE('RA-main'!Q48:Q63)</f>
        <v>102.87749741942143</v>
      </c>
      <c r="F8" s="49">
        <f>AVERAGE('LB-main'!O40:O55)</f>
        <v>8.9208919958958628E-4</v>
      </c>
      <c r="G8" s="63">
        <f>AVERAGE('LB-main'!P40:P55)</f>
        <v>-0.44395624999999961</v>
      </c>
      <c r="H8" s="63">
        <f>AVERAGE('LB-main'!Q40:Q55)</f>
        <v>102.33492411024909</v>
      </c>
      <c r="I8" s="49">
        <f>AVERAGE('LP-main'!O40:O55)</f>
        <v>9.9248094999857548E-4</v>
      </c>
      <c r="J8" s="63">
        <f>AVERAGE('LP-main'!P40:P55)</f>
        <v>-0.46421249999999947</v>
      </c>
      <c r="K8" s="63">
        <f>AVERAGE('LP-main'!Q40:Q55)</f>
        <v>103.07243748725533</v>
      </c>
    </row>
    <row r="9" spans="2:11" x14ac:dyDescent="0.3">
      <c r="B9" s="47" t="s">
        <v>23</v>
      </c>
      <c r="C9" s="51"/>
      <c r="D9" s="52"/>
      <c r="E9" s="52"/>
      <c r="F9" s="49">
        <f>AVERAGE('LB-main'!O56:O67)</f>
        <v>3.5884273436347694E-3</v>
      </c>
      <c r="G9" s="63">
        <f>AVERAGE('LB-main'!P56:P67)</f>
        <v>-0.82737499999999997</v>
      </c>
      <c r="H9" s="63">
        <f>AVERAGE('LB-main'!Q56:Q67)</f>
        <v>97.087276750578098</v>
      </c>
      <c r="I9" s="49">
        <f>AVERAGE('LP-main'!O56:O67)</f>
        <v>3.5964553110538412E-3</v>
      </c>
      <c r="J9" s="63">
        <f>AVERAGE('LP-main'!P56:P67)</f>
        <v>-0.74943333333333462</v>
      </c>
      <c r="K9" s="63">
        <f>AVERAGE('LP-main'!Q56:Q67)</f>
        <v>96.684812226520762</v>
      </c>
    </row>
    <row r="10" spans="2:11" x14ac:dyDescent="0.3">
      <c r="B10" s="47" t="s">
        <v>38</v>
      </c>
      <c r="C10" s="49">
        <f>AVERAGE(C5:C8)</f>
        <v>8.9988063712180127E-3</v>
      </c>
      <c r="D10" s="50">
        <f>AVERAGE(D5:D8)</f>
        <v>-1.3981406249999997</v>
      </c>
      <c r="E10" s="50">
        <f>AVERAGE(E5:E8)</f>
        <v>102.49786058833627</v>
      </c>
      <c r="F10" s="49">
        <f t="shared" ref="F10:K10" si="0">AVERAGE(F6:F9)</f>
        <v>2.4886654996215556E-3</v>
      </c>
      <c r="G10" s="50">
        <f t="shared" si="0"/>
        <v>-0.70403187499999997</v>
      </c>
      <c r="H10" s="50">
        <f t="shared" si="0"/>
        <v>99.8659729641289</v>
      </c>
      <c r="I10" s="49">
        <f t="shared" si="0"/>
        <v>2.4071330176601929E-3</v>
      </c>
      <c r="J10" s="50">
        <f t="shared" si="0"/>
        <v>-0.67762833333333405</v>
      </c>
      <c r="K10" s="50">
        <f t="shared" si="0"/>
        <v>100.09324056648553</v>
      </c>
    </row>
  </sheetData>
  <mergeCells count="4">
    <mergeCell ref="B2:H2"/>
    <mergeCell ref="I3:K3"/>
    <mergeCell ref="F3:H3"/>
    <mergeCell ref="C3:E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4"/>
  <sheetViews>
    <sheetView zoomScale="55" zoomScaleNormal="55" workbookViewId="0">
      <selection activeCell="Q64" sqref="Q64"/>
    </sheetView>
  </sheetViews>
  <sheetFormatPr defaultRowHeight="16.5" x14ac:dyDescent="0.3"/>
  <cols>
    <col min="3" max="3" width="15.375" bestFit="1" customWidth="1"/>
    <col min="5" max="5" width="11.625" bestFit="1" customWidth="1"/>
    <col min="15" max="15" width="11.75" bestFit="1" customWidth="1"/>
    <col min="16" max="16" width="12.5" bestFit="1" customWidth="1"/>
  </cols>
  <sheetData>
    <row r="1" spans="2:17" ht="17.25" thickBot="1" x14ac:dyDescent="0.35"/>
    <row r="2" spans="2:17" ht="17.25" thickBot="1" x14ac:dyDescent="0.35">
      <c r="B2" s="8"/>
      <c r="C2" s="8"/>
      <c r="D2" s="9"/>
      <c r="E2" s="68" t="s">
        <v>43</v>
      </c>
      <c r="F2" s="69"/>
      <c r="G2" s="69"/>
      <c r="H2" s="69"/>
      <c r="I2" s="26"/>
      <c r="J2" s="70" t="s">
        <v>44</v>
      </c>
      <c r="K2" s="71"/>
      <c r="L2" s="71"/>
      <c r="M2" s="71"/>
      <c r="N2" s="71"/>
      <c r="O2" s="72" t="s">
        <v>46</v>
      </c>
      <c r="P2" s="73"/>
      <c r="Q2" s="74"/>
    </row>
    <row r="3" spans="2:17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7" t="s">
        <v>45</v>
      </c>
      <c r="O3" s="40" t="s">
        <v>52</v>
      </c>
      <c r="P3" s="40" t="s">
        <v>39</v>
      </c>
      <c r="Q3" s="54" t="s">
        <v>47</v>
      </c>
    </row>
    <row r="4" spans="2:17" x14ac:dyDescent="0.3">
      <c r="B4" s="13" t="s">
        <v>3</v>
      </c>
      <c r="C4" s="14" t="s">
        <v>0</v>
      </c>
      <c r="D4" s="14">
        <v>22</v>
      </c>
      <c r="E4" s="27">
        <v>12987.886399999999</v>
      </c>
      <c r="F4" s="28">
        <v>41.632100000000001</v>
      </c>
      <c r="G4" s="28">
        <v>41.514699999999998</v>
      </c>
      <c r="H4" s="28">
        <v>44.174999999999997</v>
      </c>
      <c r="I4" s="28">
        <v>13491.34</v>
      </c>
      <c r="J4" s="27">
        <v>12844.6672</v>
      </c>
      <c r="K4" s="28">
        <v>41.194499999999998</v>
      </c>
      <c r="L4" s="28">
        <v>41.221699999999998</v>
      </c>
      <c r="M4" s="28">
        <v>43.880299999999998</v>
      </c>
      <c r="N4" s="28">
        <v>13678.026</v>
      </c>
      <c r="O4" s="55">
        <f>ABS((J4-E4)/E4)</f>
        <v>1.1027136794174575E-2</v>
      </c>
      <c r="P4" s="56">
        <f t="shared" ref="P4:P27" si="0">(K4-F4)</f>
        <v>-0.43760000000000332</v>
      </c>
      <c r="Q4" s="39">
        <f>(100*N4)/I4</f>
        <v>101.38374690727534</v>
      </c>
    </row>
    <row r="5" spans="2:17" x14ac:dyDescent="0.3">
      <c r="B5" s="15" t="s">
        <v>4</v>
      </c>
      <c r="C5" s="16"/>
      <c r="D5" s="16">
        <v>27</v>
      </c>
      <c r="E5" s="29">
        <v>5281.9727999999996</v>
      </c>
      <c r="F5" s="30">
        <v>39.146900000000002</v>
      </c>
      <c r="G5" s="30">
        <v>39.814</v>
      </c>
      <c r="H5" s="30">
        <v>42.288200000000003</v>
      </c>
      <c r="I5" s="30">
        <v>11366.772000000001</v>
      </c>
      <c r="J5" s="29">
        <v>5201.2928000000002</v>
      </c>
      <c r="K5" s="30">
        <v>37.946800000000003</v>
      </c>
      <c r="L5" s="30">
        <v>39.130000000000003</v>
      </c>
      <c r="M5" s="30">
        <v>41.552799999999998</v>
      </c>
      <c r="N5" s="30">
        <v>11560.837</v>
      </c>
      <c r="O5" s="54">
        <f t="shared" ref="O5:O63" si="1">ABS((J5-E5)/E5)</f>
        <v>1.5274595885840115E-2</v>
      </c>
      <c r="P5" s="57">
        <f t="shared" si="0"/>
        <v>-1.2000999999999991</v>
      </c>
      <c r="Q5" s="41">
        <f t="shared" ref="Q5:Q60" si="2">(100*N5)/I5</f>
        <v>101.70730089422044</v>
      </c>
    </row>
    <row r="6" spans="2:17" x14ac:dyDescent="0.3">
      <c r="B6" s="15"/>
      <c r="C6" s="16"/>
      <c r="D6" s="16">
        <v>32</v>
      </c>
      <c r="E6" s="29">
        <v>2545.3584000000001</v>
      </c>
      <c r="F6" s="30">
        <v>36.605400000000003</v>
      </c>
      <c r="G6" s="30">
        <v>38.4559</v>
      </c>
      <c r="H6" s="30">
        <v>40.803600000000003</v>
      </c>
      <c r="I6" s="30">
        <v>10208.252</v>
      </c>
      <c r="J6" s="29">
        <v>2485.5360000000001</v>
      </c>
      <c r="K6" s="30">
        <v>33.619100000000003</v>
      </c>
      <c r="L6" s="30">
        <v>37.162399999999998</v>
      </c>
      <c r="M6" s="30">
        <v>39.522399999999998</v>
      </c>
      <c r="N6" s="30">
        <v>10718.248</v>
      </c>
      <c r="O6" s="54">
        <f t="shared" si="1"/>
        <v>2.350254486755186E-2</v>
      </c>
      <c r="P6" s="57">
        <f t="shared" si="0"/>
        <v>-2.9863</v>
      </c>
      <c r="Q6" s="41">
        <f t="shared" si="2"/>
        <v>104.99591898789332</v>
      </c>
    </row>
    <row r="7" spans="2:17" ht="17.25" thickBot="1" x14ac:dyDescent="0.35">
      <c r="B7" s="15"/>
      <c r="C7" s="17"/>
      <c r="D7" s="17">
        <v>37</v>
      </c>
      <c r="E7" s="29">
        <v>1320.8288</v>
      </c>
      <c r="F7" s="30">
        <v>33.936799999999998</v>
      </c>
      <c r="G7" s="30">
        <v>37.4041</v>
      </c>
      <c r="H7" s="30">
        <v>39.724600000000002</v>
      </c>
      <c r="I7" s="30">
        <v>9596.2469999999994</v>
      </c>
      <c r="J7" s="29">
        <v>1289.1424</v>
      </c>
      <c r="K7" s="30">
        <v>30.755500000000001</v>
      </c>
      <c r="L7" s="30">
        <v>36.447099999999999</v>
      </c>
      <c r="M7" s="30">
        <v>38.835799999999999</v>
      </c>
      <c r="N7" s="30">
        <v>9985.8580000000002</v>
      </c>
      <c r="O7" s="54">
        <f t="shared" si="1"/>
        <v>2.3989785807214416E-2</v>
      </c>
      <c r="P7" s="57">
        <f t="shared" si="0"/>
        <v>-3.1812999999999967</v>
      </c>
      <c r="Q7" s="41">
        <f t="shared" si="2"/>
        <v>104.06003513665291</v>
      </c>
    </row>
    <row r="8" spans="2:17" x14ac:dyDescent="0.3">
      <c r="B8" s="15"/>
      <c r="C8" s="14" t="s">
        <v>1</v>
      </c>
      <c r="D8" s="14">
        <v>22</v>
      </c>
      <c r="E8" s="29">
        <v>32646.488000000001</v>
      </c>
      <c r="F8" s="30">
        <v>40.146099999999997</v>
      </c>
      <c r="G8" s="30">
        <v>44.891399999999997</v>
      </c>
      <c r="H8" s="30">
        <v>44.6755</v>
      </c>
      <c r="I8" s="30">
        <v>20686.292000000001</v>
      </c>
      <c r="J8" s="29">
        <v>32731.527999999998</v>
      </c>
      <c r="K8" s="30">
        <v>39.886299999999999</v>
      </c>
      <c r="L8" s="30">
        <v>44.264600000000002</v>
      </c>
      <c r="M8" s="30">
        <v>44.261000000000003</v>
      </c>
      <c r="N8" s="30">
        <v>21106.348000000002</v>
      </c>
      <c r="O8" s="54">
        <f t="shared" si="1"/>
        <v>2.6048743742358208E-3</v>
      </c>
      <c r="P8" s="57">
        <f t="shared" si="0"/>
        <v>-0.25979999999999848</v>
      </c>
      <c r="Q8" s="41">
        <f t="shared" si="2"/>
        <v>102.03060074758686</v>
      </c>
    </row>
    <row r="9" spans="2:17" x14ac:dyDescent="0.3">
      <c r="B9" s="15"/>
      <c r="C9" s="16"/>
      <c r="D9" s="16">
        <v>27</v>
      </c>
      <c r="E9" s="29">
        <v>15676.257600000001</v>
      </c>
      <c r="F9" s="30">
        <v>37.153300000000002</v>
      </c>
      <c r="G9" s="30">
        <v>42.967599999999997</v>
      </c>
      <c r="H9" s="30">
        <v>43.291200000000003</v>
      </c>
      <c r="I9" s="30">
        <v>17504.758999999998</v>
      </c>
      <c r="J9" s="29">
        <v>15611.452799999999</v>
      </c>
      <c r="K9" s="30">
        <v>36.2425</v>
      </c>
      <c r="L9" s="30">
        <v>42.644399999999997</v>
      </c>
      <c r="M9" s="30">
        <v>43.044899999999998</v>
      </c>
      <c r="N9" s="30">
        <v>17639.371999999999</v>
      </c>
      <c r="O9" s="54">
        <f t="shared" si="1"/>
        <v>4.1339458468711114E-3</v>
      </c>
      <c r="P9" s="57">
        <f t="shared" si="0"/>
        <v>-0.91080000000000183</v>
      </c>
      <c r="Q9" s="41">
        <f t="shared" si="2"/>
        <v>100.76900801661995</v>
      </c>
    </row>
    <row r="10" spans="2:17" x14ac:dyDescent="0.3">
      <c r="B10" s="15"/>
      <c r="C10" s="16"/>
      <c r="D10" s="16">
        <v>32</v>
      </c>
      <c r="E10" s="29">
        <v>8255.4848000000002</v>
      </c>
      <c r="F10" s="30">
        <v>34.205399999999997</v>
      </c>
      <c r="G10" s="30">
        <v>41.353099999999998</v>
      </c>
      <c r="H10" s="30">
        <v>41.9758</v>
      </c>
      <c r="I10" s="30">
        <v>15367.945</v>
      </c>
      <c r="J10" s="29">
        <v>8097.3104000000003</v>
      </c>
      <c r="K10" s="30">
        <v>33.395000000000003</v>
      </c>
      <c r="L10" s="30">
        <v>41.0396</v>
      </c>
      <c r="M10" s="30">
        <v>41.725200000000001</v>
      </c>
      <c r="N10" s="30">
        <v>15566.799000000001</v>
      </c>
      <c r="O10" s="54">
        <f t="shared" si="1"/>
        <v>1.9159916568437008E-2</v>
      </c>
      <c r="P10" s="57">
        <f t="shared" si="0"/>
        <v>-0.81039999999999424</v>
      </c>
      <c r="Q10" s="41">
        <f t="shared" si="2"/>
        <v>101.29395309522516</v>
      </c>
    </row>
    <row r="11" spans="2:17" ht="17.25" thickBot="1" x14ac:dyDescent="0.35">
      <c r="B11" s="15"/>
      <c r="C11" s="17"/>
      <c r="D11" s="17">
        <v>37</v>
      </c>
      <c r="E11" s="29">
        <v>4622.8032000000003</v>
      </c>
      <c r="F11" s="30">
        <v>31.4434</v>
      </c>
      <c r="G11" s="30">
        <v>40.116799999999998</v>
      </c>
      <c r="H11" s="30">
        <v>40.921599999999998</v>
      </c>
      <c r="I11" s="30">
        <v>13829.814</v>
      </c>
      <c r="J11" s="29">
        <v>4564.8271999999997</v>
      </c>
      <c r="K11" s="30">
        <v>30.6783</v>
      </c>
      <c r="L11" s="30">
        <v>39.494999999999997</v>
      </c>
      <c r="M11" s="30">
        <v>40.360199999999999</v>
      </c>
      <c r="N11" s="30">
        <v>14199.16</v>
      </c>
      <c r="O11" s="54">
        <f t="shared" si="1"/>
        <v>1.2541308269406875E-2</v>
      </c>
      <c r="P11" s="57">
        <f t="shared" si="0"/>
        <v>-0.76510000000000034</v>
      </c>
      <c r="Q11" s="41">
        <f t="shared" si="2"/>
        <v>102.67065052357175</v>
      </c>
    </row>
    <row r="12" spans="2:17" x14ac:dyDescent="0.3">
      <c r="B12" s="10" t="s">
        <v>5</v>
      </c>
      <c r="C12" s="3" t="s">
        <v>6</v>
      </c>
      <c r="D12" s="3">
        <v>22</v>
      </c>
      <c r="E12" s="27">
        <v>4778.5663999999997</v>
      </c>
      <c r="F12" s="28">
        <v>41.5989</v>
      </c>
      <c r="G12" s="28">
        <v>43.488199999999999</v>
      </c>
      <c r="H12" s="28">
        <v>45.2639</v>
      </c>
      <c r="I12" s="28">
        <v>12777.998</v>
      </c>
      <c r="J12" s="27">
        <v>4661.2</v>
      </c>
      <c r="K12" s="36">
        <v>41.271799999999999</v>
      </c>
      <c r="L12" s="36">
        <v>43.075000000000003</v>
      </c>
      <c r="M12" s="36">
        <v>44.527299999999997</v>
      </c>
      <c r="N12" s="36">
        <v>12912.409</v>
      </c>
      <c r="O12" s="55">
        <f t="shared" si="1"/>
        <v>2.4561006413973841E-2</v>
      </c>
      <c r="P12" s="56">
        <f t="shared" si="0"/>
        <v>-0.3271000000000015</v>
      </c>
      <c r="Q12" s="56">
        <f t="shared" si="2"/>
        <v>101.05189404474785</v>
      </c>
    </row>
    <row r="13" spans="2:17" x14ac:dyDescent="0.3">
      <c r="B13" s="11" t="s">
        <v>7</v>
      </c>
      <c r="C13" s="4"/>
      <c r="D13" s="4">
        <v>27</v>
      </c>
      <c r="E13" s="29">
        <v>2182.2759999999998</v>
      </c>
      <c r="F13" s="30">
        <v>39.743200000000002</v>
      </c>
      <c r="G13" s="30">
        <v>42.126199999999997</v>
      </c>
      <c r="H13" s="30">
        <v>43.414999999999999</v>
      </c>
      <c r="I13" s="30">
        <v>10892.781000000001</v>
      </c>
      <c r="J13" s="29">
        <v>2155.752</v>
      </c>
      <c r="K13" s="37">
        <v>38.883200000000002</v>
      </c>
      <c r="L13" s="37">
        <v>41.410899999999998</v>
      </c>
      <c r="M13" s="37">
        <v>42.483199999999997</v>
      </c>
      <c r="N13" s="37">
        <v>11159.323</v>
      </c>
      <c r="O13" s="54">
        <f t="shared" si="1"/>
        <v>1.2154282959625588E-2</v>
      </c>
      <c r="P13" s="57">
        <f t="shared" si="0"/>
        <v>-0.85999999999999943</v>
      </c>
      <c r="Q13" s="57">
        <f t="shared" si="2"/>
        <v>102.44696005547159</v>
      </c>
    </row>
    <row r="14" spans="2:17" x14ac:dyDescent="0.3">
      <c r="B14" s="11"/>
      <c r="C14" s="4"/>
      <c r="D14" s="4">
        <v>32</v>
      </c>
      <c r="E14" s="29">
        <v>1069.6576</v>
      </c>
      <c r="F14" s="30">
        <v>37.448999999999998</v>
      </c>
      <c r="G14" s="30">
        <v>40.923099999999998</v>
      </c>
      <c r="H14" s="30">
        <v>42.079300000000003</v>
      </c>
      <c r="I14" s="30">
        <v>9663.1560000000009</v>
      </c>
      <c r="J14" s="29">
        <v>1055.0096000000001</v>
      </c>
      <c r="K14" s="37">
        <v>36.283000000000001</v>
      </c>
      <c r="L14" s="37">
        <v>40.283799999999999</v>
      </c>
      <c r="M14" s="37">
        <v>41.412100000000002</v>
      </c>
      <c r="N14" s="37">
        <v>9870.8080000000009</v>
      </c>
      <c r="O14" s="54">
        <f t="shared" si="1"/>
        <v>1.3694101738724533E-2</v>
      </c>
      <c r="P14" s="57">
        <f t="shared" si="0"/>
        <v>-1.1659999999999968</v>
      </c>
      <c r="Q14" s="57">
        <f t="shared" si="2"/>
        <v>102.14890456078739</v>
      </c>
    </row>
    <row r="15" spans="2:17" ht="17.25" thickBot="1" x14ac:dyDescent="0.35">
      <c r="B15" s="11"/>
      <c r="C15" s="5"/>
      <c r="D15" s="5">
        <v>37</v>
      </c>
      <c r="E15" s="29">
        <v>542.1952</v>
      </c>
      <c r="F15" s="30">
        <v>35.0593</v>
      </c>
      <c r="G15" s="30">
        <v>40.072499999999998</v>
      </c>
      <c r="H15" s="30">
        <v>41.260800000000003</v>
      </c>
      <c r="I15" s="30">
        <v>8813.3009999999995</v>
      </c>
      <c r="J15" s="29">
        <v>532.34720000000004</v>
      </c>
      <c r="K15" s="37">
        <v>33.248699999999999</v>
      </c>
      <c r="L15" s="37">
        <v>39.355899999999998</v>
      </c>
      <c r="M15" s="37">
        <v>40.557600000000001</v>
      </c>
      <c r="N15" s="37">
        <v>8985.2250000000004</v>
      </c>
      <c r="O15" s="54">
        <f t="shared" si="1"/>
        <v>1.8163200264406539E-2</v>
      </c>
      <c r="P15" s="57">
        <f t="shared" si="0"/>
        <v>-1.8106000000000009</v>
      </c>
      <c r="Q15" s="57">
        <f t="shared" si="2"/>
        <v>101.95073332908976</v>
      </c>
    </row>
    <row r="16" spans="2:17" x14ac:dyDescent="0.3">
      <c r="B16" s="11"/>
      <c r="C16" s="3" t="s">
        <v>8</v>
      </c>
      <c r="D16" s="3">
        <v>22</v>
      </c>
      <c r="E16" s="29">
        <v>7611.6728000000003</v>
      </c>
      <c r="F16" s="30">
        <v>40.046900000000001</v>
      </c>
      <c r="G16" s="30">
        <v>42.365499999999997</v>
      </c>
      <c r="H16" s="30">
        <v>43.752800000000001</v>
      </c>
      <c r="I16" s="30">
        <v>11740.736000000001</v>
      </c>
      <c r="J16" s="29">
        <v>7461.8768</v>
      </c>
      <c r="K16" s="37">
        <v>39.543599999999998</v>
      </c>
      <c r="L16" s="37">
        <v>42.052999999999997</v>
      </c>
      <c r="M16" s="37">
        <v>43.378</v>
      </c>
      <c r="N16" s="37">
        <v>11889.996999999999</v>
      </c>
      <c r="O16" s="54">
        <f t="shared" si="1"/>
        <v>1.9679773938785214E-2</v>
      </c>
      <c r="P16" s="57">
        <f t="shared" si="0"/>
        <v>-0.50330000000000297</v>
      </c>
      <c r="Q16" s="57">
        <f t="shared" si="2"/>
        <v>101.27130871522874</v>
      </c>
    </row>
    <row r="17" spans="2:17" x14ac:dyDescent="0.3">
      <c r="B17" s="11"/>
      <c r="C17" s="4"/>
      <c r="D17" s="4">
        <v>27</v>
      </c>
      <c r="E17" s="29">
        <v>3321.3031999999998</v>
      </c>
      <c r="F17" s="30">
        <v>37.541200000000003</v>
      </c>
      <c r="G17" s="30">
        <v>40.502699999999997</v>
      </c>
      <c r="H17" s="30">
        <v>41.533299999999997</v>
      </c>
      <c r="I17" s="30">
        <v>9781.7000000000007</v>
      </c>
      <c r="J17" s="29">
        <v>3285.04</v>
      </c>
      <c r="K17" s="37">
        <v>36.200899999999997</v>
      </c>
      <c r="L17" s="37">
        <v>39.183999999999997</v>
      </c>
      <c r="M17" s="37">
        <v>40.240099999999998</v>
      </c>
      <c r="N17" s="37">
        <v>10561.936</v>
      </c>
      <c r="O17" s="54">
        <f t="shared" si="1"/>
        <v>1.0918364815353163E-2</v>
      </c>
      <c r="P17" s="57">
        <f t="shared" si="0"/>
        <v>-1.3403000000000063</v>
      </c>
      <c r="Q17" s="57">
        <f t="shared" si="2"/>
        <v>107.97648670476499</v>
      </c>
    </row>
    <row r="18" spans="2:17" x14ac:dyDescent="0.3">
      <c r="B18" s="11"/>
      <c r="C18" s="4"/>
      <c r="D18" s="4">
        <v>32</v>
      </c>
      <c r="E18" s="29">
        <v>1539.1551999999999</v>
      </c>
      <c r="F18" s="30">
        <v>34.950899999999997</v>
      </c>
      <c r="G18" s="30">
        <v>38.911099999999998</v>
      </c>
      <c r="H18" s="30">
        <v>39.996699999999997</v>
      </c>
      <c r="I18" s="30">
        <v>8737.8559999999998</v>
      </c>
      <c r="J18" s="29">
        <v>1518.8856000000001</v>
      </c>
      <c r="K18" s="37">
        <v>32.939399999999999</v>
      </c>
      <c r="L18" s="37">
        <v>37.422499999999999</v>
      </c>
      <c r="M18" s="37">
        <v>38.931100000000001</v>
      </c>
      <c r="N18" s="37">
        <v>9364.7929999999997</v>
      </c>
      <c r="O18" s="54">
        <f t="shared" si="1"/>
        <v>1.3169302225012693E-2</v>
      </c>
      <c r="P18" s="57">
        <f t="shared" si="0"/>
        <v>-2.0114999999999981</v>
      </c>
      <c r="Q18" s="57">
        <f t="shared" si="2"/>
        <v>107.17495229951146</v>
      </c>
    </row>
    <row r="19" spans="2:17" ht="17.25" thickBot="1" x14ac:dyDescent="0.35">
      <c r="B19" s="11"/>
      <c r="C19" s="5"/>
      <c r="D19" s="5">
        <v>37</v>
      </c>
      <c r="E19" s="29">
        <v>718.23040000000003</v>
      </c>
      <c r="F19" s="30">
        <v>32.441200000000002</v>
      </c>
      <c r="G19" s="30">
        <v>37.709899999999998</v>
      </c>
      <c r="H19" s="30">
        <v>39.081499999999998</v>
      </c>
      <c r="I19" s="30">
        <v>8075.0879999999997</v>
      </c>
      <c r="J19" s="29">
        <v>707.34960000000001</v>
      </c>
      <c r="K19" s="37">
        <v>30.226099999999999</v>
      </c>
      <c r="L19" s="37">
        <v>36.694600000000001</v>
      </c>
      <c r="M19" s="37">
        <v>38.46</v>
      </c>
      <c r="N19" s="37">
        <v>8520.5480000000007</v>
      </c>
      <c r="O19" s="54">
        <f t="shared" si="1"/>
        <v>1.5149456219062883E-2</v>
      </c>
      <c r="P19" s="57">
        <f t="shared" si="0"/>
        <v>-2.2151000000000032</v>
      </c>
      <c r="Q19" s="57">
        <f t="shared" si="2"/>
        <v>105.51647239014609</v>
      </c>
    </row>
    <row r="20" spans="2:17" x14ac:dyDescent="0.3">
      <c r="B20" s="11"/>
      <c r="C20" s="3" t="s">
        <v>9</v>
      </c>
      <c r="D20" s="3">
        <v>22</v>
      </c>
      <c r="E20" s="29">
        <v>18068.439200000001</v>
      </c>
      <c r="F20" s="30">
        <v>38.460500000000003</v>
      </c>
      <c r="G20" s="30">
        <v>40.091099999999997</v>
      </c>
      <c r="H20" s="30">
        <v>43.575600000000001</v>
      </c>
      <c r="I20" s="30">
        <v>27732.06</v>
      </c>
      <c r="J20" s="29">
        <v>18037.0272</v>
      </c>
      <c r="K20" s="30">
        <v>38.276600000000002</v>
      </c>
      <c r="L20" s="30">
        <v>40.033000000000001</v>
      </c>
      <c r="M20" s="30">
        <v>43.506999999999998</v>
      </c>
      <c r="N20" s="30">
        <v>27631.252</v>
      </c>
      <c r="O20" s="54">
        <f t="shared" si="1"/>
        <v>1.7385010211618201E-3</v>
      </c>
      <c r="P20" s="57">
        <f t="shared" si="0"/>
        <v>-0.18390000000000128</v>
      </c>
      <c r="Q20" s="57">
        <f t="shared" si="2"/>
        <v>99.636492925516535</v>
      </c>
    </row>
    <row r="21" spans="2:17" x14ac:dyDescent="0.3">
      <c r="B21" s="11"/>
      <c r="C21" s="4"/>
      <c r="D21" s="4">
        <v>27</v>
      </c>
      <c r="E21" s="29">
        <v>5707.7856000000002</v>
      </c>
      <c r="F21" s="30">
        <v>36.847000000000001</v>
      </c>
      <c r="G21" s="30">
        <v>39.077599999999997</v>
      </c>
      <c r="H21" s="30">
        <v>41.885300000000001</v>
      </c>
      <c r="I21" s="30">
        <v>21796.498</v>
      </c>
      <c r="J21" s="29">
        <v>5669.0631999999996</v>
      </c>
      <c r="K21" s="30">
        <v>35.565399999999997</v>
      </c>
      <c r="L21" s="30">
        <v>38.453000000000003</v>
      </c>
      <c r="M21" s="30">
        <v>40.520899999999997</v>
      </c>
      <c r="N21" s="30">
        <v>22383.401999999998</v>
      </c>
      <c r="O21" s="54">
        <f t="shared" si="1"/>
        <v>6.784137091624563E-3</v>
      </c>
      <c r="P21" s="57">
        <f t="shared" si="0"/>
        <v>-1.2816000000000045</v>
      </c>
      <c r="Q21" s="57">
        <f t="shared" si="2"/>
        <v>102.69265273715069</v>
      </c>
    </row>
    <row r="22" spans="2:17" x14ac:dyDescent="0.3">
      <c r="B22" s="11"/>
      <c r="C22" s="4"/>
      <c r="D22" s="4">
        <v>32</v>
      </c>
      <c r="E22" s="29">
        <v>2672.6120000000001</v>
      </c>
      <c r="F22" s="30">
        <v>34.947699999999998</v>
      </c>
      <c r="G22" s="30">
        <v>38.246000000000002</v>
      </c>
      <c r="H22" s="30">
        <v>40.3446</v>
      </c>
      <c r="I22" s="30">
        <v>19229.233</v>
      </c>
      <c r="J22" s="29">
        <v>2653.8535999999999</v>
      </c>
      <c r="K22" s="30">
        <v>32.6569</v>
      </c>
      <c r="L22" s="30">
        <v>37.476300000000002</v>
      </c>
      <c r="M22" s="30">
        <v>38.911200000000001</v>
      </c>
      <c r="N22" s="30">
        <v>19920.781999999999</v>
      </c>
      <c r="O22" s="54">
        <f t="shared" si="1"/>
        <v>7.0187516931002943E-3</v>
      </c>
      <c r="P22" s="57">
        <f t="shared" si="0"/>
        <v>-2.2907999999999973</v>
      </c>
      <c r="Q22" s="57">
        <f t="shared" si="2"/>
        <v>103.59634209019153</v>
      </c>
    </row>
    <row r="23" spans="2:17" ht="17.25" thickBot="1" x14ac:dyDescent="0.35">
      <c r="B23" s="11"/>
      <c r="C23" s="5"/>
      <c r="D23" s="5">
        <v>37</v>
      </c>
      <c r="E23" s="29">
        <v>1371.0160000000001</v>
      </c>
      <c r="F23" s="30">
        <v>32.774099999999997</v>
      </c>
      <c r="G23" s="30">
        <v>37.532600000000002</v>
      </c>
      <c r="H23" s="30">
        <v>39.141399999999997</v>
      </c>
      <c r="I23" s="30">
        <v>17823.045999999998</v>
      </c>
      <c r="J23" s="29">
        <v>1361.7696000000001</v>
      </c>
      <c r="K23" s="30">
        <v>30.560300000000002</v>
      </c>
      <c r="L23" s="30">
        <v>36.898400000000002</v>
      </c>
      <c r="M23" s="30">
        <v>38.0745</v>
      </c>
      <c r="N23" s="30">
        <v>18349.329000000002</v>
      </c>
      <c r="O23" s="54">
        <f t="shared" si="1"/>
        <v>6.7441955454932648E-3</v>
      </c>
      <c r="P23" s="57">
        <f t="shared" si="0"/>
        <v>-2.2137999999999955</v>
      </c>
      <c r="Q23" s="57">
        <f t="shared" si="2"/>
        <v>102.95282299108695</v>
      </c>
    </row>
    <row r="24" spans="2:17" x14ac:dyDescent="0.3">
      <c r="B24" s="11"/>
      <c r="C24" s="3" t="s">
        <v>10</v>
      </c>
      <c r="D24" s="3">
        <v>22</v>
      </c>
      <c r="E24" s="29">
        <v>17277.917600000001</v>
      </c>
      <c r="F24" s="30">
        <v>39.151499999999999</v>
      </c>
      <c r="G24" s="30">
        <v>43.779299999999999</v>
      </c>
      <c r="H24" s="30">
        <v>44.994700000000002</v>
      </c>
      <c r="I24" s="30">
        <v>32309.919000000002</v>
      </c>
      <c r="J24" s="29">
        <v>17215.349600000001</v>
      </c>
      <c r="K24" s="37">
        <v>38.819499999999998</v>
      </c>
      <c r="L24" s="37">
        <v>43.615000000000002</v>
      </c>
      <c r="M24" s="37">
        <v>44.656100000000002</v>
      </c>
      <c r="N24" s="37">
        <v>32183.431</v>
      </c>
      <c r="O24" s="54">
        <f t="shared" si="1"/>
        <v>3.6212697298660169E-3</v>
      </c>
      <c r="P24" s="57">
        <f t="shared" si="0"/>
        <v>-0.33200000000000074</v>
      </c>
      <c r="Q24" s="57">
        <f t="shared" si="2"/>
        <v>99.608516505411231</v>
      </c>
    </row>
    <row r="25" spans="2:17" x14ac:dyDescent="0.3">
      <c r="B25" s="11"/>
      <c r="C25" s="4"/>
      <c r="D25" s="4">
        <v>27</v>
      </c>
      <c r="E25" s="29">
        <v>6009.9232000000002</v>
      </c>
      <c r="F25" s="30">
        <v>37.474200000000003</v>
      </c>
      <c r="G25" s="30">
        <v>42.517699999999998</v>
      </c>
      <c r="H25" s="30">
        <v>43.023800000000001</v>
      </c>
      <c r="I25" s="30">
        <v>26349.039000000001</v>
      </c>
      <c r="J25" s="29">
        <v>5981.3</v>
      </c>
      <c r="K25" s="37">
        <v>37.047400000000003</v>
      </c>
      <c r="L25" s="37">
        <v>41.954099999999997</v>
      </c>
      <c r="M25" s="37">
        <v>42.305300000000003</v>
      </c>
      <c r="N25" s="37">
        <v>27484.609</v>
      </c>
      <c r="O25" s="54">
        <f t="shared" si="1"/>
        <v>4.76265653444623E-3</v>
      </c>
      <c r="P25" s="57">
        <f t="shared" si="0"/>
        <v>-0.42680000000000007</v>
      </c>
      <c r="Q25" s="57">
        <f t="shared" si="2"/>
        <v>104.30972074541313</v>
      </c>
    </row>
    <row r="26" spans="2:17" x14ac:dyDescent="0.3">
      <c r="B26" s="11"/>
      <c r="C26" s="4"/>
      <c r="D26" s="4">
        <v>32</v>
      </c>
      <c r="E26" s="29">
        <v>2818.4263999999998</v>
      </c>
      <c r="F26" s="30">
        <v>35.625999999999998</v>
      </c>
      <c r="G26" s="30">
        <v>41.2941</v>
      </c>
      <c r="H26" s="30">
        <v>41.234499999999997</v>
      </c>
      <c r="I26" s="30">
        <v>23096.433000000001</v>
      </c>
      <c r="J26" s="29">
        <v>2802.6904</v>
      </c>
      <c r="K26" s="37">
        <v>34.971800000000002</v>
      </c>
      <c r="L26" s="37">
        <v>40.657800000000002</v>
      </c>
      <c r="M26" s="37">
        <v>40.538499999999999</v>
      </c>
      <c r="N26" s="37">
        <v>23903.881000000001</v>
      </c>
      <c r="O26" s="54">
        <f t="shared" si="1"/>
        <v>5.5832573807852058E-3</v>
      </c>
      <c r="P26" s="57">
        <f t="shared" si="0"/>
        <v>-0.6541999999999959</v>
      </c>
      <c r="Q26" s="57">
        <f t="shared" si="2"/>
        <v>103.49598572212427</v>
      </c>
    </row>
    <row r="27" spans="2:17" ht="17.25" thickBot="1" x14ac:dyDescent="0.35">
      <c r="B27" s="11"/>
      <c r="C27" s="5"/>
      <c r="D27" s="5">
        <v>37</v>
      </c>
      <c r="E27" s="29">
        <v>1474.4975999999999</v>
      </c>
      <c r="F27" s="30">
        <v>33.634099999999997</v>
      </c>
      <c r="G27" s="30">
        <v>40.328499999999998</v>
      </c>
      <c r="H27" s="30">
        <v>39.905999999999999</v>
      </c>
      <c r="I27" s="30">
        <v>20992.614000000001</v>
      </c>
      <c r="J27" s="29">
        <v>1467.7367999999999</v>
      </c>
      <c r="K27" s="37">
        <v>32.698500000000003</v>
      </c>
      <c r="L27" s="37">
        <v>39.821300000000001</v>
      </c>
      <c r="M27" s="37">
        <v>39.3748</v>
      </c>
      <c r="N27" s="37">
        <v>21382.675999999999</v>
      </c>
      <c r="O27" s="54">
        <f t="shared" si="1"/>
        <v>4.5851549707507273E-3</v>
      </c>
      <c r="P27" s="57">
        <f t="shared" si="0"/>
        <v>-0.93559999999999377</v>
      </c>
      <c r="Q27" s="57">
        <f t="shared" si="2"/>
        <v>101.85809161260241</v>
      </c>
    </row>
    <row r="28" spans="2:17" x14ac:dyDescent="0.3">
      <c r="B28" s="11"/>
      <c r="C28" s="3" t="s">
        <v>11</v>
      </c>
      <c r="D28" s="3">
        <v>22</v>
      </c>
      <c r="E28" s="29">
        <v>39145.364000000001</v>
      </c>
      <c r="F28" s="30">
        <v>37.392499999999998</v>
      </c>
      <c r="G28" s="30">
        <v>42.097999999999999</v>
      </c>
      <c r="H28" s="30">
        <v>44.276400000000002</v>
      </c>
      <c r="I28" s="30">
        <v>37749.086000000003</v>
      </c>
      <c r="J28" s="29">
        <v>39102.1512</v>
      </c>
      <c r="K28" s="37">
        <v>37.361199999999997</v>
      </c>
      <c r="L28" s="37">
        <v>42.131500000000003</v>
      </c>
      <c r="M28" s="37">
        <v>44.326300000000003</v>
      </c>
      <c r="N28" s="37">
        <v>39159.036</v>
      </c>
      <c r="O28" s="54">
        <f t="shared" si="1"/>
        <v>1.1039059440091335E-3</v>
      </c>
      <c r="P28" s="57">
        <f t="shared" ref="P28:P63" si="3">(K28-F28)</f>
        <v>-3.130000000000166E-2</v>
      </c>
      <c r="Q28" s="57">
        <f t="shared" si="2"/>
        <v>103.73505732032822</v>
      </c>
    </row>
    <row r="29" spans="2:17" x14ac:dyDescent="0.3">
      <c r="B29" s="11"/>
      <c r="C29" s="4"/>
      <c r="D29" s="4">
        <v>27</v>
      </c>
      <c r="E29" s="29">
        <v>7218.6679999999997</v>
      </c>
      <c r="F29" s="30">
        <v>35.279800000000002</v>
      </c>
      <c r="G29" s="30">
        <v>40.814900000000002</v>
      </c>
      <c r="H29" s="30">
        <v>43.141300000000001</v>
      </c>
      <c r="I29" s="30">
        <v>25303.088</v>
      </c>
      <c r="J29" s="29">
        <v>7193.8887999999997</v>
      </c>
      <c r="K29" s="37">
        <v>34.942599999999999</v>
      </c>
      <c r="L29" s="37">
        <v>40.283299999999997</v>
      </c>
      <c r="M29" s="37">
        <v>42.681199999999997</v>
      </c>
      <c r="N29" s="37">
        <v>26350.669000000002</v>
      </c>
      <c r="O29" s="54">
        <f t="shared" si="1"/>
        <v>3.4326554428046763E-3</v>
      </c>
      <c r="P29" s="57">
        <f t="shared" si="3"/>
        <v>-0.33720000000000283</v>
      </c>
      <c r="Q29" s="57">
        <f t="shared" si="2"/>
        <v>104.14013103855152</v>
      </c>
    </row>
    <row r="30" spans="2:17" x14ac:dyDescent="0.3">
      <c r="B30" s="11"/>
      <c r="C30" s="4"/>
      <c r="D30" s="4">
        <v>32</v>
      </c>
      <c r="E30" s="29">
        <v>2248.5976000000001</v>
      </c>
      <c r="F30" s="30">
        <v>33.841700000000003</v>
      </c>
      <c r="G30" s="30">
        <v>39.625300000000003</v>
      </c>
      <c r="H30" s="30">
        <v>42.0961</v>
      </c>
      <c r="I30" s="30">
        <v>21695.238000000001</v>
      </c>
      <c r="J30" s="29">
        <v>2238.7975999999999</v>
      </c>
      <c r="K30" s="37">
        <v>30.947199999999999</v>
      </c>
      <c r="L30" s="37">
        <v>38.2896</v>
      </c>
      <c r="M30" s="37">
        <v>40.951999999999998</v>
      </c>
      <c r="N30" s="37">
        <v>22157.467000000001</v>
      </c>
      <c r="O30" s="54">
        <f t="shared" si="1"/>
        <v>4.3582720180792602E-3</v>
      </c>
      <c r="P30" s="57">
        <f t="shared" si="3"/>
        <v>-2.8945000000000043</v>
      </c>
      <c r="Q30" s="57">
        <f t="shared" si="2"/>
        <v>102.13055510153887</v>
      </c>
    </row>
    <row r="31" spans="2:17" ht="17.25" thickBot="1" x14ac:dyDescent="0.35">
      <c r="B31" s="12"/>
      <c r="C31" s="5"/>
      <c r="D31" s="5">
        <v>37</v>
      </c>
      <c r="E31" s="22">
        <v>971.452</v>
      </c>
      <c r="F31" s="23">
        <v>31.9834</v>
      </c>
      <c r="G31" s="23">
        <v>38.697200000000002</v>
      </c>
      <c r="H31" s="23">
        <v>41.279299999999999</v>
      </c>
      <c r="I31" s="23">
        <v>20378.986000000001</v>
      </c>
      <c r="J31" s="22">
        <v>967.00160000000005</v>
      </c>
      <c r="K31" s="35">
        <v>30.197700000000001</v>
      </c>
      <c r="L31" s="35">
        <v>38.167400000000001</v>
      </c>
      <c r="M31" s="35">
        <v>40.755000000000003</v>
      </c>
      <c r="N31" s="35">
        <v>20382.212</v>
      </c>
      <c r="O31" s="45">
        <f t="shared" si="1"/>
        <v>4.5811836302770952E-3</v>
      </c>
      <c r="P31" s="46">
        <f t="shared" si="3"/>
        <v>-1.7856999999999985</v>
      </c>
      <c r="Q31" s="46">
        <f t="shared" si="2"/>
        <v>100.01583003197509</v>
      </c>
    </row>
    <row r="32" spans="2:17" x14ac:dyDescent="0.3">
      <c r="B32" s="10" t="s">
        <v>12</v>
      </c>
      <c r="C32" s="3" t="s">
        <v>13</v>
      </c>
      <c r="D32" s="3">
        <v>22</v>
      </c>
      <c r="E32" s="27">
        <v>3436.8503999999998</v>
      </c>
      <c r="F32" s="28">
        <v>40.417200000000001</v>
      </c>
      <c r="G32" s="28">
        <v>43.030799999999999</v>
      </c>
      <c r="H32" s="28">
        <v>43.585000000000001</v>
      </c>
      <c r="I32" s="28">
        <v>5839.683</v>
      </c>
      <c r="J32" s="27">
        <v>3418.3312000000001</v>
      </c>
      <c r="K32" s="28">
        <v>39.273699999999998</v>
      </c>
      <c r="L32" s="28">
        <v>42.067999999999998</v>
      </c>
      <c r="M32" s="28">
        <v>42.372199999999999</v>
      </c>
      <c r="N32" s="28">
        <v>5968.5540000000001</v>
      </c>
      <c r="O32" s="55">
        <f t="shared" si="1"/>
        <v>5.3884219109448959E-3</v>
      </c>
      <c r="P32" s="56">
        <f t="shared" si="3"/>
        <v>-1.1435000000000031</v>
      </c>
      <c r="Q32" s="56">
        <f t="shared" si="2"/>
        <v>102.20681499321111</v>
      </c>
    </row>
    <row r="33" spans="2:17" x14ac:dyDescent="0.3">
      <c r="B33" s="11" t="s">
        <v>14</v>
      </c>
      <c r="C33" s="4"/>
      <c r="D33" s="4">
        <v>27</v>
      </c>
      <c r="E33" s="29">
        <v>1656.9272000000001</v>
      </c>
      <c r="F33" s="30">
        <v>37.325000000000003</v>
      </c>
      <c r="G33" s="30">
        <v>40.685400000000001</v>
      </c>
      <c r="H33" s="30">
        <v>40.8628</v>
      </c>
      <c r="I33" s="30">
        <v>4973.0069999999996</v>
      </c>
      <c r="J33" s="29">
        <v>1647.7264</v>
      </c>
      <c r="K33" s="30">
        <v>36.014400000000002</v>
      </c>
      <c r="L33" s="30">
        <v>39.3093</v>
      </c>
      <c r="M33" s="30">
        <v>39.409700000000001</v>
      </c>
      <c r="N33" s="30">
        <v>5154.8879999999999</v>
      </c>
      <c r="O33" s="54">
        <f t="shared" si="1"/>
        <v>5.5529295433137142E-3</v>
      </c>
      <c r="P33" s="57">
        <f t="shared" si="3"/>
        <v>-1.3106000000000009</v>
      </c>
      <c r="Q33" s="57">
        <f t="shared" si="2"/>
        <v>103.65736464879298</v>
      </c>
    </row>
    <row r="34" spans="2:17" x14ac:dyDescent="0.3">
      <c r="B34" s="11"/>
      <c r="C34" s="4"/>
      <c r="D34" s="4">
        <v>32</v>
      </c>
      <c r="E34" s="29">
        <v>818.83839999999998</v>
      </c>
      <c r="F34" s="30">
        <v>34.4054</v>
      </c>
      <c r="G34" s="30">
        <v>38.665799999999997</v>
      </c>
      <c r="H34" s="30">
        <v>38.631</v>
      </c>
      <c r="I34" s="30">
        <v>4322.2209999999995</v>
      </c>
      <c r="J34" s="29">
        <v>814.06640000000004</v>
      </c>
      <c r="K34" s="30">
        <v>32.549300000000002</v>
      </c>
      <c r="L34" s="30">
        <v>37.0486</v>
      </c>
      <c r="M34" s="30">
        <v>36.999600000000001</v>
      </c>
      <c r="N34" s="30">
        <v>4439.9229999999998</v>
      </c>
      <c r="O34" s="54">
        <f t="shared" si="1"/>
        <v>5.8277677255975475E-3</v>
      </c>
      <c r="P34" s="57">
        <f t="shared" si="3"/>
        <v>-1.8560999999999979</v>
      </c>
      <c r="Q34" s="57">
        <f t="shared" si="2"/>
        <v>102.72318328933204</v>
      </c>
    </row>
    <row r="35" spans="2:17" ht="17.25" thickBot="1" x14ac:dyDescent="0.35">
      <c r="B35" s="11"/>
      <c r="C35" s="5"/>
      <c r="D35" s="5">
        <v>37</v>
      </c>
      <c r="E35" s="29">
        <v>433.03919999999999</v>
      </c>
      <c r="F35" s="30">
        <v>31.9117</v>
      </c>
      <c r="G35" s="30">
        <v>37.156599999999997</v>
      </c>
      <c r="H35" s="30">
        <v>36.982100000000003</v>
      </c>
      <c r="I35" s="30">
        <v>3858.3850000000002</v>
      </c>
      <c r="J35" s="29">
        <v>430.45600000000002</v>
      </c>
      <c r="K35" s="30">
        <v>29.6219</v>
      </c>
      <c r="L35" s="30">
        <v>36.008000000000003</v>
      </c>
      <c r="M35" s="30">
        <v>35.746400000000001</v>
      </c>
      <c r="N35" s="30">
        <v>3945.0279999999998</v>
      </c>
      <c r="O35" s="54">
        <f t="shared" si="1"/>
        <v>5.9652798176238475E-3</v>
      </c>
      <c r="P35" s="57">
        <f t="shared" si="3"/>
        <v>-2.2897999999999996</v>
      </c>
      <c r="Q35" s="57">
        <f t="shared" si="2"/>
        <v>102.24557684108765</v>
      </c>
    </row>
    <row r="36" spans="2:17" x14ac:dyDescent="0.3">
      <c r="B36" s="11"/>
      <c r="C36" s="3" t="s">
        <v>15</v>
      </c>
      <c r="D36" s="3">
        <v>22</v>
      </c>
      <c r="E36" s="29">
        <v>3621.6496000000002</v>
      </c>
      <c r="F36" s="30">
        <v>40.171399999999998</v>
      </c>
      <c r="G36" s="30">
        <v>43.512900000000002</v>
      </c>
      <c r="H36" s="30">
        <v>45.011099999999999</v>
      </c>
      <c r="I36" s="30">
        <v>6333.3459999999995</v>
      </c>
      <c r="J36" s="29">
        <v>3610.7752</v>
      </c>
      <c r="K36" s="30">
        <v>38.936700000000002</v>
      </c>
      <c r="L36" s="30">
        <v>42.514899999999997</v>
      </c>
      <c r="M36" s="30">
        <v>43.763199999999998</v>
      </c>
      <c r="N36" s="30">
        <v>6438.0219999999999</v>
      </c>
      <c r="O36" s="54">
        <f t="shared" si="1"/>
        <v>3.0026096395410948E-3</v>
      </c>
      <c r="P36" s="57">
        <f t="shared" si="3"/>
        <v>-1.2346999999999966</v>
      </c>
      <c r="Q36" s="57">
        <f t="shared" si="2"/>
        <v>101.65277564181714</v>
      </c>
    </row>
    <row r="37" spans="2:17" x14ac:dyDescent="0.3">
      <c r="B37" s="11"/>
      <c r="C37" s="4"/>
      <c r="D37" s="4">
        <v>27</v>
      </c>
      <c r="E37" s="29">
        <v>1700.6128000000001</v>
      </c>
      <c r="F37" s="30">
        <v>37.654000000000003</v>
      </c>
      <c r="G37" s="30">
        <v>41.606000000000002</v>
      </c>
      <c r="H37" s="30">
        <v>42.7502</v>
      </c>
      <c r="I37" s="30">
        <v>5414.5190000000002</v>
      </c>
      <c r="J37" s="29">
        <v>1694.8104000000001</v>
      </c>
      <c r="K37" s="30">
        <v>35.746000000000002</v>
      </c>
      <c r="L37" s="30">
        <v>40.4236</v>
      </c>
      <c r="M37" s="30">
        <v>41.393999999999998</v>
      </c>
      <c r="N37" s="30">
        <v>5452.9579999999996</v>
      </c>
      <c r="O37" s="54">
        <f t="shared" si="1"/>
        <v>3.4119465642032296E-3</v>
      </c>
      <c r="P37" s="57">
        <f t="shared" si="3"/>
        <v>-1.9080000000000013</v>
      </c>
      <c r="Q37" s="57">
        <f t="shared" si="2"/>
        <v>100.70992455654877</v>
      </c>
    </row>
    <row r="38" spans="2:17" x14ac:dyDescent="0.3">
      <c r="B38" s="11"/>
      <c r="C38" s="4"/>
      <c r="D38" s="4">
        <v>32</v>
      </c>
      <c r="E38" s="29">
        <v>857.48</v>
      </c>
      <c r="F38" s="30">
        <v>34.911099999999998</v>
      </c>
      <c r="G38" s="30">
        <v>39.940399999999997</v>
      </c>
      <c r="H38" s="30">
        <v>40.858400000000003</v>
      </c>
      <c r="I38" s="30">
        <v>4825.7120000000004</v>
      </c>
      <c r="J38" s="29">
        <v>854.73119999999994</v>
      </c>
      <c r="K38" s="30">
        <v>32.927999999999997</v>
      </c>
      <c r="L38" s="30">
        <v>38.7318</v>
      </c>
      <c r="M38" s="30">
        <v>39.5685</v>
      </c>
      <c r="N38" s="30">
        <v>4935.817</v>
      </c>
      <c r="O38" s="54">
        <f t="shared" si="1"/>
        <v>3.2056724355087858E-3</v>
      </c>
      <c r="P38" s="57">
        <f t="shared" si="3"/>
        <v>-1.9831000000000003</v>
      </c>
      <c r="Q38" s="57">
        <f t="shared" si="2"/>
        <v>102.28163222339003</v>
      </c>
    </row>
    <row r="39" spans="2:17" ht="17.25" thickBot="1" x14ac:dyDescent="0.35">
      <c r="B39" s="11"/>
      <c r="C39" s="5"/>
      <c r="D39" s="5">
        <v>37</v>
      </c>
      <c r="E39" s="29">
        <v>452.03359999999998</v>
      </c>
      <c r="F39" s="30">
        <v>32.1661</v>
      </c>
      <c r="G39" s="30">
        <v>38.617100000000001</v>
      </c>
      <c r="H39" s="30">
        <v>39.441099999999999</v>
      </c>
      <c r="I39" s="30">
        <v>4422.8720000000003</v>
      </c>
      <c r="J39" s="29">
        <v>450.68</v>
      </c>
      <c r="K39" s="30">
        <v>30.433700000000002</v>
      </c>
      <c r="L39" s="30">
        <v>37.853200000000001</v>
      </c>
      <c r="M39" s="30">
        <v>38.626100000000001</v>
      </c>
      <c r="N39" s="30">
        <v>4518.6099999999997</v>
      </c>
      <c r="O39" s="54">
        <f t="shared" si="1"/>
        <v>2.9944676678901119E-3</v>
      </c>
      <c r="P39" s="57">
        <f t="shared" si="3"/>
        <v>-1.7323999999999984</v>
      </c>
      <c r="Q39" s="57">
        <f t="shared" si="2"/>
        <v>102.16461159174399</v>
      </c>
    </row>
    <row r="40" spans="2:17" x14ac:dyDescent="0.3">
      <c r="B40" s="11"/>
      <c r="C40" s="3" t="s">
        <v>16</v>
      </c>
      <c r="D40" s="3">
        <v>22</v>
      </c>
      <c r="E40" s="29">
        <v>6761.32</v>
      </c>
      <c r="F40" s="30">
        <v>38.200000000000003</v>
      </c>
      <c r="G40" s="30">
        <v>41.290199999999999</v>
      </c>
      <c r="H40" s="30">
        <v>42.336500000000001</v>
      </c>
      <c r="I40" s="30">
        <v>6324.8119999999999</v>
      </c>
      <c r="J40" s="29">
        <v>6733.3136000000004</v>
      </c>
      <c r="K40" s="30">
        <v>36.949100000000001</v>
      </c>
      <c r="L40" s="30">
        <v>40.065399999999997</v>
      </c>
      <c r="M40" s="30">
        <v>41.015000000000001</v>
      </c>
      <c r="N40" s="30">
        <v>6513.9939999999997</v>
      </c>
      <c r="O40" s="54">
        <f t="shared" si="1"/>
        <v>4.1421497577395104E-3</v>
      </c>
      <c r="P40" s="57">
        <f t="shared" si="3"/>
        <v>-1.2509000000000015</v>
      </c>
      <c r="Q40" s="57">
        <f t="shared" si="2"/>
        <v>102.99110866852644</v>
      </c>
    </row>
    <row r="41" spans="2:17" x14ac:dyDescent="0.3">
      <c r="B41" s="11"/>
      <c r="C41" s="4"/>
      <c r="D41" s="4">
        <v>27</v>
      </c>
      <c r="E41" s="29">
        <v>3082.6343999999999</v>
      </c>
      <c r="F41" s="30">
        <v>34.6753</v>
      </c>
      <c r="G41" s="30">
        <v>38.816899999999997</v>
      </c>
      <c r="H41" s="30">
        <v>39.730499999999999</v>
      </c>
      <c r="I41" s="30">
        <v>5130.3029999999999</v>
      </c>
      <c r="J41" s="29">
        <v>3060.8128000000002</v>
      </c>
      <c r="K41" s="30">
        <v>32.547699999999999</v>
      </c>
      <c r="L41" s="30">
        <v>37.254100000000001</v>
      </c>
      <c r="M41" s="30">
        <v>38.088000000000001</v>
      </c>
      <c r="N41" s="30">
        <v>5306.13</v>
      </c>
      <c r="O41" s="54">
        <f t="shared" si="1"/>
        <v>7.0788803239202683E-3</v>
      </c>
      <c r="P41" s="57">
        <f t="shared" si="3"/>
        <v>-2.127600000000001</v>
      </c>
      <c r="Q41" s="57">
        <f t="shared" si="2"/>
        <v>103.42722447387611</v>
      </c>
    </row>
    <row r="42" spans="2:17" x14ac:dyDescent="0.3">
      <c r="B42" s="11"/>
      <c r="C42" s="4"/>
      <c r="D42" s="4">
        <v>32</v>
      </c>
      <c r="E42" s="29">
        <v>1454.6472000000001</v>
      </c>
      <c r="F42" s="30">
        <v>31.529800000000002</v>
      </c>
      <c r="G42" s="30">
        <v>37.009399999999999</v>
      </c>
      <c r="H42" s="30">
        <v>37.831699999999998</v>
      </c>
      <c r="I42" s="30">
        <v>4347.1499999999996</v>
      </c>
      <c r="J42" s="29">
        <v>1444.2672</v>
      </c>
      <c r="K42" s="30">
        <v>29.0153</v>
      </c>
      <c r="L42" s="30">
        <v>35.712200000000003</v>
      </c>
      <c r="M42" s="30">
        <v>36.377699999999997</v>
      </c>
      <c r="N42" s="30">
        <v>4479.5469999999996</v>
      </c>
      <c r="O42" s="54">
        <f t="shared" si="1"/>
        <v>7.135750854227821E-3</v>
      </c>
      <c r="P42" s="57">
        <f t="shared" si="3"/>
        <v>-2.5145000000000017</v>
      </c>
      <c r="Q42" s="57">
        <f t="shared" si="2"/>
        <v>103.04560459151398</v>
      </c>
    </row>
    <row r="43" spans="2:17" ht="17.25" thickBot="1" x14ac:dyDescent="0.35">
      <c r="B43" s="11"/>
      <c r="C43" s="5"/>
      <c r="D43" s="5">
        <v>37</v>
      </c>
      <c r="E43" s="29">
        <v>686.3184</v>
      </c>
      <c r="F43" s="30">
        <v>28.6083</v>
      </c>
      <c r="G43" s="30">
        <v>35.7119</v>
      </c>
      <c r="H43" s="30">
        <v>36.441499999999998</v>
      </c>
      <c r="I43" s="30">
        <v>3844.4229999999998</v>
      </c>
      <c r="J43" s="29">
        <v>681.25519999999995</v>
      </c>
      <c r="K43" s="30">
        <v>26.308</v>
      </c>
      <c r="L43" s="30">
        <v>34.672499999999999</v>
      </c>
      <c r="M43" s="30">
        <v>35.278700000000001</v>
      </c>
      <c r="N43" s="30">
        <v>4015.8829999999998</v>
      </c>
      <c r="O43" s="54">
        <f t="shared" si="1"/>
        <v>7.3773339021656007E-3</v>
      </c>
      <c r="P43" s="57">
        <f t="shared" si="3"/>
        <v>-2.3003</v>
      </c>
      <c r="Q43" s="57">
        <f t="shared" si="2"/>
        <v>104.45996707438282</v>
      </c>
    </row>
    <row r="44" spans="2:17" x14ac:dyDescent="0.3">
      <c r="B44" s="11"/>
      <c r="C44" s="3" t="s">
        <v>17</v>
      </c>
      <c r="D44" s="3">
        <v>22</v>
      </c>
      <c r="E44" s="29">
        <v>4769.4056</v>
      </c>
      <c r="F44" s="30">
        <v>39.023299999999999</v>
      </c>
      <c r="G44" s="30">
        <v>41.366599999999998</v>
      </c>
      <c r="H44" s="30">
        <v>42.841200000000001</v>
      </c>
      <c r="I44" s="30">
        <v>4775.09</v>
      </c>
      <c r="J44" s="29">
        <v>4745.4143999999997</v>
      </c>
      <c r="K44" s="30">
        <v>38.623199999999997</v>
      </c>
      <c r="L44" s="30">
        <v>41.039700000000003</v>
      </c>
      <c r="M44" s="30">
        <v>42.499600000000001</v>
      </c>
      <c r="N44" s="30">
        <v>4908.9229999999998</v>
      </c>
      <c r="O44" s="54">
        <f t="shared" si="1"/>
        <v>5.0302285047848288E-3</v>
      </c>
      <c r="P44" s="57">
        <f t="shared" si="3"/>
        <v>-0.4001000000000019</v>
      </c>
      <c r="Q44" s="57">
        <f t="shared" si="2"/>
        <v>102.80273251394215</v>
      </c>
    </row>
    <row r="45" spans="2:17" x14ac:dyDescent="0.3">
      <c r="B45" s="11"/>
      <c r="C45" s="4"/>
      <c r="D45" s="4">
        <v>27</v>
      </c>
      <c r="E45" s="29">
        <v>2019.4328</v>
      </c>
      <c r="F45" s="30">
        <v>35.8247</v>
      </c>
      <c r="G45" s="30">
        <v>39.074100000000001</v>
      </c>
      <c r="H45" s="30">
        <v>40.692100000000003</v>
      </c>
      <c r="I45" s="30">
        <v>3918.9140000000002</v>
      </c>
      <c r="J45" s="29">
        <v>1996.7367999999999</v>
      </c>
      <c r="K45" s="30">
        <v>34.790199999999999</v>
      </c>
      <c r="L45" s="30">
        <v>38.421500000000002</v>
      </c>
      <c r="M45" s="30">
        <v>40.158200000000001</v>
      </c>
      <c r="N45" s="30">
        <v>3925.5279999999998</v>
      </c>
      <c r="O45" s="54">
        <f t="shared" si="1"/>
        <v>1.1238799330188228E-2</v>
      </c>
      <c r="P45" s="57">
        <f t="shared" si="3"/>
        <v>-1.0345000000000013</v>
      </c>
      <c r="Q45" s="57">
        <f t="shared" si="2"/>
        <v>100.16877124631976</v>
      </c>
    </row>
    <row r="46" spans="2:17" x14ac:dyDescent="0.3">
      <c r="B46" s="11"/>
      <c r="C46" s="4"/>
      <c r="D46" s="4">
        <v>32</v>
      </c>
      <c r="E46" s="29">
        <v>946.33119999999997</v>
      </c>
      <c r="F46" s="30">
        <v>32.966700000000003</v>
      </c>
      <c r="G46" s="30">
        <v>37.235999999999997</v>
      </c>
      <c r="H46" s="30">
        <v>38.991599999999998</v>
      </c>
      <c r="I46" s="30">
        <v>3306.9879999999998</v>
      </c>
      <c r="J46" s="29">
        <v>935.7704</v>
      </c>
      <c r="K46" s="30">
        <v>31.855</v>
      </c>
      <c r="L46" s="30">
        <v>36.607500000000002</v>
      </c>
      <c r="M46" s="30">
        <v>38.392600000000002</v>
      </c>
      <c r="N46" s="30">
        <v>3369.4810000000002</v>
      </c>
      <c r="O46" s="54">
        <f t="shared" si="1"/>
        <v>1.1159729278713386E-2</v>
      </c>
      <c r="P46" s="57">
        <f t="shared" si="3"/>
        <v>-1.1117000000000026</v>
      </c>
      <c r="Q46" s="57">
        <f t="shared" si="2"/>
        <v>101.88972563553301</v>
      </c>
    </row>
    <row r="47" spans="2:17" ht="17.25" thickBot="1" x14ac:dyDescent="0.35">
      <c r="B47" s="12"/>
      <c r="C47" s="5"/>
      <c r="D47" s="5">
        <v>37</v>
      </c>
      <c r="E47" s="22">
        <v>463.8904</v>
      </c>
      <c r="F47" s="23">
        <v>30.330300000000001</v>
      </c>
      <c r="G47" s="23">
        <v>35.947899999999997</v>
      </c>
      <c r="H47" s="23">
        <v>37.686199999999999</v>
      </c>
      <c r="I47" s="23">
        <v>2872.027</v>
      </c>
      <c r="J47" s="22">
        <v>459.25920000000002</v>
      </c>
      <c r="K47" s="23">
        <v>29.265000000000001</v>
      </c>
      <c r="L47" s="23">
        <v>35.326799999999999</v>
      </c>
      <c r="M47" s="23">
        <v>37.1023</v>
      </c>
      <c r="N47" s="23">
        <v>2941.3850000000002</v>
      </c>
      <c r="O47" s="45">
        <f t="shared" si="1"/>
        <v>9.9833926289485155E-3</v>
      </c>
      <c r="P47" s="46">
        <f t="shared" si="3"/>
        <v>-1.0653000000000006</v>
      </c>
      <c r="Q47" s="46">
        <f t="shared" si="2"/>
        <v>102.41494944163129</v>
      </c>
    </row>
    <row r="48" spans="2:17" x14ac:dyDescent="0.3">
      <c r="B48" s="10" t="s">
        <v>18</v>
      </c>
      <c r="C48" s="3" t="s">
        <v>19</v>
      </c>
      <c r="D48" s="3">
        <v>22</v>
      </c>
      <c r="E48" s="27">
        <v>1503.5232000000001</v>
      </c>
      <c r="F48" s="28">
        <v>40.633499999999998</v>
      </c>
      <c r="G48" s="28">
        <v>43.857900000000001</v>
      </c>
      <c r="H48" s="28">
        <v>43.014000000000003</v>
      </c>
      <c r="I48" s="28">
        <v>1579.596</v>
      </c>
      <c r="J48" s="27">
        <v>1490.5871999999999</v>
      </c>
      <c r="K48" s="28">
        <v>39.789299999999997</v>
      </c>
      <c r="L48" s="28">
        <v>43.137599999999999</v>
      </c>
      <c r="M48" s="28">
        <v>42.300600000000003</v>
      </c>
      <c r="N48" s="28">
        <v>1602.9649999999999</v>
      </c>
      <c r="O48" s="54">
        <f t="shared" si="1"/>
        <v>8.6037914147251929E-3</v>
      </c>
      <c r="P48" s="57">
        <f t="shared" si="3"/>
        <v>-0.84420000000000073</v>
      </c>
      <c r="Q48" s="57">
        <f t="shared" si="2"/>
        <v>101.47942891726746</v>
      </c>
    </row>
    <row r="49" spans="2:17" x14ac:dyDescent="0.3">
      <c r="B49" s="11" t="s">
        <v>20</v>
      </c>
      <c r="C49" s="4"/>
      <c r="D49" s="4">
        <v>27</v>
      </c>
      <c r="E49" s="29">
        <v>753.2704</v>
      </c>
      <c r="F49" s="30">
        <v>36.887599999999999</v>
      </c>
      <c r="G49" s="30">
        <v>41.261699999999998</v>
      </c>
      <c r="H49" s="30">
        <v>40.037500000000001</v>
      </c>
      <c r="I49" s="30">
        <v>1362.6769999999999</v>
      </c>
      <c r="J49" s="29">
        <v>747.20799999999997</v>
      </c>
      <c r="K49" s="30">
        <v>35.740099999999998</v>
      </c>
      <c r="L49" s="30">
        <v>40.323300000000003</v>
      </c>
      <c r="M49" s="30">
        <v>39.222299999999997</v>
      </c>
      <c r="N49" s="30">
        <v>1363.941</v>
      </c>
      <c r="O49" s="54">
        <f t="shared" si="1"/>
        <v>8.0481059656665448E-3</v>
      </c>
      <c r="P49" s="57">
        <f t="shared" si="3"/>
        <v>-1.1475000000000009</v>
      </c>
      <c r="Q49" s="57">
        <f t="shared" si="2"/>
        <v>100.09275859209484</v>
      </c>
    </row>
    <row r="50" spans="2:17" x14ac:dyDescent="0.3">
      <c r="B50" s="11"/>
      <c r="C50" s="4"/>
      <c r="D50" s="4">
        <v>32</v>
      </c>
      <c r="E50" s="29">
        <v>375.59039999999999</v>
      </c>
      <c r="F50" s="30">
        <v>33.542700000000004</v>
      </c>
      <c r="G50" s="30">
        <v>39.262500000000003</v>
      </c>
      <c r="H50" s="30">
        <v>37.760100000000001</v>
      </c>
      <c r="I50" s="30">
        <v>1178.7380000000001</v>
      </c>
      <c r="J50" s="29">
        <v>373.33359999999999</v>
      </c>
      <c r="K50" s="30">
        <v>32.829500000000003</v>
      </c>
      <c r="L50" s="30">
        <v>38.379300000000001</v>
      </c>
      <c r="M50" s="30">
        <v>37.108699999999999</v>
      </c>
      <c r="N50" s="30">
        <v>1202.1690000000001</v>
      </c>
      <c r="O50" s="54">
        <f t="shared" si="1"/>
        <v>6.0086732781242502E-3</v>
      </c>
      <c r="P50" s="57">
        <f t="shared" si="3"/>
        <v>-0.7132000000000005</v>
      </c>
      <c r="Q50" s="57">
        <f t="shared" si="2"/>
        <v>101.98780390553287</v>
      </c>
    </row>
    <row r="51" spans="2:17" ht="17.25" thickBot="1" x14ac:dyDescent="0.35">
      <c r="B51" s="11"/>
      <c r="C51" s="5"/>
      <c r="D51" s="5">
        <v>37</v>
      </c>
      <c r="E51" s="29">
        <v>195.85040000000001</v>
      </c>
      <c r="F51" s="30">
        <v>30.7577</v>
      </c>
      <c r="G51" s="30">
        <v>37.816099999999999</v>
      </c>
      <c r="H51" s="30">
        <v>36.136000000000003</v>
      </c>
      <c r="I51" s="30">
        <v>1043.376</v>
      </c>
      <c r="J51" s="29">
        <v>193.76400000000001</v>
      </c>
      <c r="K51" s="30">
        <v>30.394500000000001</v>
      </c>
      <c r="L51" s="30">
        <v>37.42</v>
      </c>
      <c r="M51" s="30">
        <v>35.905900000000003</v>
      </c>
      <c r="N51" s="30">
        <v>1069.896</v>
      </c>
      <c r="O51" s="54">
        <f t="shared" si="1"/>
        <v>1.065302904666009E-2</v>
      </c>
      <c r="P51" s="57">
        <f t="shared" si="3"/>
        <v>-0.36319999999999908</v>
      </c>
      <c r="Q51" s="57">
        <f t="shared" si="2"/>
        <v>102.54174909141095</v>
      </c>
    </row>
    <row r="52" spans="2:17" x14ac:dyDescent="0.3">
      <c r="B52" s="11"/>
      <c r="C52" s="3" t="s">
        <v>21</v>
      </c>
      <c r="D52" s="3">
        <v>22</v>
      </c>
      <c r="E52" s="29">
        <v>1609.3576</v>
      </c>
      <c r="F52" s="30">
        <v>37.956600000000002</v>
      </c>
      <c r="G52" s="30">
        <v>43.056399999999996</v>
      </c>
      <c r="H52" s="30">
        <v>44.061</v>
      </c>
      <c r="I52" s="30">
        <v>1671.4490000000001</v>
      </c>
      <c r="J52" s="29">
        <v>1602.9808</v>
      </c>
      <c r="K52" s="30">
        <v>36.558300000000003</v>
      </c>
      <c r="L52" s="30">
        <v>41.588000000000001</v>
      </c>
      <c r="M52" s="30">
        <v>42.544800000000002</v>
      </c>
      <c r="N52" s="30">
        <v>1672.5250000000001</v>
      </c>
      <c r="O52" s="54">
        <f t="shared" si="1"/>
        <v>3.9623263344330702E-3</v>
      </c>
      <c r="P52" s="57">
        <f t="shared" si="3"/>
        <v>-1.398299999999999</v>
      </c>
      <c r="Q52" s="57">
        <f t="shared" si="2"/>
        <v>100.06437528156707</v>
      </c>
    </row>
    <row r="53" spans="2:17" x14ac:dyDescent="0.3">
      <c r="B53" s="11"/>
      <c r="C53" s="4"/>
      <c r="D53" s="4">
        <v>27</v>
      </c>
      <c r="E53" s="29">
        <v>630.0136</v>
      </c>
      <c r="F53" s="30">
        <v>34.620699999999999</v>
      </c>
      <c r="G53" s="30">
        <v>41.050899999999999</v>
      </c>
      <c r="H53" s="30">
        <v>42.008699999999997</v>
      </c>
      <c r="I53" s="30">
        <v>1278.2190000000001</v>
      </c>
      <c r="J53" s="29">
        <v>627.58879999999999</v>
      </c>
      <c r="K53" s="30">
        <v>32.496499999999997</v>
      </c>
      <c r="L53" s="30">
        <v>39.503500000000003</v>
      </c>
      <c r="M53" s="30">
        <v>40.353200000000001</v>
      </c>
      <c r="N53" s="30">
        <v>1323.771</v>
      </c>
      <c r="O53" s="54">
        <f t="shared" si="1"/>
        <v>3.848805803557264E-3</v>
      </c>
      <c r="P53" s="57">
        <f t="shared" si="3"/>
        <v>-2.1242000000000019</v>
      </c>
      <c r="Q53" s="57">
        <f t="shared" si="2"/>
        <v>103.56370856637243</v>
      </c>
    </row>
    <row r="54" spans="2:17" x14ac:dyDescent="0.3">
      <c r="B54" s="11"/>
      <c r="C54" s="4"/>
      <c r="D54" s="4">
        <v>32</v>
      </c>
      <c r="E54" s="29">
        <v>283.2208</v>
      </c>
      <c r="F54" s="30">
        <v>31.793199999999999</v>
      </c>
      <c r="G54" s="30">
        <v>39.561500000000002</v>
      </c>
      <c r="H54" s="30">
        <v>40.473799999999997</v>
      </c>
      <c r="I54" s="30">
        <v>1087.0409999999999</v>
      </c>
      <c r="J54" s="29">
        <v>281.94639999999998</v>
      </c>
      <c r="K54" s="30">
        <v>29.546500000000002</v>
      </c>
      <c r="L54" s="30">
        <v>38.346899999999998</v>
      </c>
      <c r="M54" s="30">
        <v>39.073099999999997</v>
      </c>
      <c r="N54" s="30">
        <v>1152.5139999999999</v>
      </c>
      <c r="O54" s="54">
        <f t="shared" si="1"/>
        <v>4.4996695157983246E-3</v>
      </c>
      <c r="P54" s="57">
        <f t="shared" si="3"/>
        <v>-2.246699999999997</v>
      </c>
      <c r="Q54" s="57">
        <f t="shared" si="2"/>
        <v>106.02304788871808</v>
      </c>
    </row>
    <row r="55" spans="2:17" ht="17.25" thickBot="1" x14ac:dyDescent="0.35">
      <c r="B55" s="11"/>
      <c r="C55" s="5"/>
      <c r="D55" s="5">
        <v>37</v>
      </c>
      <c r="E55" s="29">
        <v>140.244</v>
      </c>
      <c r="F55" s="30">
        <v>29.0703</v>
      </c>
      <c r="G55" s="30">
        <v>38.466799999999999</v>
      </c>
      <c r="H55" s="30">
        <v>39.361899999999999</v>
      </c>
      <c r="I55" s="30">
        <v>996.43600000000004</v>
      </c>
      <c r="J55" s="29">
        <v>139.072</v>
      </c>
      <c r="K55" s="30">
        <v>27.196100000000001</v>
      </c>
      <c r="L55" s="30">
        <v>37.819699999999997</v>
      </c>
      <c r="M55" s="30">
        <v>38.580399999999997</v>
      </c>
      <c r="N55" s="30">
        <v>1037.3699999999999</v>
      </c>
      <c r="O55" s="54">
        <f t="shared" si="1"/>
        <v>8.3568637517469346E-3</v>
      </c>
      <c r="P55" s="57">
        <f t="shared" si="3"/>
        <v>-1.8741999999999983</v>
      </c>
      <c r="Q55" s="57">
        <f t="shared" si="2"/>
        <v>104.10804105833188</v>
      </c>
    </row>
    <row r="56" spans="2:17" x14ac:dyDescent="0.3">
      <c r="B56" s="11"/>
      <c r="C56" s="3" t="s">
        <v>22</v>
      </c>
      <c r="D56" s="3">
        <v>22</v>
      </c>
      <c r="E56" s="29">
        <v>1629.8232</v>
      </c>
      <c r="F56" s="30">
        <v>38.174700000000001</v>
      </c>
      <c r="G56" s="30">
        <v>41.198300000000003</v>
      </c>
      <c r="H56" s="30">
        <v>42.119599999999998</v>
      </c>
      <c r="I56" s="30">
        <v>1389.5250000000001</v>
      </c>
      <c r="J56" s="29">
        <v>1627.4848</v>
      </c>
      <c r="K56" s="30">
        <v>36.792900000000003</v>
      </c>
      <c r="L56" s="30">
        <v>39.588900000000002</v>
      </c>
      <c r="M56" s="30">
        <v>40.318100000000001</v>
      </c>
      <c r="N56" s="30">
        <v>1456.8710000000001</v>
      </c>
      <c r="O56" s="54">
        <f t="shared" si="1"/>
        <v>1.4347568497000732E-3</v>
      </c>
      <c r="P56" s="57">
        <f t="shared" si="3"/>
        <v>-1.3817999999999984</v>
      </c>
      <c r="Q56" s="57">
        <f t="shared" si="2"/>
        <v>104.84669221496554</v>
      </c>
    </row>
    <row r="57" spans="2:17" x14ac:dyDescent="0.3">
      <c r="B57" s="11"/>
      <c r="C57" s="4"/>
      <c r="D57" s="4">
        <v>27</v>
      </c>
      <c r="E57" s="29">
        <v>747.50400000000002</v>
      </c>
      <c r="F57" s="30">
        <v>34.779600000000002</v>
      </c>
      <c r="G57" s="30">
        <v>38.678400000000003</v>
      </c>
      <c r="H57" s="30">
        <v>39.429900000000004</v>
      </c>
      <c r="I57" s="30">
        <v>1131.7660000000001</v>
      </c>
      <c r="J57" s="29">
        <v>744.77840000000003</v>
      </c>
      <c r="K57" s="30">
        <v>32.707999999999998</v>
      </c>
      <c r="L57" s="30">
        <v>37.092399999999998</v>
      </c>
      <c r="M57" s="30">
        <v>37.741100000000003</v>
      </c>
      <c r="N57" s="30">
        <v>1201.8879999999999</v>
      </c>
      <c r="O57" s="54">
        <f t="shared" si="1"/>
        <v>3.6462681136154263E-3</v>
      </c>
      <c r="P57" s="57">
        <f t="shared" si="3"/>
        <v>-2.0716000000000037</v>
      </c>
      <c r="Q57" s="57">
        <f t="shared" si="2"/>
        <v>106.19580372621193</v>
      </c>
    </row>
    <row r="58" spans="2:17" x14ac:dyDescent="0.3">
      <c r="B58" s="11"/>
      <c r="C58" s="4"/>
      <c r="D58" s="4">
        <v>32</v>
      </c>
      <c r="E58" s="29">
        <v>351.38</v>
      </c>
      <c r="F58" s="30">
        <v>31.602699999999999</v>
      </c>
      <c r="G58" s="30">
        <v>36.724800000000002</v>
      </c>
      <c r="H58" s="30">
        <v>37.401400000000002</v>
      </c>
      <c r="I58" s="30">
        <v>959.27599999999995</v>
      </c>
      <c r="J58" s="29">
        <v>349.88080000000002</v>
      </c>
      <c r="K58" s="30">
        <v>29.808299999999999</v>
      </c>
      <c r="L58" s="30">
        <v>35.451300000000003</v>
      </c>
      <c r="M58" s="30">
        <v>35.976799999999997</v>
      </c>
      <c r="N58" s="30">
        <v>1041.0830000000001</v>
      </c>
      <c r="O58" s="54">
        <f t="shared" si="1"/>
        <v>4.2666059536683176E-3</v>
      </c>
      <c r="P58" s="57">
        <f t="shared" si="3"/>
        <v>-1.7943999999999996</v>
      </c>
      <c r="Q58" s="57">
        <f t="shared" si="2"/>
        <v>108.52799402883008</v>
      </c>
    </row>
    <row r="59" spans="2:17" ht="17.25" thickBot="1" x14ac:dyDescent="0.35">
      <c r="B59" s="11"/>
      <c r="C59" s="5"/>
      <c r="D59" s="5">
        <v>37</v>
      </c>
      <c r="E59" s="29">
        <v>164.8424</v>
      </c>
      <c r="F59" s="30">
        <v>28.7041</v>
      </c>
      <c r="G59" s="30">
        <v>35.357199999999999</v>
      </c>
      <c r="H59" s="30">
        <v>35.917000000000002</v>
      </c>
      <c r="I59" s="30">
        <v>849.31200000000001</v>
      </c>
      <c r="J59" s="29">
        <v>164.30719999999999</v>
      </c>
      <c r="K59" s="30">
        <v>27.288</v>
      </c>
      <c r="L59" s="30">
        <v>34.528500000000001</v>
      </c>
      <c r="M59" s="30">
        <v>35.033099999999997</v>
      </c>
      <c r="N59" s="30">
        <v>904.27099999999996</v>
      </c>
      <c r="O59" s="54">
        <f t="shared" si="1"/>
        <v>3.2467374898691309E-3</v>
      </c>
      <c r="P59" s="57">
        <f t="shared" si="3"/>
        <v>-1.4161000000000001</v>
      </c>
      <c r="Q59" s="57">
        <f t="shared" si="2"/>
        <v>106.47100241136354</v>
      </c>
    </row>
    <row r="60" spans="2:17" x14ac:dyDescent="0.3">
      <c r="B60" s="11"/>
      <c r="C60" s="3" t="s">
        <v>17</v>
      </c>
      <c r="D60" s="3">
        <v>22</v>
      </c>
      <c r="E60" s="29">
        <v>1192.4752000000001</v>
      </c>
      <c r="F60" s="30">
        <v>39.431899999999999</v>
      </c>
      <c r="G60" s="30">
        <v>41.471899999999998</v>
      </c>
      <c r="H60" s="30">
        <v>42.562800000000003</v>
      </c>
      <c r="I60" s="30">
        <v>1099.8009999999999</v>
      </c>
      <c r="J60" s="29">
        <v>1181.0024000000001</v>
      </c>
      <c r="K60" s="30">
        <v>38.166699999999999</v>
      </c>
      <c r="L60" s="30">
        <v>40.566200000000002</v>
      </c>
      <c r="M60" s="30">
        <v>41.754199999999997</v>
      </c>
      <c r="N60" s="30">
        <v>1088.6320000000001</v>
      </c>
      <c r="O60" s="54">
        <f t="shared" si="1"/>
        <v>9.6209967301626106E-3</v>
      </c>
      <c r="P60" s="57">
        <f t="shared" si="3"/>
        <v>-1.2652000000000001</v>
      </c>
      <c r="Q60" s="57">
        <f t="shared" si="2"/>
        <v>98.984452641887046</v>
      </c>
    </row>
    <row r="61" spans="2:17" x14ac:dyDescent="0.3">
      <c r="B61" s="11"/>
      <c r="C61" s="4"/>
      <c r="D61" s="4">
        <v>27</v>
      </c>
      <c r="E61" s="29">
        <v>586.38559999999995</v>
      </c>
      <c r="F61" s="30">
        <v>35.723500000000001</v>
      </c>
      <c r="G61" s="30">
        <v>38.783299999999997</v>
      </c>
      <c r="H61" s="30">
        <v>40.035699999999999</v>
      </c>
      <c r="I61" s="30">
        <v>925.846</v>
      </c>
      <c r="J61" s="29">
        <v>580.38</v>
      </c>
      <c r="K61" s="30">
        <v>34.282600000000002</v>
      </c>
      <c r="L61" s="30">
        <v>37.856999999999999</v>
      </c>
      <c r="M61" s="30">
        <v>39.1265</v>
      </c>
      <c r="N61" s="30">
        <v>918.70100000000002</v>
      </c>
      <c r="O61" s="54">
        <f t="shared" si="1"/>
        <v>1.0241724899110686E-2</v>
      </c>
      <c r="P61" s="57">
        <f t="shared" si="3"/>
        <v>-1.4408999999999992</v>
      </c>
      <c r="Q61" s="57">
        <f t="shared" ref="Q61:Q63" si="4">(100*N61)/I61</f>
        <v>99.228273384558562</v>
      </c>
    </row>
    <row r="62" spans="2:17" x14ac:dyDescent="0.3">
      <c r="B62" s="11"/>
      <c r="C62" s="4"/>
      <c r="D62" s="4">
        <v>32</v>
      </c>
      <c r="E62" s="29">
        <v>287.78960000000001</v>
      </c>
      <c r="F62" s="30">
        <v>32.341999999999999</v>
      </c>
      <c r="G62" s="30">
        <v>36.853700000000003</v>
      </c>
      <c r="H62" s="30">
        <v>38.102899999999998</v>
      </c>
      <c r="I62" s="30">
        <v>780.07899999999995</v>
      </c>
      <c r="J62" s="29">
        <v>285.21280000000002</v>
      </c>
      <c r="K62" s="30">
        <v>31.163799999999998</v>
      </c>
      <c r="L62" s="30">
        <v>35.945099999999996</v>
      </c>
      <c r="M62" s="30">
        <v>37.164900000000003</v>
      </c>
      <c r="N62" s="30">
        <v>787.20799999999997</v>
      </c>
      <c r="O62" s="54">
        <f t="shared" si="1"/>
        <v>8.9537634438492265E-3</v>
      </c>
      <c r="P62" s="57">
        <f t="shared" si="3"/>
        <v>-1.1782000000000004</v>
      </c>
      <c r="Q62" s="57">
        <f t="shared" si="4"/>
        <v>100.91388179915113</v>
      </c>
    </row>
    <row r="63" spans="2:17" ht="17.25" thickBot="1" x14ac:dyDescent="0.35">
      <c r="B63" s="12"/>
      <c r="C63" s="5"/>
      <c r="D63" s="5">
        <v>37</v>
      </c>
      <c r="E63" s="22">
        <v>143.37119999999999</v>
      </c>
      <c r="F63" s="23">
        <v>29.5532</v>
      </c>
      <c r="G63" s="23">
        <v>35.435899999999997</v>
      </c>
      <c r="H63" s="23">
        <v>36.587400000000002</v>
      </c>
      <c r="I63" s="23">
        <v>671.25300000000004</v>
      </c>
      <c r="J63" s="22">
        <v>141.6328</v>
      </c>
      <c r="K63" s="23">
        <v>28.579599999999999</v>
      </c>
      <c r="L63" s="23">
        <v>34.510199999999998</v>
      </c>
      <c r="M63" s="23">
        <v>35.611400000000003</v>
      </c>
      <c r="N63" s="23">
        <v>678.03899999999999</v>
      </c>
      <c r="O63" s="45">
        <f t="shared" si="1"/>
        <v>1.2125168792616541E-2</v>
      </c>
      <c r="P63" s="46">
        <f t="shared" si="3"/>
        <v>-0.97360000000000113</v>
      </c>
      <c r="Q63" s="46">
        <f t="shared" si="4"/>
        <v>101.01094520247953</v>
      </c>
    </row>
    <row r="64" spans="2:17" x14ac:dyDescent="0.3">
      <c r="O64" s="31"/>
      <c r="P64" s="32"/>
      <c r="Q64" s="33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8"/>
  <sheetViews>
    <sheetView topLeftCell="B1" zoomScale="55" zoomScaleNormal="55" workbookViewId="0">
      <selection activeCell="R68" sqref="R1:R68"/>
    </sheetView>
  </sheetViews>
  <sheetFormatPr defaultRowHeight="16.5" x14ac:dyDescent="0.3"/>
  <cols>
    <col min="3" max="3" width="15.375" bestFit="1" customWidth="1"/>
    <col min="5" max="5" width="10.25" style="21" bestFit="1" customWidth="1"/>
    <col min="6" max="8" width="9.125" style="21" bestFit="1" customWidth="1"/>
    <col min="9" max="9" width="9.125" style="21" customWidth="1"/>
    <col min="15" max="16" width="17.125" customWidth="1"/>
  </cols>
  <sheetData>
    <row r="1" spans="2:17" ht="17.25" thickBot="1" x14ac:dyDescent="0.35"/>
    <row r="2" spans="2:17" ht="17.25" thickBot="1" x14ac:dyDescent="0.35">
      <c r="B2" s="8"/>
      <c r="C2" s="8"/>
      <c r="D2" s="9"/>
      <c r="E2" s="68" t="s">
        <v>43</v>
      </c>
      <c r="F2" s="69"/>
      <c r="G2" s="69"/>
      <c r="H2" s="69"/>
      <c r="I2" s="26"/>
      <c r="J2" s="70" t="s">
        <v>44</v>
      </c>
      <c r="K2" s="71"/>
      <c r="L2" s="71"/>
      <c r="M2" s="71"/>
      <c r="N2" s="71"/>
      <c r="O2" s="75" t="s">
        <v>46</v>
      </c>
      <c r="P2" s="76"/>
      <c r="Q2" s="77"/>
    </row>
    <row r="3" spans="2:17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7" t="s">
        <v>45</v>
      </c>
      <c r="O3" s="53" t="s">
        <v>53</v>
      </c>
      <c r="P3" s="58" t="s">
        <v>39</v>
      </c>
      <c r="Q3" s="61" t="s">
        <v>47</v>
      </c>
    </row>
    <row r="4" spans="2:17" x14ac:dyDescent="0.3">
      <c r="B4" s="10" t="s">
        <v>5</v>
      </c>
      <c r="C4" s="3" t="s">
        <v>6</v>
      </c>
      <c r="D4" s="3">
        <v>22</v>
      </c>
      <c r="E4" s="27">
        <v>5193.3544000000002</v>
      </c>
      <c r="F4" s="28">
        <v>41.677900000000001</v>
      </c>
      <c r="G4" s="28">
        <v>43.280900000000003</v>
      </c>
      <c r="H4" s="28">
        <v>44.751800000000003</v>
      </c>
      <c r="I4" s="28">
        <v>19965.055</v>
      </c>
      <c r="J4" s="27">
        <v>5187.9384</v>
      </c>
      <c r="K4" s="28">
        <v>41.191899999999997</v>
      </c>
      <c r="L4" s="28">
        <v>42.823900000000002</v>
      </c>
      <c r="M4" s="28">
        <v>43.977800000000002</v>
      </c>
      <c r="N4" s="28">
        <v>19813.672999999999</v>
      </c>
      <c r="O4" s="38">
        <f>ABS((J4-E4)/E4)</f>
        <v>1.0428712509972682E-3</v>
      </c>
      <c r="P4" s="56">
        <f t="shared" ref="P4:P35" si="0">(K4-F4)</f>
        <v>-0.48600000000000421</v>
      </c>
      <c r="Q4" s="62">
        <f t="shared" ref="Q4:Q55" si="1">(100*N4)/I4</f>
        <v>99.241765174200609</v>
      </c>
    </row>
    <row r="5" spans="2:17" x14ac:dyDescent="0.3">
      <c r="B5" s="11" t="s">
        <v>7</v>
      </c>
      <c r="C5" s="4"/>
      <c r="D5" s="4">
        <v>27</v>
      </c>
      <c r="E5" s="29">
        <v>2400.3535999999999</v>
      </c>
      <c r="F5" s="30">
        <v>39.6556</v>
      </c>
      <c r="G5" s="30">
        <v>41.629899999999999</v>
      </c>
      <c r="H5" s="30">
        <v>42.802700000000002</v>
      </c>
      <c r="I5" s="30">
        <v>17170.777999999998</v>
      </c>
      <c r="J5" s="29">
        <v>2398.4688000000001</v>
      </c>
      <c r="K5" s="30">
        <v>38.669400000000003</v>
      </c>
      <c r="L5" s="30">
        <v>41.293300000000002</v>
      </c>
      <c r="M5" s="30">
        <v>42.381300000000003</v>
      </c>
      <c r="N5" s="30">
        <v>16973.344000000001</v>
      </c>
      <c r="O5" s="40">
        <f t="shared" ref="O5:O67" si="2">ABS((J5-E5)/E5)</f>
        <v>7.8521764460028466E-4</v>
      </c>
      <c r="P5" s="57">
        <f t="shared" si="0"/>
        <v>-0.98619999999999663</v>
      </c>
      <c r="Q5" s="59">
        <f t="shared" si="1"/>
        <v>98.85017440677413</v>
      </c>
    </row>
    <row r="6" spans="2:17" x14ac:dyDescent="0.3">
      <c r="B6" s="11"/>
      <c r="C6" s="4"/>
      <c r="D6" s="4">
        <v>32</v>
      </c>
      <c r="E6" s="29">
        <v>1149.3224</v>
      </c>
      <c r="F6" s="30">
        <v>37.121600000000001</v>
      </c>
      <c r="G6" s="30">
        <v>40.326500000000003</v>
      </c>
      <c r="H6" s="30">
        <v>41.487400000000001</v>
      </c>
      <c r="I6" s="30">
        <v>15136.476000000001</v>
      </c>
      <c r="J6" s="29">
        <v>1147.8136</v>
      </c>
      <c r="K6" s="30">
        <v>35.4099</v>
      </c>
      <c r="L6" s="30">
        <v>40.215600000000002</v>
      </c>
      <c r="M6" s="30">
        <v>41.399700000000003</v>
      </c>
      <c r="N6" s="30">
        <v>14688.985000000001</v>
      </c>
      <c r="O6" s="40">
        <f t="shared" si="2"/>
        <v>1.3127735089823924E-3</v>
      </c>
      <c r="P6" s="57">
        <f t="shared" si="0"/>
        <v>-1.7117000000000004</v>
      </c>
      <c r="Q6" s="59">
        <f t="shared" si="1"/>
        <v>97.0436249494268</v>
      </c>
    </row>
    <row r="7" spans="2:17" ht="17.25" thickBot="1" x14ac:dyDescent="0.35">
      <c r="B7" s="11"/>
      <c r="C7" s="5"/>
      <c r="D7" s="5">
        <v>37</v>
      </c>
      <c r="E7" s="29">
        <v>562.28160000000003</v>
      </c>
      <c r="F7" s="30">
        <v>34.528300000000002</v>
      </c>
      <c r="G7" s="30">
        <v>39.488599999999998</v>
      </c>
      <c r="H7" s="30">
        <v>40.775799999999997</v>
      </c>
      <c r="I7" s="30">
        <v>13613.504000000001</v>
      </c>
      <c r="J7" s="29">
        <v>558.64</v>
      </c>
      <c r="K7" s="30">
        <v>32.591099999999997</v>
      </c>
      <c r="L7" s="30">
        <v>39.528799999999997</v>
      </c>
      <c r="M7" s="30">
        <v>40.851900000000001</v>
      </c>
      <c r="N7" s="30">
        <v>12837.075000000001</v>
      </c>
      <c r="O7" s="40">
        <f t="shared" si="2"/>
        <v>6.4764701530337096E-3</v>
      </c>
      <c r="P7" s="57">
        <f t="shared" si="0"/>
        <v>-1.9372000000000043</v>
      </c>
      <c r="Q7" s="59">
        <f t="shared" si="1"/>
        <v>94.29662634983616</v>
      </c>
    </row>
    <row r="8" spans="2:17" x14ac:dyDescent="0.3">
      <c r="B8" s="11"/>
      <c r="C8" s="3" t="s">
        <v>8</v>
      </c>
      <c r="D8" s="3">
        <v>22</v>
      </c>
      <c r="E8" s="29">
        <v>7877.1448</v>
      </c>
      <c r="F8" s="30">
        <v>39.875599999999999</v>
      </c>
      <c r="G8" s="30">
        <v>41.909700000000001</v>
      </c>
      <c r="H8" s="30">
        <v>43.015700000000002</v>
      </c>
      <c r="I8" s="30">
        <v>18423.913</v>
      </c>
      <c r="J8" s="29">
        <v>7796.1415999999999</v>
      </c>
      <c r="K8" s="30">
        <v>39.499499999999998</v>
      </c>
      <c r="L8" s="30">
        <v>41.620399999999997</v>
      </c>
      <c r="M8" s="30">
        <v>42.605699999999999</v>
      </c>
      <c r="N8" s="30">
        <v>18350.046999999999</v>
      </c>
      <c r="O8" s="40">
        <f t="shared" si="2"/>
        <v>1.0283319915612077E-2</v>
      </c>
      <c r="P8" s="57">
        <f t="shared" si="0"/>
        <v>-0.37610000000000099</v>
      </c>
      <c r="Q8" s="59">
        <f t="shared" si="1"/>
        <v>99.599075397283954</v>
      </c>
    </row>
    <row r="9" spans="2:17" x14ac:dyDescent="0.3">
      <c r="B9" s="11"/>
      <c r="C9" s="4"/>
      <c r="D9" s="4">
        <v>27</v>
      </c>
      <c r="E9" s="29">
        <v>3151.1183999999998</v>
      </c>
      <c r="F9" s="30">
        <v>36.974800000000002</v>
      </c>
      <c r="G9" s="30">
        <v>39.777999999999999</v>
      </c>
      <c r="H9" s="30">
        <v>40.779699999999998</v>
      </c>
      <c r="I9" s="30">
        <v>15256.967000000001</v>
      </c>
      <c r="J9" s="29">
        <v>3148.8712</v>
      </c>
      <c r="K9" s="30">
        <v>35.825899999999997</v>
      </c>
      <c r="L9" s="30">
        <v>39.058900000000001</v>
      </c>
      <c r="M9" s="30">
        <v>40.1556</v>
      </c>
      <c r="N9" s="30">
        <v>15408.537</v>
      </c>
      <c r="O9" s="40">
        <f t="shared" si="2"/>
        <v>7.1314362545050461E-4</v>
      </c>
      <c r="P9" s="57">
        <f t="shared" si="0"/>
        <v>-1.1489000000000047</v>
      </c>
      <c r="Q9" s="59">
        <f t="shared" si="1"/>
        <v>100.99344778028293</v>
      </c>
    </row>
    <row r="10" spans="2:17" x14ac:dyDescent="0.3">
      <c r="B10" s="11"/>
      <c r="C10" s="4"/>
      <c r="D10" s="4">
        <v>32</v>
      </c>
      <c r="E10" s="29">
        <v>1330.0688</v>
      </c>
      <c r="F10" s="30">
        <v>34.182000000000002</v>
      </c>
      <c r="G10" s="30">
        <v>38.124299999999998</v>
      </c>
      <c r="H10" s="30">
        <v>39.387700000000002</v>
      </c>
      <c r="I10" s="30">
        <v>13337.789000000001</v>
      </c>
      <c r="J10" s="29">
        <v>1329.9064000000001</v>
      </c>
      <c r="K10" s="30">
        <v>32.344900000000003</v>
      </c>
      <c r="L10" s="30">
        <v>37.545699999999997</v>
      </c>
      <c r="M10" s="30">
        <v>39.091900000000003</v>
      </c>
      <c r="N10" s="30">
        <v>13056.254999999999</v>
      </c>
      <c r="O10" s="40">
        <f t="shared" si="2"/>
        <v>1.2209894706193705E-4</v>
      </c>
      <c r="P10" s="57">
        <f t="shared" si="0"/>
        <v>-1.8370999999999995</v>
      </c>
      <c r="Q10" s="59">
        <f t="shared" si="1"/>
        <v>97.889200376464188</v>
      </c>
    </row>
    <row r="11" spans="2:17" ht="17.25" thickBot="1" x14ac:dyDescent="0.35">
      <c r="B11" s="11"/>
      <c r="C11" s="5"/>
      <c r="D11" s="5">
        <v>37</v>
      </c>
      <c r="E11" s="29">
        <v>575.6336</v>
      </c>
      <c r="F11" s="30">
        <v>31.578700000000001</v>
      </c>
      <c r="G11" s="30">
        <v>37.015099999999997</v>
      </c>
      <c r="H11" s="30">
        <v>38.619</v>
      </c>
      <c r="I11" s="30">
        <v>12108.07</v>
      </c>
      <c r="J11" s="29">
        <v>572.65039999999999</v>
      </c>
      <c r="K11" s="30">
        <v>30.1858</v>
      </c>
      <c r="L11" s="30">
        <v>36.719299999999997</v>
      </c>
      <c r="M11" s="30">
        <v>38.536000000000001</v>
      </c>
      <c r="N11" s="30">
        <v>11787.427</v>
      </c>
      <c r="O11" s="40">
        <f t="shared" si="2"/>
        <v>5.1824632891478376E-3</v>
      </c>
      <c r="P11" s="57">
        <f t="shared" si="0"/>
        <v>-1.3929000000000009</v>
      </c>
      <c r="Q11" s="59">
        <f t="shared" si="1"/>
        <v>97.351824031410459</v>
      </c>
    </row>
    <row r="12" spans="2:17" x14ac:dyDescent="0.3">
      <c r="B12" s="11"/>
      <c r="C12" s="3" t="s">
        <v>9</v>
      </c>
      <c r="D12" s="3">
        <v>22</v>
      </c>
      <c r="E12" s="29">
        <v>19582.598399999999</v>
      </c>
      <c r="F12" s="30">
        <v>38.661499999999997</v>
      </c>
      <c r="G12" s="30">
        <v>40.1143</v>
      </c>
      <c r="H12" s="30">
        <v>43.305500000000002</v>
      </c>
      <c r="I12" s="30">
        <v>39090.764999999999</v>
      </c>
      <c r="J12" s="29">
        <v>19510.830399999999</v>
      </c>
      <c r="K12" s="30">
        <v>38.518999999999998</v>
      </c>
      <c r="L12" s="30">
        <v>40.120699999999999</v>
      </c>
      <c r="M12" s="30">
        <v>43.169199999999996</v>
      </c>
      <c r="N12" s="30">
        <v>38782.925999999999</v>
      </c>
      <c r="O12" s="40">
        <f t="shared" si="2"/>
        <v>3.6648864739012386E-3</v>
      </c>
      <c r="P12" s="57">
        <f t="shared" si="0"/>
        <v>-0.14249999999999829</v>
      </c>
      <c r="Q12" s="59">
        <f t="shared" si="1"/>
        <v>99.212501980966607</v>
      </c>
    </row>
    <row r="13" spans="2:17" x14ac:dyDescent="0.3">
      <c r="B13" s="11"/>
      <c r="C13" s="4"/>
      <c r="D13" s="4">
        <v>27</v>
      </c>
      <c r="E13" s="29">
        <v>5701.4840000000004</v>
      </c>
      <c r="F13" s="30">
        <v>36.692700000000002</v>
      </c>
      <c r="G13" s="30">
        <v>38.881599999999999</v>
      </c>
      <c r="H13" s="30">
        <v>41.3917</v>
      </c>
      <c r="I13" s="30">
        <v>30932.155999999999</v>
      </c>
      <c r="J13" s="29">
        <v>5701.1415999999999</v>
      </c>
      <c r="K13" s="30">
        <v>35.604300000000002</v>
      </c>
      <c r="L13" s="30">
        <v>38.650700000000001</v>
      </c>
      <c r="M13" s="30">
        <v>40.956699999999998</v>
      </c>
      <c r="N13" s="30">
        <v>30664.256000000001</v>
      </c>
      <c r="O13" s="40">
        <f t="shared" si="2"/>
        <v>6.0054540186458916E-5</v>
      </c>
      <c r="P13" s="57">
        <f t="shared" si="0"/>
        <v>-1.0884</v>
      </c>
      <c r="Q13" s="59">
        <f t="shared" si="1"/>
        <v>99.133911001871326</v>
      </c>
    </row>
    <row r="14" spans="2:17" x14ac:dyDescent="0.3">
      <c r="B14" s="11"/>
      <c r="C14" s="4"/>
      <c r="D14" s="4">
        <v>32</v>
      </c>
      <c r="E14" s="29">
        <v>2566.6943999999999</v>
      </c>
      <c r="F14" s="30">
        <v>34.551699999999997</v>
      </c>
      <c r="G14" s="30">
        <v>37.927799999999998</v>
      </c>
      <c r="H14" s="30">
        <v>39.759099999999997</v>
      </c>
      <c r="I14" s="30">
        <v>27304.587</v>
      </c>
      <c r="J14" s="29">
        <v>2566.5328</v>
      </c>
      <c r="K14" s="30">
        <v>32.9589</v>
      </c>
      <c r="L14" s="30">
        <v>37.890300000000003</v>
      </c>
      <c r="M14" s="30">
        <v>39.713500000000003</v>
      </c>
      <c r="N14" s="30">
        <v>26868.363000000001</v>
      </c>
      <c r="O14" s="40">
        <f t="shared" si="2"/>
        <v>6.2960358662062608E-5</v>
      </c>
      <c r="P14" s="57">
        <f t="shared" si="0"/>
        <v>-1.5927999999999969</v>
      </c>
      <c r="Q14" s="59">
        <f t="shared" si="1"/>
        <v>98.402378325663761</v>
      </c>
    </row>
    <row r="15" spans="2:17" ht="17.25" thickBot="1" x14ac:dyDescent="0.35">
      <c r="B15" s="11"/>
      <c r="C15" s="5"/>
      <c r="D15" s="5">
        <v>37</v>
      </c>
      <c r="E15" s="29">
        <v>1267.5175999999999</v>
      </c>
      <c r="F15" s="30">
        <v>32.261000000000003</v>
      </c>
      <c r="G15" s="30">
        <v>37.158099999999997</v>
      </c>
      <c r="H15" s="30">
        <v>38.531700000000001</v>
      </c>
      <c r="I15" s="30">
        <v>25029.852999999999</v>
      </c>
      <c r="J15" s="29">
        <v>1267.7439999999999</v>
      </c>
      <c r="K15" s="30">
        <v>30.732600000000001</v>
      </c>
      <c r="L15" s="30">
        <v>37.226500000000001</v>
      </c>
      <c r="M15" s="30">
        <v>38.686900000000001</v>
      </c>
      <c r="N15" s="30">
        <v>24368.942999999999</v>
      </c>
      <c r="O15" s="40">
        <f t="shared" si="2"/>
        <v>1.7861684918616703E-4</v>
      </c>
      <c r="P15" s="57">
        <f t="shared" si="0"/>
        <v>-1.5284000000000013</v>
      </c>
      <c r="Q15" s="59">
        <f t="shared" si="1"/>
        <v>97.359513058266856</v>
      </c>
    </row>
    <row r="16" spans="2:17" x14ac:dyDescent="0.3">
      <c r="B16" s="11"/>
      <c r="C16" s="3" t="s">
        <v>10</v>
      </c>
      <c r="D16" s="3">
        <v>22</v>
      </c>
      <c r="E16" s="29">
        <v>19715.2448</v>
      </c>
      <c r="F16" s="30">
        <v>39.402200000000001</v>
      </c>
      <c r="G16" s="30">
        <v>43.633099999999999</v>
      </c>
      <c r="H16" s="30">
        <v>44.839100000000002</v>
      </c>
      <c r="I16" s="30">
        <v>46406.618000000002</v>
      </c>
      <c r="J16" s="29">
        <v>19654.0232</v>
      </c>
      <c r="K16" s="30">
        <v>39.199599999999997</v>
      </c>
      <c r="L16" s="30">
        <v>43.580500000000001</v>
      </c>
      <c r="M16" s="30">
        <v>44.678600000000003</v>
      </c>
      <c r="N16" s="30">
        <v>46222.491000000002</v>
      </c>
      <c r="O16" s="40">
        <f t="shared" si="2"/>
        <v>3.1052924080354691E-3</v>
      </c>
      <c r="P16" s="57">
        <f t="shared" si="0"/>
        <v>-0.20260000000000389</v>
      </c>
      <c r="Q16" s="59">
        <f t="shared" si="1"/>
        <v>99.603231159831566</v>
      </c>
    </row>
    <row r="17" spans="2:17" x14ac:dyDescent="0.3">
      <c r="B17" s="11"/>
      <c r="C17" s="4"/>
      <c r="D17" s="4">
        <v>27</v>
      </c>
      <c r="E17" s="29">
        <v>6745.0072</v>
      </c>
      <c r="F17" s="30">
        <v>37.487900000000003</v>
      </c>
      <c r="G17" s="30">
        <v>42.192100000000003</v>
      </c>
      <c r="H17" s="30">
        <v>42.659199999999998</v>
      </c>
      <c r="I17" s="30">
        <v>37924.945</v>
      </c>
      <c r="J17" s="29">
        <v>6744.6224000000002</v>
      </c>
      <c r="K17" s="30">
        <v>37.1175</v>
      </c>
      <c r="L17" s="30">
        <v>42.052799999999998</v>
      </c>
      <c r="M17" s="30">
        <v>42.432099999999998</v>
      </c>
      <c r="N17" s="30">
        <v>38624.777999999998</v>
      </c>
      <c r="O17" s="40">
        <f t="shared" si="2"/>
        <v>5.7049605521520236E-5</v>
      </c>
      <c r="P17" s="57">
        <f t="shared" si="0"/>
        <v>-0.37040000000000362</v>
      </c>
      <c r="Q17" s="59">
        <f t="shared" si="1"/>
        <v>101.8453105205558</v>
      </c>
    </row>
    <row r="18" spans="2:17" x14ac:dyDescent="0.3">
      <c r="B18" s="11"/>
      <c r="C18" s="4"/>
      <c r="D18" s="4">
        <v>32</v>
      </c>
      <c r="E18" s="29">
        <v>3112.2264</v>
      </c>
      <c r="F18" s="30">
        <v>35.494</v>
      </c>
      <c r="G18" s="30">
        <v>40.816899999999997</v>
      </c>
      <c r="H18" s="30">
        <v>40.722200000000001</v>
      </c>
      <c r="I18" s="30">
        <v>32892.002</v>
      </c>
      <c r="J18" s="29">
        <v>3111.752</v>
      </c>
      <c r="K18" s="30">
        <v>34.855800000000002</v>
      </c>
      <c r="L18" s="30">
        <v>40.8825</v>
      </c>
      <c r="M18" s="30">
        <v>40.755899999999997</v>
      </c>
      <c r="N18" s="30">
        <v>33179.277000000002</v>
      </c>
      <c r="O18" s="40">
        <f t="shared" si="2"/>
        <v>1.5243106992475215E-4</v>
      </c>
      <c r="P18" s="57">
        <f t="shared" si="0"/>
        <v>-0.63819999999999766</v>
      </c>
      <c r="Q18" s="59">
        <f t="shared" si="1"/>
        <v>100.87338861283057</v>
      </c>
    </row>
    <row r="19" spans="2:17" ht="17.25" thickBot="1" x14ac:dyDescent="0.35">
      <c r="B19" s="11"/>
      <c r="C19" s="5"/>
      <c r="D19" s="5">
        <v>37</v>
      </c>
      <c r="E19" s="29">
        <v>1581.4295999999999</v>
      </c>
      <c r="F19" s="30">
        <v>33.361400000000003</v>
      </c>
      <c r="G19" s="30">
        <v>39.849200000000003</v>
      </c>
      <c r="H19" s="30">
        <v>39.401499999999999</v>
      </c>
      <c r="I19" s="30">
        <v>29529.634999999998</v>
      </c>
      <c r="J19" s="29">
        <v>1581.1207999999999</v>
      </c>
      <c r="K19" s="30">
        <v>32.375999999999998</v>
      </c>
      <c r="L19" s="30">
        <v>39.927900000000001</v>
      </c>
      <c r="M19" s="30">
        <v>39.444400000000002</v>
      </c>
      <c r="N19" s="30">
        <v>29175.67</v>
      </c>
      <c r="O19" s="40">
        <f t="shared" si="2"/>
        <v>1.9526635899569559E-4</v>
      </c>
      <c r="P19" s="57">
        <f t="shared" si="0"/>
        <v>-0.9854000000000056</v>
      </c>
      <c r="Q19" s="59">
        <f t="shared" si="1"/>
        <v>98.801322806732969</v>
      </c>
    </row>
    <row r="20" spans="2:17" x14ac:dyDescent="0.3">
      <c r="B20" s="11"/>
      <c r="C20" s="3" t="s">
        <v>11</v>
      </c>
      <c r="D20" s="3">
        <v>22</v>
      </c>
      <c r="E20" s="29">
        <v>51884.922400000003</v>
      </c>
      <c r="F20" s="30">
        <v>38.187199999999997</v>
      </c>
      <c r="G20" s="30">
        <v>41.933700000000002</v>
      </c>
      <c r="H20" s="30">
        <v>44.070999999999998</v>
      </c>
      <c r="I20" s="30">
        <v>54058.680999999997</v>
      </c>
      <c r="J20" s="29">
        <v>51865.4712</v>
      </c>
      <c r="K20" s="30">
        <v>38.092799999999997</v>
      </c>
      <c r="L20" s="30">
        <v>41.696199999999997</v>
      </c>
      <c r="M20" s="30">
        <v>43.829599999999999</v>
      </c>
      <c r="N20" s="30">
        <v>53538.67</v>
      </c>
      <c r="O20" s="40">
        <f t="shared" si="2"/>
        <v>3.7489118418731901E-4</v>
      </c>
      <c r="P20" s="57">
        <f t="shared" si="0"/>
        <v>-9.4400000000000261E-2</v>
      </c>
      <c r="Q20" s="59">
        <f t="shared" si="1"/>
        <v>99.038061990450714</v>
      </c>
    </row>
    <row r="21" spans="2:17" x14ac:dyDescent="0.3">
      <c r="B21" s="11"/>
      <c r="C21" s="4"/>
      <c r="D21" s="4">
        <v>27</v>
      </c>
      <c r="E21" s="29">
        <v>7379.8872000000001</v>
      </c>
      <c r="F21" s="30">
        <v>35.375</v>
      </c>
      <c r="G21" s="30">
        <v>40.439100000000003</v>
      </c>
      <c r="H21" s="30">
        <v>42.7986</v>
      </c>
      <c r="I21" s="30">
        <v>35403.527999999998</v>
      </c>
      <c r="J21" s="29">
        <v>7376.0288</v>
      </c>
      <c r="K21" s="30">
        <v>34.644100000000002</v>
      </c>
      <c r="L21" s="30">
        <v>39.930799999999998</v>
      </c>
      <c r="M21" s="30">
        <v>42.466200000000001</v>
      </c>
      <c r="N21" s="30">
        <v>35852.419000000002</v>
      </c>
      <c r="O21" s="40">
        <f t="shared" si="2"/>
        <v>5.2282641935232749E-4</v>
      </c>
      <c r="P21" s="57">
        <f t="shared" si="0"/>
        <v>-0.73089999999999833</v>
      </c>
      <c r="Q21" s="59">
        <f t="shared" si="1"/>
        <v>101.26792730939133</v>
      </c>
    </row>
    <row r="22" spans="2:17" x14ac:dyDescent="0.3">
      <c r="B22" s="11"/>
      <c r="C22" s="4"/>
      <c r="D22" s="4">
        <v>32</v>
      </c>
      <c r="E22" s="29">
        <v>1979.0128</v>
      </c>
      <c r="F22" s="30">
        <v>33.568899999999999</v>
      </c>
      <c r="G22" s="30">
        <v>39.152999999999999</v>
      </c>
      <c r="H22" s="30">
        <v>41.7179</v>
      </c>
      <c r="I22" s="30">
        <v>29949.368999999999</v>
      </c>
      <c r="J22" s="29">
        <v>1973.9839999999999</v>
      </c>
      <c r="K22" s="30">
        <v>31.594200000000001</v>
      </c>
      <c r="L22" s="30">
        <v>38.789200000000001</v>
      </c>
      <c r="M22" s="30">
        <v>41.605600000000003</v>
      </c>
      <c r="N22" s="30">
        <v>28475.697</v>
      </c>
      <c r="O22" s="40">
        <f t="shared" si="2"/>
        <v>2.541064918832282E-3</v>
      </c>
      <c r="P22" s="57">
        <f t="shared" si="0"/>
        <v>-1.9746999999999986</v>
      </c>
      <c r="Q22" s="59">
        <f t="shared" si="1"/>
        <v>95.079455597211421</v>
      </c>
    </row>
    <row r="23" spans="2:17" ht="17.25" thickBot="1" x14ac:dyDescent="0.35">
      <c r="B23" s="12"/>
      <c r="C23" s="5"/>
      <c r="D23" s="5">
        <v>37</v>
      </c>
      <c r="E23" s="22">
        <v>764.04960000000005</v>
      </c>
      <c r="F23" s="23">
        <v>31.369700000000002</v>
      </c>
      <c r="G23" s="23">
        <v>38.245800000000003</v>
      </c>
      <c r="H23" s="23">
        <v>40.963299999999997</v>
      </c>
      <c r="I23" s="23">
        <v>27640.705000000002</v>
      </c>
      <c r="J23" s="22">
        <v>761.61360000000002</v>
      </c>
      <c r="K23" s="23">
        <v>30.2727</v>
      </c>
      <c r="L23" s="23">
        <v>38.238599999999998</v>
      </c>
      <c r="M23" s="23">
        <v>41.006300000000003</v>
      </c>
      <c r="N23" s="23">
        <v>26902.386999999999</v>
      </c>
      <c r="O23" s="42">
        <f t="shared" si="2"/>
        <v>3.1882746879260656E-3</v>
      </c>
      <c r="P23" s="46">
        <f t="shared" si="0"/>
        <v>-1.0970000000000013</v>
      </c>
      <c r="Q23" s="60">
        <f t="shared" si="1"/>
        <v>97.328874209250429</v>
      </c>
    </row>
    <row r="24" spans="2:17" x14ac:dyDescent="0.3">
      <c r="B24" s="10" t="s">
        <v>12</v>
      </c>
      <c r="C24" s="3" t="s">
        <v>13</v>
      </c>
      <c r="D24" s="3">
        <v>22</v>
      </c>
      <c r="E24" s="27">
        <v>3648.9584</v>
      </c>
      <c r="F24" s="28">
        <v>40.203400000000002</v>
      </c>
      <c r="G24" s="28">
        <v>42.672699999999999</v>
      </c>
      <c r="H24" s="28">
        <v>43.203299999999999</v>
      </c>
      <c r="I24" s="28">
        <v>8031.0879999999997</v>
      </c>
      <c r="J24" s="27">
        <v>3649.8047999999999</v>
      </c>
      <c r="K24" s="28">
        <v>39.797800000000002</v>
      </c>
      <c r="L24" s="28">
        <v>42.067700000000002</v>
      </c>
      <c r="M24" s="28">
        <v>42.576799999999999</v>
      </c>
      <c r="N24" s="28">
        <v>8175.991</v>
      </c>
      <c r="O24" s="38">
        <f t="shared" si="2"/>
        <v>2.3195660438329559E-4</v>
      </c>
      <c r="P24" s="56">
        <f t="shared" si="0"/>
        <v>-0.40559999999999974</v>
      </c>
      <c r="Q24" s="62">
        <f t="shared" si="1"/>
        <v>101.80427608314092</v>
      </c>
    </row>
    <row r="25" spans="2:17" x14ac:dyDescent="0.3">
      <c r="B25" s="11" t="s">
        <v>14</v>
      </c>
      <c r="C25" s="4"/>
      <c r="D25" s="4">
        <v>27</v>
      </c>
      <c r="E25" s="29">
        <v>1714.0752</v>
      </c>
      <c r="F25" s="30">
        <v>36.9803</v>
      </c>
      <c r="G25" s="30">
        <v>40.0901</v>
      </c>
      <c r="H25" s="30">
        <v>40.413499999999999</v>
      </c>
      <c r="I25" s="30">
        <v>6917.223</v>
      </c>
      <c r="J25" s="29">
        <v>1713.8552</v>
      </c>
      <c r="K25" s="30">
        <v>36.480800000000002</v>
      </c>
      <c r="L25" s="30">
        <v>39.540199999999999</v>
      </c>
      <c r="M25" s="30">
        <v>39.9099</v>
      </c>
      <c r="N25" s="30">
        <v>7065.018</v>
      </c>
      <c r="O25" s="40">
        <f t="shared" si="2"/>
        <v>1.2834909460216639E-4</v>
      </c>
      <c r="P25" s="57">
        <f t="shared" si="0"/>
        <v>-0.49949999999999761</v>
      </c>
      <c r="Q25" s="59">
        <f t="shared" si="1"/>
        <v>102.13662332412878</v>
      </c>
    </row>
    <row r="26" spans="2:17" x14ac:dyDescent="0.3">
      <c r="B26" s="11"/>
      <c r="C26" s="4"/>
      <c r="D26" s="4">
        <v>32</v>
      </c>
      <c r="E26" s="29">
        <v>817.71600000000001</v>
      </c>
      <c r="F26" s="30">
        <v>34.066400000000002</v>
      </c>
      <c r="G26" s="30">
        <v>38.066600000000001</v>
      </c>
      <c r="H26" s="30">
        <v>38.319800000000001</v>
      </c>
      <c r="I26" s="30">
        <v>6014.7150000000001</v>
      </c>
      <c r="J26" s="29">
        <v>817.82640000000004</v>
      </c>
      <c r="K26" s="30">
        <v>33.582900000000002</v>
      </c>
      <c r="L26" s="30">
        <v>37.792200000000001</v>
      </c>
      <c r="M26" s="30">
        <v>37.9251</v>
      </c>
      <c r="N26" s="30">
        <v>6138.7190000000001</v>
      </c>
      <c r="O26" s="40">
        <f t="shared" si="2"/>
        <v>1.3501019914007666E-4</v>
      </c>
      <c r="P26" s="57">
        <f t="shared" si="0"/>
        <v>-0.48349999999999937</v>
      </c>
      <c r="Q26" s="59">
        <f t="shared" si="1"/>
        <v>102.06167707031838</v>
      </c>
    </row>
    <row r="27" spans="2:17" ht="17.25" thickBot="1" x14ac:dyDescent="0.35">
      <c r="B27" s="11"/>
      <c r="C27" s="5"/>
      <c r="D27" s="5">
        <v>37</v>
      </c>
      <c r="E27" s="29">
        <v>418.69119999999998</v>
      </c>
      <c r="F27" s="30">
        <v>31.6249</v>
      </c>
      <c r="G27" s="30">
        <v>36.666499999999999</v>
      </c>
      <c r="H27" s="30">
        <v>36.7697</v>
      </c>
      <c r="I27" s="30">
        <v>5358.5</v>
      </c>
      <c r="J27" s="29">
        <v>418.84320000000002</v>
      </c>
      <c r="K27" s="30">
        <v>31.1173</v>
      </c>
      <c r="L27" s="30">
        <v>36.490400000000001</v>
      </c>
      <c r="M27" s="30">
        <v>36.441400000000002</v>
      </c>
      <c r="N27" s="30">
        <v>5420.3069999999998</v>
      </c>
      <c r="O27" s="40">
        <f t="shared" si="2"/>
        <v>3.6303605139072345E-4</v>
      </c>
      <c r="P27" s="57">
        <f t="shared" si="0"/>
        <v>-0.50760000000000005</v>
      </c>
      <c r="Q27" s="59">
        <f t="shared" si="1"/>
        <v>101.15343846225622</v>
      </c>
    </row>
    <row r="28" spans="2:17" x14ac:dyDescent="0.3">
      <c r="B28" s="11"/>
      <c r="C28" s="3" t="s">
        <v>15</v>
      </c>
      <c r="D28" s="3">
        <v>22</v>
      </c>
      <c r="E28" s="29">
        <v>4159.8624</v>
      </c>
      <c r="F28" s="30">
        <v>40.0747</v>
      </c>
      <c r="G28" s="30">
        <v>43.014200000000002</v>
      </c>
      <c r="H28" s="30">
        <v>44.378300000000003</v>
      </c>
      <c r="I28" s="30">
        <v>9110.518</v>
      </c>
      <c r="J28" s="29">
        <v>4160.4943999999996</v>
      </c>
      <c r="K28" s="30">
        <v>39.726399999999998</v>
      </c>
      <c r="L28" s="30">
        <v>42.624299999999998</v>
      </c>
      <c r="M28" s="30">
        <v>43.895600000000002</v>
      </c>
      <c r="N28" s="30">
        <v>9400.91</v>
      </c>
      <c r="O28" s="40">
        <f t="shared" si="2"/>
        <v>1.519281022371334E-4</v>
      </c>
      <c r="P28" s="57">
        <f t="shared" si="0"/>
        <v>-0.34830000000000183</v>
      </c>
      <c r="Q28" s="59">
        <f t="shared" si="1"/>
        <v>103.1874367626517</v>
      </c>
    </row>
    <row r="29" spans="2:17" x14ac:dyDescent="0.3">
      <c r="B29" s="11"/>
      <c r="C29" s="4"/>
      <c r="D29" s="4">
        <v>27</v>
      </c>
      <c r="E29" s="29">
        <v>1865.1368</v>
      </c>
      <c r="F29" s="30">
        <v>37.210599999999999</v>
      </c>
      <c r="G29" s="30">
        <v>40.9133</v>
      </c>
      <c r="H29" s="30">
        <v>41.987000000000002</v>
      </c>
      <c r="I29" s="30">
        <v>7736.5050000000001</v>
      </c>
      <c r="J29" s="29">
        <v>1865.048</v>
      </c>
      <c r="K29" s="30">
        <v>36.702399999999997</v>
      </c>
      <c r="L29" s="30">
        <v>40.655000000000001</v>
      </c>
      <c r="M29" s="30">
        <v>41.704300000000003</v>
      </c>
      <c r="N29" s="30">
        <v>7979.1170000000002</v>
      </c>
      <c r="O29" s="40">
        <f t="shared" si="2"/>
        <v>4.7610448734908877E-5</v>
      </c>
      <c r="P29" s="57">
        <f t="shared" si="0"/>
        <v>-0.50820000000000221</v>
      </c>
      <c r="Q29" s="59">
        <f t="shared" si="1"/>
        <v>103.1359379978427</v>
      </c>
    </row>
    <row r="30" spans="2:17" x14ac:dyDescent="0.3">
      <c r="B30" s="11"/>
      <c r="C30" s="4"/>
      <c r="D30" s="4">
        <v>32</v>
      </c>
      <c r="E30" s="29">
        <v>902.40800000000002</v>
      </c>
      <c r="F30" s="30">
        <v>34.259599999999999</v>
      </c>
      <c r="G30" s="30">
        <v>39.146999999999998</v>
      </c>
      <c r="H30" s="30">
        <v>40.040700000000001</v>
      </c>
      <c r="I30" s="30">
        <v>6817.1959999999999</v>
      </c>
      <c r="J30" s="29">
        <v>901.83920000000001</v>
      </c>
      <c r="K30" s="30">
        <v>33.596299999999999</v>
      </c>
      <c r="L30" s="30">
        <v>39.098100000000002</v>
      </c>
      <c r="M30" s="30">
        <v>39.973700000000001</v>
      </c>
      <c r="N30" s="30">
        <v>6964.2730000000001</v>
      </c>
      <c r="O30" s="40">
        <f t="shared" si="2"/>
        <v>6.30313561050002E-4</v>
      </c>
      <c r="P30" s="57">
        <f t="shared" si="0"/>
        <v>-0.66329999999999956</v>
      </c>
      <c r="Q30" s="59">
        <f t="shared" si="1"/>
        <v>102.15744127057518</v>
      </c>
    </row>
    <row r="31" spans="2:17" ht="17.25" thickBot="1" x14ac:dyDescent="0.35">
      <c r="B31" s="11"/>
      <c r="C31" s="5"/>
      <c r="D31" s="5">
        <v>37</v>
      </c>
      <c r="E31" s="29">
        <v>459.23439999999999</v>
      </c>
      <c r="F31" s="30">
        <v>31.375399999999999</v>
      </c>
      <c r="G31" s="30">
        <v>37.850099999999998</v>
      </c>
      <c r="H31" s="30">
        <v>38.6036</v>
      </c>
      <c r="I31" s="30">
        <v>6189.7780000000002</v>
      </c>
      <c r="J31" s="29">
        <v>458.6352</v>
      </c>
      <c r="K31" s="30">
        <v>30.688700000000001</v>
      </c>
      <c r="L31" s="30">
        <v>37.850999999999999</v>
      </c>
      <c r="M31" s="30">
        <v>38.6556</v>
      </c>
      <c r="N31" s="30">
        <v>6215.4250000000002</v>
      </c>
      <c r="O31" s="40">
        <f t="shared" si="2"/>
        <v>1.3047803039145068E-3</v>
      </c>
      <c r="P31" s="57">
        <f t="shared" si="0"/>
        <v>-0.68669999999999831</v>
      </c>
      <c r="Q31" s="59">
        <f t="shared" si="1"/>
        <v>100.41434442398419</v>
      </c>
    </row>
    <row r="32" spans="2:17" x14ac:dyDescent="0.3">
      <c r="B32" s="11"/>
      <c r="C32" s="3" t="s">
        <v>16</v>
      </c>
      <c r="D32" s="3">
        <v>22</v>
      </c>
      <c r="E32" s="29">
        <v>7947.0424000000003</v>
      </c>
      <c r="F32" s="30">
        <v>38.290599999999998</v>
      </c>
      <c r="G32" s="30">
        <v>40.886899999999997</v>
      </c>
      <c r="H32" s="30">
        <v>41.799599999999998</v>
      </c>
      <c r="I32" s="30">
        <v>9248.0550000000003</v>
      </c>
      <c r="J32" s="29">
        <v>7945.5744000000004</v>
      </c>
      <c r="K32" s="30">
        <v>37.5167</v>
      </c>
      <c r="L32" s="30">
        <v>40.036299999999997</v>
      </c>
      <c r="M32" s="30">
        <v>40.834400000000002</v>
      </c>
      <c r="N32" s="30">
        <v>9309.7279999999992</v>
      </c>
      <c r="O32" s="40">
        <f t="shared" si="2"/>
        <v>1.8472280958257466E-4</v>
      </c>
      <c r="P32" s="57">
        <f t="shared" si="0"/>
        <v>-0.77389999999999759</v>
      </c>
      <c r="Q32" s="59">
        <f t="shared" si="1"/>
        <v>100.66687535919714</v>
      </c>
    </row>
    <row r="33" spans="2:17" x14ac:dyDescent="0.3">
      <c r="B33" s="11"/>
      <c r="C33" s="4"/>
      <c r="D33" s="4">
        <v>27</v>
      </c>
      <c r="E33" s="29">
        <v>3411.6936000000001</v>
      </c>
      <c r="F33" s="30">
        <v>34.453200000000002</v>
      </c>
      <c r="G33" s="30">
        <v>38.216299999999997</v>
      </c>
      <c r="H33" s="30">
        <v>39.031500000000001</v>
      </c>
      <c r="I33" s="30">
        <v>7571.7219999999998</v>
      </c>
      <c r="J33" s="29">
        <v>3411.8488000000002</v>
      </c>
      <c r="K33" s="30">
        <v>33.43</v>
      </c>
      <c r="L33" s="30">
        <v>37.3611</v>
      </c>
      <c r="M33" s="30">
        <v>38.149500000000003</v>
      </c>
      <c r="N33" s="30">
        <v>7852.6480000000001</v>
      </c>
      <c r="O33" s="40">
        <f t="shared" si="2"/>
        <v>4.5490603259375308E-5</v>
      </c>
      <c r="P33" s="57">
        <f t="shared" si="0"/>
        <v>-1.0232000000000028</v>
      </c>
      <c r="Q33" s="59">
        <f t="shared" si="1"/>
        <v>103.71019960849065</v>
      </c>
    </row>
    <row r="34" spans="2:17" x14ac:dyDescent="0.3">
      <c r="B34" s="11"/>
      <c r="C34" s="4"/>
      <c r="D34" s="4">
        <v>32</v>
      </c>
      <c r="E34" s="29">
        <v>1492.0808</v>
      </c>
      <c r="F34" s="30">
        <v>30.984200000000001</v>
      </c>
      <c r="G34" s="30">
        <v>36.298900000000003</v>
      </c>
      <c r="H34" s="30">
        <v>37.066800000000001</v>
      </c>
      <c r="I34" s="30">
        <v>6350.3810000000003</v>
      </c>
      <c r="J34" s="29">
        <v>1513.5208</v>
      </c>
      <c r="K34" s="30">
        <v>30.1571</v>
      </c>
      <c r="L34" s="30">
        <v>36.569099999999999</v>
      </c>
      <c r="M34" s="30">
        <v>37.359000000000002</v>
      </c>
      <c r="N34" s="30">
        <v>5990.0510000000004</v>
      </c>
      <c r="O34" s="40">
        <f t="shared" si="2"/>
        <v>1.436919501946547E-2</v>
      </c>
      <c r="P34" s="57">
        <f t="shared" si="0"/>
        <v>-0.8271000000000015</v>
      </c>
      <c r="Q34" s="59">
        <f t="shared" si="1"/>
        <v>94.325852259888038</v>
      </c>
    </row>
    <row r="35" spans="2:17" ht="17.25" thickBot="1" x14ac:dyDescent="0.35">
      <c r="B35" s="11"/>
      <c r="C35" s="5"/>
      <c r="D35" s="5">
        <v>37</v>
      </c>
      <c r="E35" s="29">
        <v>637.54639999999995</v>
      </c>
      <c r="F35" s="30">
        <v>27.768899999999999</v>
      </c>
      <c r="G35" s="30">
        <v>34.8964</v>
      </c>
      <c r="H35" s="30">
        <v>35.616100000000003</v>
      </c>
      <c r="I35" s="30">
        <v>5476.9880000000003</v>
      </c>
      <c r="J35" s="29">
        <v>661.16</v>
      </c>
      <c r="K35" s="30">
        <v>27.486999999999998</v>
      </c>
      <c r="L35" s="30">
        <v>35.105600000000003</v>
      </c>
      <c r="M35" s="30">
        <v>35.8827</v>
      </c>
      <c r="N35" s="30">
        <v>5197.2269999999999</v>
      </c>
      <c r="O35" s="40">
        <f t="shared" si="2"/>
        <v>3.7038245373199538E-2</v>
      </c>
      <c r="P35" s="57">
        <f t="shared" si="0"/>
        <v>-0.28190000000000026</v>
      </c>
      <c r="Q35" s="59">
        <f t="shared" si="1"/>
        <v>94.892064762603098</v>
      </c>
    </row>
    <row r="36" spans="2:17" x14ac:dyDescent="0.3">
      <c r="B36" s="11"/>
      <c r="C36" s="3" t="s">
        <v>17</v>
      </c>
      <c r="D36" s="3">
        <v>22</v>
      </c>
      <c r="E36" s="29">
        <v>5667.7392</v>
      </c>
      <c r="F36" s="30">
        <v>39.855499999999999</v>
      </c>
      <c r="G36" s="30">
        <v>41.3735</v>
      </c>
      <c r="H36" s="30">
        <v>42.746499999999997</v>
      </c>
      <c r="I36" s="30">
        <v>6752.2060000000001</v>
      </c>
      <c r="J36" s="29">
        <v>5665.3991999999998</v>
      </c>
      <c r="K36" s="30">
        <v>39.420900000000003</v>
      </c>
      <c r="L36" s="30">
        <v>41.361400000000003</v>
      </c>
      <c r="M36" s="30">
        <v>42.741199999999999</v>
      </c>
      <c r="N36" s="30">
        <v>6859.9870000000001</v>
      </c>
      <c r="O36" s="40">
        <f t="shared" si="2"/>
        <v>4.12863033641376E-4</v>
      </c>
      <c r="P36" s="57">
        <f t="shared" ref="P36:P67" si="3">(K36-F36)</f>
        <v>-0.4345999999999961</v>
      </c>
      <c r="Q36" s="59">
        <f t="shared" si="1"/>
        <v>101.59623388267478</v>
      </c>
    </row>
    <row r="37" spans="2:17" x14ac:dyDescent="0.3">
      <c r="B37" s="11"/>
      <c r="C37" s="4"/>
      <c r="D37" s="4">
        <v>27</v>
      </c>
      <c r="E37" s="29">
        <v>2251.2064</v>
      </c>
      <c r="F37" s="30">
        <v>36.1783</v>
      </c>
      <c r="G37" s="30">
        <v>38.727699999999999</v>
      </c>
      <c r="H37" s="30">
        <v>40.377400000000002</v>
      </c>
      <c r="I37" s="30">
        <v>5685.0079999999998</v>
      </c>
      <c r="J37" s="29">
        <v>2251.8991999999998</v>
      </c>
      <c r="K37" s="30">
        <v>35.907600000000002</v>
      </c>
      <c r="L37" s="30">
        <v>38.646799999999999</v>
      </c>
      <c r="M37" s="30">
        <v>40.283900000000003</v>
      </c>
      <c r="N37" s="30">
        <v>5818.732</v>
      </c>
      <c r="O37" s="40">
        <f t="shared" si="2"/>
        <v>3.0774610448860062E-4</v>
      </c>
      <c r="P37" s="57">
        <f t="shared" si="3"/>
        <v>-0.27069999999999794</v>
      </c>
      <c r="Q37" s="59">
        <f t="shared" si="1"/>
        <v>102.35222184383909</v>
      </c>
    </row>
    <row r="38" spans="2:17" x14ac:dyDescent="0.3">
      <c r="B38" s="11"/>
      <c r="C38" s="4"/>
      <c r="D38" s="4">
        <v>32</v>
      </c>
      <c r="E38" s="29">
        <v>992.30799999999999</v>
      </c>
      <c r="F38" s="30">
        <v>33.007199999999997</v>
      </c>
      <c r="G38" s="30">
        <v>36.838999999999999</v>
      </c>
      <c r="H38" s="30">
        <v>38.5779</v>
      </c>
      <c r="I38" s="30">
        <v>4850.7340000000004</v>
      </c>
      <c r="J38" s="29">
        <v>992.16880000000003</v>
      </c>
      <c r="K38" s="30">
        <v>32.675699999999999</v>
      </c>
      <c r="L38" s="30">
        <v>36.690300000000001</v>
      </c>
      <c r="M38" s="30">
        <v>38.388199999999998</v>
      </c>
      <c r="N38" s="30">
        <v>5067.7150000000001</v>
      </c>
      <c r="O38" s="40">
        <f t="shared" si="2"/>
        <v>1.4027902627002887E-4</v>
      </c>
      <c r="P38" s="57">
        <f t="shared" si="3"/>
        <v>-0.33149999999999835</v>
      </c>
      <c r="Q38" s="59">
        <f t="shared" si="1"/>
        <v>104.47315808287982</v>
      </c>
    </row>
    <row r="39" spans="2:17" ht="17.25" thickBot="1" x14ac:dyDescent="0.35">
      <c r="B39" s="12"/>
      <c r="C39" s="5"/>
      <c r="D39" s="5">
        <v>37</v>
      </c>
      <c r="E39" s="22">
        <v>455.82639999999998</v>
      </c>
      <c r="F39" s="23">
        <v>30.1449</v>
      </c>
      <c r="G39" s="23">
        <v>35.555</v>
      </c>
      <c r="H39" s="23">
        <v>37.239600000000003</v>
      </c>
      <c r="I39" s="23">
        <v>4199.6210000000001</v>
      </c>
      <c r="J39" s="22">
        <v>455.86160000000001</v>
      </c>
      <c r="K39" s="23">
        <v>29.731200000000001</v>
      </c>
      <c r="L39" s="23">
        <v>35.373199999999997</v>
      </c>
      <c r="M39" s="23">
        <v>37.0366</v>
      </c>
      <c r="N39" s="23">
        <v>4368.8649999999998</v>
      </c>
      <c r="O39" s="42">
        <f t="shared" si="2"/>
        <v>7.722238115219226E-5</v>
      </c>
      <c r="P39" s="46">
        <f t="shared" si="3"/>
        <v>-0.41369999999999862</v>
      </c>
      <c r="Q39" s="60">
        <f t="shared" si="1"/>
        <v>104.02998270558224</v>
      </c>
    </row>
    <row r="40" spans="2:17" x14ac:dyDescent="0.3">
      <c r="B40" s="10" t="s">
        <v>18</v>
      </c>
      <c r="C40" s="3" t="s">
        <v>19</v>
      </c>
      <c r="D40" s="3">
        <v>22</v>
      </c>
      <c r="E40" s="27">
        <v>1716</v>
      </c>
      <c r="F40" s="28">
        <v>40.842799999999997</v>
      </c>
      <c r="G40" s="28">
        <v>43.428199999999997</v>
      </c>
      <c r="H40" s="28">
        <v>42.868299999999998</v>
      </c>
      <c r="I40" s="28">
        <v>2165.7689999999998</v>
      </c>
      <c r="J40" s="27">
        <v>1714.7503999999999</v>
      </c>
      <c r="K40" s="28">
        <v>40.647599999999997</v>
      </c>
      <c r="L40" s="28">
        <v>43.164200000000001</v>
      </c>
      <c r="M40" s="28">
        <v>42.602800000000002</v>
      </c>
      <c r="N40" s="28">
        <v>2202.4549999999999</v>
      </c>
      <c r="O40" s="40">
        <f t="shared" si="2"/>
        <v>7.282051282051867E-4</v>
      </c>
      <c r="P40" s="57">
        <f t="shared" si="3"/>
        <v>-0.19519999999999982</v>
      </c>
      <c r="Q40" s="59">
        <f t="shared" si="1"/>
        <v>101.69390179654434</v>
      </c>
    </row>
    <row r="41" spans="2:17" x14ac:dyDescent="0.3">
      <c r="B41" s="11" t="s">
        <v>20</v>
      </c>
      <c r="C41" s="4"/>
      <c r="D41" s="4">
        <v>27</v>
      </c>
      <c r="E41" s="29">
        <v>853.86720000000003</v>
      </c>
      <c r="F41" s="30">
        <v>36.963000000000001</v>
      </c>
      <c r="G41" s="30">
        <v>40.673299999999998</v>
      </c>
      <c r="H41" s="30">
        <v>39.656100000000002</v>
      </c>
      <c r="I41" s="30">
        <v>1910.394</v>
      </c>
      <c r="J41" s="29">
        <v>854.02480000000003</v>
      </c>
      <c r="K41" s="30">
        <v>36.791800000000002</v>
      </c>
      <c r="L41" s="30">
        <v>40.3568</v>
      </c>
      <c r="M41" s="30">
        <v>39.398400000000002</v>
      </c>
      <c r="N41" s="30">
        <v>1948.6780000000001</v>
      </c>
      <c r="O41" s="40">
        <f t="shared" si="2"/>
        <v>1.8457202712553213E-4</v>
      </c>
      <c r="P41" s="57">
        <f t="shared" si="3"/>
        <v>-0.17119999999999891</v>
      </c>
      <c r="Q41" s="59">
        <f t="shared" si="1"/>
        <v>102.00398451837684</v>
      </c>
    </row>
    <row r="42" spans="2:17" x14ac:dyDescent="0.3">
      <c r="B42" s="11"/>
      <c r="C42" s="4"/>
      <c r="D42" s="4">
        <v>32</v>
      </c>
      <c r="E42" s="29">
        <v>417.36959999999999</v>
      </c>
      <c r="F42" s="30">
        <v>33.476700000000001</v>
      </c>
      <c r="G42" s="30">
        <v>38.627299999999998</v>
      </c>
      <c r="H42" s="30">
        <v>37.325899999999997</v>
      </c>
      <c r="I42" s="30">
        <v>1677.424</v>
      </c>
      <c r="J42" s="29">
        <v>417.06720000000001</v>
      </c>
      <c r="K42" s="30">
        <v>33.483699999999999</v>
      </c>
      <c r="L42" s="30">
        <v>38.438000000000002</v>
      </c>
      <c r="M42" s="30">
        <v>37.157899999999998</v>
      </c>
      <c r="N42" s="30">
        <v>1724.739</v>
      </c>
      <c r="O42" s="40">
        <f t="shared" si="2"/>
        <v>7.2453767595909559E-4</v>
      </c>
      <c r="P42" s="57">
        <f t="shared" si="3"/>
        <v>6.9999999999978968E-3</v>
      </c>
      <c r="Q42" s="59">
        <f t="shared" si="1"/>
        <v>102.820694111924</v>
      </c>
    </row>
    <row r="43" spans="2:17" ht="17.25" thickBot="1" x14ac:dyDescent="0.35">
      <c r="B43" s="11"/>
      <c r="C43" s="5"/>
      <c r="D43" s="5">
        <v>37</v>
      </c>
      <c r="E43" s="29">
        <v>210.6</v>
      </c>
      <c r="F43" s="30">
        <v>30.543800000000001</v>
      </c>
      <c r="G43" s="30">
        <v>37.194000000000003</v>
      </c>
      <c r="H43" s="30">
        <v>35.6599</v>
      </c>
      <c r="I43" s="30">
        <v>1480.77</v>
      </c>
      <c r="J43" s="29">
        <v>210.99279999999999</v>
      </c>
      <c r="K43" s="30">
        <v>30.617599999999999</v>
      </c>
      <c r="L43" s="30">
        <v>37.028500000000001</v>
      </c>
      <c r="M43" s="30">
        <v>35.587899999999998</v>
      </c>
      <c r="N43" s="30">
        <v>1521.5170000000001</v>
      </c>
      <c r="O43" s="40">
        <f t="shared" si="2"/>
        <v>1.8651471984805037E-3</v>
      </c>
      <c r="P43" s="57">
        <f t="shared" si="3"/>
        <v>7.3799999999998533E-2</v>
      </c>
      <c r="Q43" s="59">
        <f t="shared" si="1"/>
        <v>102.75174402506805</v>
      </c>
    </row>
    <row r="44" spans="2:17" x14ac:dyDescent="0.3">
      <c r="B44" s="11"/>
      <c r="C44" s="3" t="s">
        <v>21</v>
      </c>
      <c r="D44" s="3">
        <v>22</v>
      </c>
      <c r="E44" s="29">
        <v>2186.2968000000001</v>
      </c>
      <c r="F44" s="30">
        <v>38.250300000000003</v>
      </c>
      <c r="G44" s="30">
        <v>42.498899999999999</v>
      </c>
      <c r="H44" s="30">
        <v>43.467799999999997</v>
      </c>
      <c r="I44" s="30">
        <v>2466.8939999999998</v>
      </c>
      <c r="J44" s="29">
        <v>2186.4567999999999</v>
      </c>
      <c r="K44" s="30">
        <v>37.324100000000001</v>
      </c>
      <c r="L44" s="30">
        <v>41.493000000000002</v>
      </c>
      <c r="M44" s="30">
        <v>42.358400000000003</v>
      </c>
      <c r="N44" s="30">
        <v>2517.4229999999998</v>
      </c>
      <c r="O44" s="40">
        <f t="shared" si="2"/>
        <v>7.3183110362625269E-5</v>
      </c>
      <c r="P44" s="57">
        <f t="shared" si="3"/>
        <v>-0.92620000000000147</v>
      </c>
      <c r="Q44" s="59">
        <f t="shared" si="1"/>
        <v>102.0482841986725</v>
      </c>
    </row>
    <row r="45" spans="2:17" x14ac:dyDescent="0.3">
      <c r="B45" s="11"/>
      <c r="C45" s="4"/>
      <c r="D45" s="4">
        <v>27</v>
      </c>
      <c r="E45" s="29">
        <v>764.66240000000005</v>
      </c>
      <c r="F45" s="30">
        <v>34.412999999999997</v>
      </c>
      <c r="G45" s="30">
        <v>40.5869</v>
      </c>
      <c r="H45" s="30">
        <v>41.495899999999999</v>
      </c>
      <c r="I45" s="30">
        <v>1962.779</v>
      </c>
      <c r="J45" s="29">
        <v>764.8528</v>
      </c>
      <c r="K45" s="30">
        <v>33.252200000000002</v>
      </c>
      <c r="L45" s="30">
        <v>39.837400000000002</v>
      </c>
      <c r="M45" s="30">
        <v>40.678600000000003</v>
      </c>
      <c r="N45" s="30">
        <v>2036.973</v>
      </c>
      <c r="O45" s="40">
        <f t="shared" si="2"/>
        <v>2.4899877383791091E-4</v>
      </c>
      <c r="P45" s="57">
        <f t="shared" si="3"/>
        <v>-1.1607999999999947</v>
      </c>
      <c r="Q45" s="59">
        <f t="shared" si="1"/>
        <v>103.78004859436543</v>
      </c>
    </row>
    <row r="46" spans="2:17" x14ac:dyDescent="0.3">
      <c r="B46" s="11"/>
      <c r="C46" s="4"/>
      <c r="D46" s="4">
        <v>32</v>
      </c>
      <c r="E46" s="29">
        <v>306.68560000000002</v>
      </c>
      <c r="F46" s="30">
        <v>31.2606</v>
      </c>
      <c r="G46" s="30">
        <v>39.306699999999999</v>
      </c>
      <c r="H46" s="30">
        <v>40.114600000000003</v>
      </c>
      <c r="I46" s="30">
        <v>1631.825</v>
      </c>
      <c r="J46" s="29">
        <v>306.52719999999999</v>
      </c>
      <c r="K46" s="30">
        <v>30.196999999999999</v>
      </c>
      <c r="L46" s="30">
        <v>38.8172</v>
      </c>
      <c r="M46" s="30">
        <v>39.675800000000002</v>
      </c>
      <c r="N46" s="30">
        <v>1650.3889999999999</v>
      </c>
      <c r="O46" s="40">
        <f t="shared" si="2"/>
        <v>5.1648985149621866E-4</v>
      </c>
      <c r="P46" s="57">
        <f t="shared" si="3"/>
        <v>-1.063600000000001</v>
      </c>
      <c r="Q46" s="59">
        <f t="shared" si="1"/>
        <v>101.13762198765185</v>
      </c>
    </row>
    <row r="47" spans="2:17" ht="17.25" thickBot="1" x14ac:dyDescent="0.35">
      <c r="B47" s="11"/>
      <c r="C47" s="5"/>
      <c r="D47" s="5">
        <v>37</v>
      </c>
      <c r="E47" s="29">
        <v>127.604</v>
      </c>
      <c r="F47" s="30">
        <v>28.216699999999999</v>
      </c>
      <c r="G47" s="30">
        <v>38.280200000000001</v>
      </c>
      <c r="H47" s="30">
        <v>39.010399999999997</v>
      </c>
      <c r="I47" s="30">
        <v>1415.2180000000001</v>
      </c>
      <c r="J47" s="29">
        <v>127.5968</v>
      </c>
      <c r="K47" s="30">
        <v>27.8628</v>
      </c>
      <c r="L47" s="30">
        <v>38.263500000000001</v>
      </c>
      <c r="M47" s="30">
        <v>38.937899999999999</v>
      </c>
      <c r="N47" s="30">
        <v>1426.7940000000001</v>
      </c>
      <c r="O47" s="40">
        <f t="shared" si="2"/>
        <v>5.6424563493287283E-5</v>
      </c>
      <c r="P47" s="57">
        <f t="shared" si="3"/>
        <v>-0.35389999999999944</v>
      </c>
      <c r="Q47" s="59">
        <f t="shared" si="1"/>
        <v>100.81796585402391</v>
      </c>
    </row>
    <row r="48" spans="2:17" x14ac:dyDescent="0.3">
      <c r="B48" s="11"/>
      <c r="C48" s="3" t="s">
        <v>22</v>
      </c>
      <c r="D48" s="3">
        <v>22</v>
      </c>
      <c r="E48" s="29">
        <v>1915.8</v>
      </c>
      <c r="F48" s="30">
        <v>38.0045</v>
      </c>
      <c r="G48" s="30">
        <v>40.610500000000002</v>
      </c>
      <c r="H48" s="30">
        <v>41.293500000000002</v>
      </c>
      <c r="I48" s="30">
        <v>2070.607</v>
      </c>
      <c r="J48" s="29">
        <v>1917.5175999999999</v>
      </c>
      <c r="K48" s="30">
        <v>37.540700000000001</v>
      </c>
      <c r="L48" s="30">
        <v>39.8279</v>
      </c>
      <c r="M48" s="30">
        <v>40.452800000000003</v>
      </c>
      <c r="N48" s="30">
        <v>2129.4349999999999</v>
      </c>
      <c r="O48" s="40">
        <f t="shared" si="2"/>
        <v>8.9654452448060737E-4</v>
      </c>
      <c r="P48" s="57">
        <f t="shared" si="3"/>
        <v>-0.4637999999999991</v>
      </c>
      <c r="Q48" s="59">
        <f t="shared" si="1"/>
        <v>102.84109925253803</v>
      </c>
    </row>
    <row r="49" spans="2:17" x14ac:dyDescent="0.3">
      <c r="B49" s="11"/>
      <c r="C49" s="4"/>
      <c r="D49" s="4">
        <v>27</v>
      </c>
      <c r="E49" s="29">
        <v>816.92</v>
      </c>
      <c r="F49" s="30">
        <v>34.248199999999997</v>
      </c>
      <c r="G49" s="30">
        <v>37.936599999999999</v>
      </c>
      <c r="H49" s="30">
        <v>38.499699999999997</v>
      </c>
      <c r="I49" s="30">
        <v>1675.5519999999999</v>
      </c>
      <c r="J49" s="29">
        <v>817.2704</v>
      </c>
      <c r="K49" s="30">
        <v>33.631</v>
      </c>
      <c r="L49" s="30">
        <v>37.261099999999999</v>
      </c>
      <c r="M49" s="30">
        <v>37.8581</v>
      </c>
      <c r="N49" s="30">
        <v>1753.4110000000001</v>
      </c>
      <c r="O49" s="40">
        <f t="shared" si="2"/>
        <v>4.2892816922102047E-4</v>
      </c>
      <c r="P49" s="57">
        <f t="shared" si="3"/>
        <v>-0.61719999999999686</v>
      </c>
      <c r="Q49" s="59">
        <f t="shared" si="1"/>
        <v>104.64676715494357</v>
      </c>
    </row>
    <row r="50" spans="2:17" x14ac:dyDescent="0.3">
      <c r="B50" s="11"/>
      <c r="C50" s="4"/>
      <c r="D50" s="4">
        <v>32</v>
      </c>
      <c r="E50" s="29">
        <v>351.72399999999999</v>
      </c>
      <c r="F50" s="30">
        <v>30.805499999999999</v>
      </c>
      <c r="G50" s="30">
        <v>35.9621</v>
      </c>
      <c r="H50" s="30">
        <v>36.4741</v>
      </c>
      <c r="I50" s="30">
        <v>1400.164</v>
      </c>
      <c r="J50" s="29">
        <v>352.0104</v>
      </c>
      <c r="K50" s="30">
        <v>30.1812</v>
      </c>
      <c r="L50" s="30">
        <v>35.6511</v>
      </c>
      <c r="M50" s="30">
        <v>36.199199999999998</v>
      </c>
      <c r="N50" s="30">
        <v>1440.615</v>
      </c>
      <c r="O50" s="40">
        <f t="shared" si="2"/>
        <v>8.142748291274256E-4</v>
      </c>
      <c r="P50" s="57">
        <f t="shared" si="3"/>
        <v>-0.62429999999999808</v>
      </c>
      <c r="Q50" s="59">
        <f t="shared" si="1"/>
        <v>102.88901871495054</v>
      </c>
    </row>
    <row r="51" spans="2:17" ht="17.25" thickBot="1" x14ac:dyDescent="0.35">
      <c r="B51" s="11"/>
      <c r="C51" s="5"/>
      <c r="D51" s="5">
        <v>37</v>
      </c>
      <c r="E51" s="29">
        <v>149.65520000000001</v>
      </c>
      <c r="F51" s="30">
        <v>27.752400000000002</v>
      </c>
      <c r="G51" s="30">
        <v>34.531399999999998</v>
      </c>
      <c r="H51" s="30">
        <v>34.977400000000003</v>
      </c>
      <c r="I51" s="30">
        <v>1206.9110000000001</v>
      </c>
      <c r="J51" s="29">
        <v>149.87280000000001</v>
      </c>
      <c r="K51" s="30">
        <v>27.5242</v>
      </c>
      <c r="L51" s="30">
        <v>34.4283</v>
      </c>
      <c r="M51" s="30">
        <v>34.909599999999998</v>
      </c>
      <c r="N51" s="30">
        <v>1219.1569999999999</v>
      </c>
      <c r="O51" s="40">
        <f t="shared" si="2"/>
        <v>1.4540089485698088E-3</v>
      </c>
      <c r="P51" s="57">
        <f t="shared" si="3"/>
        <v>-0.22820000000000107</v>
      </c>
      <c r="Q51" s="59">
        <f t="shared" si="1"/>
        <v>101.01465642454166</v>
      </c>
    </row>
    <row r="52" spans="2:17" x14ac:dyDescent="0.3">
      <c r="B52" s="11"/>
      <c r="C52" s="3" t="s">
        <v>17</v>
      </c>
      <c r="D52" s="3">
        <v>22</v>
      </c>
      <c r="E52" s="29">
        <v>1330.4528</v>
      </c>
      <c r="F52" s="30">
        <v>39.829099999999997</v>
      </c>
      <c r="G52" s="30">
        <v>41.141300000000001</v>
      </c>
      <c r="H52" s="30">
        <v>42.216200000000001</v>
      </c>
      <c r="I52" s="30">
        <v>1569.8779999999999</v>
      </c>
      <c r="J52" s="29">
        <v>1331.2128</v>
      </c>
      <c r="K52" s="30">
        <v>39.451099999999997</v>
      </c>
      <c r="L52" s="30">
        <v>40.895000000000003</v>
      </c>
      <c r="M52" s="30">
        <v>41.942599999999999</v>
      </c>
      <c r="N52" s="30">
        <v>1580.4849999999999</v>
      </c>
      <c r="O52" s="40">
        <f t="shared" si="2"/>
        <v>5.7123409413696667E-4</v>
      </c>
      <c r="P52" s="57">
        <f t="shared" si="3"/>
        <v>-0.37800000000000011</v>
      </c>
      <c r="Q52" s="59">
        <f t="shared" si="1"/>
        <v>100.67565759887074</v>
      </c>
    </row>
    <row r="53" spans="2:17" x14ac:dyDescent="0.3">
      <c r="B53" s="11"/>
      <c r="C53" s="4"/>
      <c r="D53" s="4">
        <v>27</v>
      </c>
      <c r="E53" s="29">
        <v>632.78719999999998</v>
      </c>
      <c r="F53" s="30">
        <v>35.781599999999997</v>
      </c>
      <c r="G53" s="30">
        <v>38.275300000000001</v>
      </c>
      <c r="H53" s="30">
        <v>39.5242</v>
      </c>
      <c r="I53" s="30">
        <v>1359.8230000000001</v>
      </c>
      <c r="J53" s="29">
        <v>633.57920000000001</v>
      </c>
      <c r="K53" s="30">
        <v>35.303699999999999</v>
      </c>
      <c r="L53" s="30">
        <v>37.940399999999997</v>
      </c>
      <c r="M53" s="30">
        <v>39.070099999999996</v>
      </c>
      <c r="N53" s="30">
        <v>1378.3240000000001</v>
      </c>
      <c r="O53" s="40">
        <f t="shared" si="2"/>
        <v>1.2516055950563317E-3</v>
      </c>
      <c r="P53" s="57">
        <f t="shared" si="3"/>
        <v>-0.47789999999999822</v>
      </c>
      <c r="Q53" s="59">
        <f t="shared" si="1"/>
        <v>101.36054471795225</v>
      </c>
    </row>
    <row r="54" spans="2:17" x14ac:dyDescent="0.3">
      <c r="B54" s="11"/>
      <c r="C54" s="4"/>
      <c r="D54" s="4">
        <v>32</v>
      </c>
      <c r="E54" s="29">
        <v>299.29680000000002</v>
      </c>
      <c r="F54" s="30">
        <v>32.186700000000002</v>
      </c>
      <c r="G54" s="30">
        <v>36.304099999999998</v>
      </c>
      <c r="H54" s="30">
        <v>37.473500000000001</v>
      </c>
      <c r="I54" s="30">
        <v>1166.6320000000001</v>
      </c>
      <c r="J54" s="29">
        <v>298.988</v>
      </c>
      <c r="K54" s="30">
        <v>31.8581</v>
      </c>
      <c r="L54" s="30">
        <v>35.9741</v>
      </c>
      <c r="M54" s="30">
        <v>36.977699999999999</v>
      </c>
      <c r="N54" s="30">
        <v>1206.162</v>
      </c>
      <c r="O54" s="40">
        <f t="shared" si="2"/>
        <v>1.0317517594575661E-3</v>
      </c>
      <c r="P54" s="57">
        <f t="shared" si="3"/>
        <v>-0.32860000000000156</v>
      </c>
      <c r="Q54" s="59">
        <f t="shared" si="1"/>
        <v>103.38838639776723</v>
      </c>
    </row>
    <row r="55" spans="2:17" ht="17.25" thickBot="1" x14ac:dyDescent="0.35">
      <c r="B55" s="12"/>
      <c r="C55" s="5"/>
      <c r="D55" s="5">
        <v>37</v>
      </c>
      <c r="E55" s="22">
        <v>144.4776</v>
      </c>
      <c r="F55" s="23">
        <v>29.323599999999999</v>
      </c>
      <c r="G55" s="23">
        <v>34.859099999999998</v>
      </c>
      <c r="H55" s="23">
        <v>35.927</v>
      </c>
      <c r="I55" s="23">
        <v>1001.287</v>
      </c>
      <c r="J55" s="22">
        <v>144.97280000000001</v>
      </c>
      <c r="K55" s="23">
        <v>29.128399999999999</v>
      </c>
      <c r="L55" s="23">
        <v>34.536700000000003</v>
      </c>
      <c r="M55" s="23">
        <v>35.520299999999999</v>
      </c>
      <c r="N55" s="23">
        <v>1036.2159999999999</v>
      </c>
      <c r="O55" s="40">
        <f t="shared" si="2"/>
        <v>3.427520944423296E-3</v>
      </c>
      <c r="P55" s="57">
        <f t="shared" si="3"/>
        <v>-0.19519999999999982</v>
      </c>
      <c r="Q55" s="59">
        <f t="shared" si="1"/>
        <v>103.48841041579486</v>
      </c>
    </row>
    <row r="56" spans="2:17" x14ac:dyDescent="0.3">
      <c r="B56" s="3" t="s">
        <v>23</v>
      </c>
      <c r="C56" s="20" t="s">
        <v>40</v>
      </c>
      <c r="D56" s="3">
        <v>22</v>
      </c>
      <c r="E56" s="29">
        <v>2219.0088000000001</v>
      </c>
      <c r="F56" s="30">
        <v>42.508899999999997</v>
      </c>
      <c r="G56" s="30">
        <v>46.349699999999999</v>
      </c>
      <c r="H56" s="30">
        <v>47.583300000000001</v>
      </c>
      <c r="I56" s="30">
        <v>13494.308999999999</v>
      </c>
      <c r="J56" s="29">
        <v>2214.8496</v>
      </c>
      <c r="K56" s="30">
        <v>41.479300000000002</v>
      </c>
      <c r="L56" s="30">
        <v>45.780900000000003</v>
      </c>
      <c r="M56" s="30">
        <v>47.053699999999999</v>
      </c>
      <c r="N56" s="30">
        <v>13276.37</v>
      </c>
      <c r="O56" s="38">
        <f t="shared" si="2"/>
        <v>1.8743503856316636E-3</v>
      </c>
      <c r="P56" s="56">
        <f t="shared" si="3"/>
        <v>-1.029599999999995</v>
      </c>
      <c r="Q56" s="62">
        <f t="shared" ref="Q56:Q67" si="4">(100*N56)/I56</f>
        <v>98.384956206353365</v>
      </c>
    </row>
    <row r="57" spans="2:17" x14ac:dyDescent="0.3">
      <c r="B57" s="4" t="s">
        <v>24</v>
      </c>
      <c r="C57" s="18"/>
      <c r="D57" s="4">
        <v>27</v>
      </c>
      <c r="E57" s="29">
        <v>866.48320000000001</v>
      </c>
      <c r="F57" s="30">
        <v>40.2194</v>
      </c>
      <c r="G57" s="30">
        <v>44.255699999999997</v>
      </c>
      <c r="H57" s="30">
        <v>45.461300000000001</v>
      </c>
      <c r="I57" s="30">
        <v>12042.659</v>
      </c>
      <c r="J57" s="29">
        <v>861.35040000000004</v>
      </c>
      <c r="K57" s="30">
        <v>39.5062</v>
      </c>
      <c r="L57" s="30">
        <v>44.398099999999999</v>
      </c>
      <c r="M57" s="30">
        <v>45.686700000000002</v>
      </c>
      <c r="N57" s="30">
        <v>11879.763999999999</v>
      </c>
      <c r="O57" s="40">
        <f t="shared" si="2"/>
        <v>5.9237155434750206E-3</v>
      </c>
      <c r="P57" s="57">
        <f t="shared" si="3"/>
        <v>-0.7132000000000005</v>
      </c>
      <c r="Q57" s="59">
        <f t="shared" si="4"/>
        <v>98.647350223899878</v>
      </c>
    </row>
    <row r="58" spans="2:17" x14ac:dyDescent="0.3">
      <c r="B58" s="4"/>
      <c r="C58" s="18"/>
      <c r="D58" s="4">
        <v>32</v>
      </c>
      <c r="E58" s="29">
        <v>425.66399999999999</v>
      </c>
      <c r="F58" s="30">
        <v>37.5749</v>
      </c>
      <c r="G58" s="30">
        <v>42.398200000000003</v>
      </c>
      <c r="H58" s="30">
        <v>43.5593</v>
      </c>
      <c r="I58" s="30">
        <v>11337.226000000001</v>
      </c>
      <c r="J58" s="29">
        <v>422.64080000000001</v>
      </c>
      <c r="K58" s="30">
        <v>37.130000000000003</v>
      </c>
      <c r="L58" s="30">
        <v>43.066400000000002</v>
      </c>
      <c r="M58" s="30">
        <v>44.349699999999999</v>
      </c>
      <c r="N58" s="30">
        <v>11196.638000000001</v>
      </c>
      <c r="O58" s="40">
        <f t="shared" si="2"/>
        <v>7.1023154412869641E-3</v>
      </c>
      <c r="P58" s="57">
        <f t="shared" si="3"/>
        <v>-0.44489999999999696</v>
      </c>
      <c r="Q58" s="59">
        <f t="shared" si="4"/>
        <v>98.759943569970289</v>
      </c>
    </row>
    <row r="59" spans="2:17" ht="17.25" thickBot="1" x14ac:dyDescent="0.35">
      <c r="B59" s="4"/>
      <c r="C59" s="19"/>
      <c r="D59" s="5">
        <v>37</v>
      </c>
      <c r="E59" s="29">
        <v>222.82320000000001</v>
      </c>
      <c r="F59" s="30">
        <v>34.633200000000002</v>
      </c>
      <c r="G59" s="30">
        <v>41.164400000000001</v>
      </c>
      <c r="H59" s="30">
        <v>42.229900000000001</v>
      </c>
      <c r="I59" s="30">
        <v>10893.343000000001</v>
      </c>
      <c r="J59" s="29">
        <v>220.904</v>
      </c>
      <c r="K59" s="30">
        <v>34.467399999999998</v>
      </c>
      <c r="L59" s="30">
        <v>41.867100000000001</v>
      </c>
      <c r="M59" s="30">
        <v>43.023899999999998</v>
      </c>
      <c r="N59" s="30">
        <v>10720.401</v>
      </c>
      <c r="O59" s="40">
        <f t="shared" si="2"/>
        <v>8.613106714202191E-3</v>
      </c>
      <c r="P59" s="57">
        <f t="shared" si="3"/>
        <v>-0.16580000000000439</v>
      </c>
      <c r="Q59" s="59">
        <f t="shared" si="4"/>
        <v>98.412406549578037</v>
      </c>
    </row>
    <row r="60" spans="2:17" x14ac:dyDescent="0.3">
      <c r="B60" s="4"/>
      <c r="C60" s="20" t="s">
        <v>41</v>
      </c>
      <c r="D60" s="3">
        <v>22</v>
      </c>
      <c r="E60" s="29">
        <v>1498.568</v>
      </c>
      <c r="F60" s="30">
        <v>42.941600000000001</v>
      </c>
      <c r="G60" s="30">
        <v>47.8872</v>
      </c>
      <c r="H60" s="30">
        <v>48.438899999999997</v>
      </c>
      <c r="I60" s="30">
        <v>13051.684999999999</v>
      </c>
      <c r="J60" s="29">
        <v>1493.3352</v>
      </c>
      <c r="K60" s="30">
        <v>41.758899999999997</v>
      </c>
      <c r="L60" s="30">
        <v>47.314</v>
      </c>
      <c r="M60" s="30">
        <v>48.062899999999999</v>
      </c>
      <c r="N60" s="30">
        <v>12252.448</v>
      </c>
      <c r="O60" s="40">
        <f t="shared" si="2"/>
        <v>3.4918669022693648E-3</v>
      </c>
      <c r="P60" s="57">
        <f t="shared" si="3"/>
        <v>-1.1827000000000041</v>
      </c>
      <c r="Q60" s="59">
        <f t="shared" si="4"/>
        <v>93.876369219759752</v>
      </c>
    </row>
    <row r="61" spans="2:17" x14ac:dyDescent="0.3">
      <c r="B61" s="4"/>
      <c r="C61" s="18"/>
      <c r="D61" s="4">
        <v>27</v>
      </c>
      <c r="E61" s="29">
        <v>417.75040000000001</v>
      </c>
      <c r="F61" s="30">
        <v>41.134399999999999</v>
      </c>
      <c r="G61" s="30">
        <v>46.167999999999999</v>
      </c>
      <c r="H61" s="30">
        <v>46.735599999999998</v>
      </c>
      <c r="I61" s="30">
        <v>11547.358</v>
      </c>
      <c r="J61" s="29">
        <v>416.2296</v>
      </c>
      <c r="K61" s="30">
        <v>39.786799999999999</v>
      </c>
      <c r="L61" s="30">
        <v>46.094000000000001</v>
      </c>
      <c r="M61" s="30">
        <v>46.823099999999997</v>
      </c>
      <c r="N61" s="30">
        <v>11023.369000000001</v>
      </c>
      <c r="O61" s="40">
        <f t="shared" si="2"/>
        <v>3.6404513317043101E-3</v>
      </c>
      <c r="P61" s="57">
        <f t="shared" si="3"/>
        <v>-1.3475999999999999</v>
      </c>
      <c r="Q61" s="59">
        <f t="shared" si="4"/>
        <v>95.46226071799282</v>
      </c>
    </row>
    <row r="62" spans="2:17" x14ac:dyDescent="0.3">
      <c r="B62" s="4"/>
      <c r="C62" s="18"/>
      <c r="D62" s="4">
        <v>32</v>
      </c>
      <c r="E62" s="29">
        <v>186.88480000000001</v>
      </c>
      <c r="F62" s="30">
        <v>38.985100000000003</v>
      </c>
      <c r="G62" s="30">
        <v>44.537399999999998</v>
      </c>
      <c r="H62" s="30">
        <v>45.110300000000002</v>
      </c>
      <c r="I62" s="30">
        <v>10931.718999999999</v>
      </c>
      <c r="J62" s="29">
        <v>185.4496</v>
      </c>
      <c r="K62" s="30">
        <v>37.780700000000003</v>
      </c>
      <c r="L62" s="30">
        <v>44.912300000000002</v>
      </c>
      <c r="M62" s="30">
        <v>45.685000000000002</v>
      </c>
      <c r="N62" s="30">
        <v>10583.183000000001</v>
      </c>
      <c r="O62" s="40">
        <f t="shared" si="2"/>
        <v>7.6795972706180963E-3</v>
      </c>
      <c r="P62" s="57">
        <f t="shared" si="3"/>
        <v>-1.2043999999999997</v>
      </c>
      <c r="Q62" s="59">
        <f t="shared" si="4"/>
        <v>96.811699971431764</v>
      </c>
    </row>
    <row r="63" spans="2:17" ht="17.25" thickBot="1" x14ac:dyDescent="0.35">
      <c r="B63" s="4"/>
      <c r="C63" s="19"/>
      <c r="D63" s="5">
        <v>37</v>
      </c>
      <c r="E63" s="29">
        <v>98.885599999999997</v>
      </c>
      <c r="F63" s="30">
        <v>36.49</v>
      </c>
      <c r="G63" s="30">
        <v>43.1753</v>
      </c>
      <c r="H63" s="30">
        <v>43.612000000000002</v>
      </c>
      <c r="I63" s="30">
        <v>10574.322</v>
      </c>
      <c r="J63" s="29">
        <v>98.775999999999996</v>
      </c>
      <c r="K63" s="30">
        <v>36.167200000000001</v>
      </c>
      <c r="L63" s="30">
        <v>43.737499999999997</v>
      </c>
      <c r="M63" s="30">
        <v>44.376199999999997</v>
      </c>
      <c r="N63" s="30">
        <v>10416.359</v>
      </c>
      <c r="O63" s="40">
        <f t="shared" si="2"/>
        <v>1.1083514687679537E-3</v>
      </c>
      <c r="P63" s="57">
        <f t="shared" si="3"/>
        <v>-0.32280000000000086</v>
      </c>
      <c r="Q63" s="59">
        <f t="shared" si="4"/>
        <v>98.506164272281481</v>
      </c>
    </row>
    <row r="64" spans="2:17" x14ac:dyDescent="0.3">
      <c r="B64" s="4"/>
      <c r="C64" s="3" t="s">
        <v>48</v>
      </c>
      <c r="D64" s="20">
        <v>22</v>
      </c>
      <c r="E64" s="29">
        <v>1972.2264</v>
      </c>
      <c r="F64" s="30">
        <v>43.1999</v>
      </c>
      <c r="G64" s="30">
        <v>47.076900000000002</v>
      </c>
      <c r="H64" s="30">
        <v>47.974400000000003</v>
      </c>
      <c r="I64" s="30">
        <v>14262.888000000001</v>
      </c>
      <c r="J64" s="29">
        <v>1971.5328</v>
      </c>
      <c r="K64" s="30">
        <v>42.294699999999999</v>
      </c>
      <c r="L64" s="30">
        <v>46.717700000000001</v>
      </c>
      <c r="M64" s="30">
        <v>47.630499999999998</v>
      </c>
      <c r="N64" s="30">
        <v>13710.841</v>
      </c>
      <c r="O64" s="40">
        <f t="shared" si="2"/>
        <v>3.5168376206710364E-4</v>
      </c>
      <c r="P64" s="57">
        <f t="shared" si="3"/>
        <v>-0.90520000000000067</v>
      </c>
      <c r="Q64" s="59">
        <f t="shared" si="4"/>
        <v>96.129486538771104</v>
      </c>
    </row>
    <row r="65" spans="2:17" x14ac:dyDescent="0.3">
      <c r="B65" s="4"/>
      <c r="C65" s="4"/>
      <c r="D65" s="18">
        <v>27</v>
      </c>
      <c r="E65" s="29">
        <v>694.22</v>
      </c>
      <c r="F65" s="30">
        <v>41.053100000000001</v>
      </c>
      <c r="G65" s="30">
        <v>45.209499999999998</v>
      </c>
      <c r="H65" s="30">
        <v>46.027299999999997</v>
      </c>
      <c r="I65" s="30">
        <v>12630.093999999999</v>
      </c>
      <c r="J65" s="29">
        <v>693.63040000000001</v>
      </c>
      <c r="K65" s="30">
        <v>40.073599999999999</v>
      </c>
      <c r="L65" s="30">
        <v>45.225700000000003</v>
      </c>
      <c r="M65" s="30">
        <v>46.193100000000001</v>
      </c>
      <c r="N65" s="30">
        <v>12153.263000000001</v>
      </c>
      <c r="O65" s="40">
        <f t="shared" si="2"/>
        <v>8.4929849327305257E-4</v>
      </c>
      <c r="P65" s="57">
        <f t="shared" si="3"/>
        <v>-0.97950000000000159</v>
      </c>
      <c r="Q65" s="59">
        <f t="shared" si="4"/>
        <v>96.22464409211841</v>
      </c>
    </row>
    <row r="66" spans="2:17" x14ac:dyDescent="0.3">
      <c r="B66" s="4"/>
      <c r="C66" s="4"/>
      <c r="D66" s="18">
        <v>32</v>
      </c>
      <c r="E66" s="29">
        <v>315.6936</v>
      </c>
      <c r="F66" s="30">
        <v>38.630499999999998</v>
      </c>
      <c r="G66" s="30">
        <v>43.426099999999998</v>
      </c>
      <c r="H66" s="30">
        <v>44.323099999999997</v>
      </c>
      <c r="I66" s="30">
        <v>11776.664000000001</v>
      </c>
      <c r="J66" s="29">
        <v>315.79759999999999</v>
      </c>
      <c r="K66" s="30">
        <v>37.729700000000001</v>
      </c>
      <c r="L66" s="30">
        <v>43.843499999999999</v>
      </c>
      <c r="M66" s="30">
        <v>44.910200000000003</v>
      </c>
      <c r="N66" s="30">
        <v>11357.896000000001</v>
      </c>
      <c r="O66" s="40">
        <f t="shared" si="2"/>
        <v>3.294333492981327E-4</v>
      </c>
      <c r="P66" s="57">
        <f t="shared" si="3"/>
        <v>-0.90079999999999671</v>
      </c>
      <c r="Q66" s="59">
        <f t="shared" si="4"/>
        <v>96.444086372847181</v>
      </c>
    </row>
    <row r="67" spans="2:17" ht="17.25" thickBot="1" x14ac:dyDescent="0.35">
      <c r="B67" s="5"/>
      <c r="C67" s="5"/>
      <c r="D67" s="19">
        <v>37</v>
      </c>
      <c r="E67" s="22">
        <v>164.0472</v>
      </c>
      <c r="F67" s="23">
        <v>35.954000000000001</v>
      </c>
      <c r="G67" s="23">
        <v>42.034300000000002</v>
      </c>
      <c r="H67" s="23">
        <v>42.947200000000002</v>
      </c>
      <c r="I67" s="23">
        <v>11232.992</v>
      </c>
      <c r="J67" s="22">
        <v>164.3912</v>
      </c>
      <c r="K67" s="23">
        <v>35.222000000000001</v>
      </c>
      <c r="L67" s="23">
        <v>42.516500000000001</v>
      </c>
      <c r="M67" s="23">
        <v>43.6477</v>
      </c>
      <c r="N67" s="23">
        <v>10939.581</v>
      </c>
      <c r="O67" s="42">
        <f t="shared" si="2"/>
        <v>2.0969574610233766E-3</v>
      </c>
      <c r="P67" s="46">
        <f t="shared" si="3"/>
        <v>-0.73199999999999932</v>
      </c>
      <c r="Q67" s="60">
        <f t="shared" si="4"/>
        <v>97.387953271933256</v>
      </c>
    </row>
    <row r="68" spans="2:17" x14ac:dyDescent="0.3">
      <c r="O68" s="24"/>
      <c r="P68" s="25"/>
      <c r="Q68" s="33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8"/>
  <sheetViews>
    <sheetView topLeftCell="C1" zoomScale="55" zoomScaleNormal="55" workbookViewId="0">
      <selection activeCell="F73" sqref="F73"/>
    </sheetView>
  </sheetViews>
  <sheetFormatPr defaultRowHeight="16.5" x14ac:dyDescent="0.3"/>
  <cols>
    <col min="3" max="3" width="15.375" bestFit="1" customWidth="1"/>
    <col min="5" max="5" width="10.25" bestFit="1" customWidth="1"/>
    <col min="6" max="8" width="9.125" bestFit="1" customWidth="1"/>
    <col min="9" max="9" width="9.125" customWidth="1"/>
    <col min="15" max="16" width="16.875" customWidth="1"/>
    <col min="17" max="17" width="16.25" customWidth="1"/>
  </cols>
  <sheetData>
    <row r="1" spans="2:17" ht="17.25" thickBot="1" x14ac:dyDescent="0.35"/>
    <row r="2" spans="2:17" ht="17.25" thickBot="1" x14ac:dyDescent="0.35">
      <c r="B2" s="8"/>
      <c r="C2" s="8"/>
      <c r="D2" s="9"/>
      <c r="E2" s="68" t="s">
        <v>43</v>
      </c>
      <c r="F2" s="69"/>
      <c r="G2" s="69"/>
      <c r="H2" s="69"/>
      <c r="I2" s="26"/>
      <c r="J2" s="70" t="s">
        <v>44</v>
      </c>
      <c r="K2" s="71"/>
      <c r="L2" s="71"/>
      <c r="M2" s="71"/>
      <c r="N2" s="78"/>
      <c r="O2" s="75" t="s">
        <v>46</v>
      </c>
      <c r="P2" s="76"/>
      <c r="Q2" s="77"/>
    </row>
    <row r="3" spans="2:17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45</v>
      </c>
      <c r="J3" s="6" t="s">
        <v>25</v>
      </c>
      <c r="K3" s="7" t="s">
        <v>26</v>
      </c>
      <c r="L3" s="7" t="s">
        <v>27</v>
      </c>
      <c r="M3" s="7" t="s">
        <v>28</v>
      </c>
      <c r="N3" s="34" t="s">
        <v>45</v>
      </c>
      <c r="O3" s="58" t="s">
        <v>53</v>
      </c>
      <c r="P3" s="58" t="s">
        <v>39</v>
      </c>
      <c r="Q3" s="44" t="s">
        <v>47</v>
      </c>
    </row>
    <row r="4" spans="2:17" x14ac:dyDescent="0.3">
      <c r="B4" s="10" t="s">
        <v>5</v>
      </c>
      <c r="C4" s="3" t="s">
        <v>6</v>
      </c>
      <c r="D4" s="3">
        <v>22</v>
      </c>
      <c r="E4" s="27">
        <v>5451.6472000000003</v>
      </c>
      <c r="F4" s="28">
        <v>41.551900000000003</v>
      </c>
      <c r="G4" s="28">
        <v>43.265500000000003</v>
      </c>
      <c r="H4" s="28">
        <v>44.746299999999998</v>
      </c>
      <c r="I4" s="28">
        <v>14939.491</v>
      </c>
      <c r="J4" s="27">
        <v>5446.5871999999999</v>
      </c>
      <c r="K4" s="28">
        <v>41.112000000000002</v>
      </c>
      <c r="L4" s="28">
        <v>42.840400000000002</v>
      </c>
      <c r="M4" s="28">
        <v>44.017699999999998</v>
      </c>
      <c r="N4" s="36">
        <v>14867.698</v>
      </c>
      <c r="O4" s="54">
        <f>ABS((J4-E4)/E4)</f>
        <v>9.28159841304551E-4</v>
      </c>
      <c r="P4" s="57">
        <f t="shared" ref="P4:P35" si="0">(K4-F4)</f>
        <v>-0.43990000000000151</v>
      </c>
      <c r="Q4" s="41">
        <f t="shared" ref="Q4:Q67" si="1">(100*N4)/I4</f>
        <v>99.519441458882369</v>
      </c>
    </row>
    <row r="5" spans="2:17" x14ac:dyDescent="0.3">
      <c r="B5" s="11" t="s">
        <v>7</v>
      </c>
      <c r="C5" s="4"/>
      <c r="D5" s="4">
        <v>27</v>
      </c>
      <c r="E5" s="29">
        <v>2478.3832000000002</v>
      </c>
      <c r="F5" s="30">
        <v>39.531100000000002</v>
      </c>
      <c r="G5" s="30">
        <v>41.603400000000001</v>
      </c>
      <c r="H5" s="30">
        <v>42.787799999999997</v>
      </c>
      <c r="I5" s="30">
        <v>12401.397000000001</v>
      </c>
      <c r="J5" s="29">
        <v>2476.6608000000001</v>
      </c>
      <c r="K5" s="30">
        <v>38.585999999999999</v>
      </c>
      <c r="L5" s="30">
        <v>41.293399999999998</v>
      </c>
      <c r="M5" s="30">
        <v>42.386699999999998</v>
      </c>
      <c r="N5" s="37">
        <v>12234.460999999999</v>
      </c>
      <c r="O5" s="54">
        <f t="shared" ref="O5:O67" si="2">ABS((J5-E5)/E5)</f>
        <v>6.949692041166623E-4</v>
      </c>
      <c r="P5" s="57">
        <f t="shared" si="0"/>
        <v>-0.9451000000000036</v>
      </c>
      <c r="Q5" s="41">
        <f t="shared" si="1"/>
        <v>98.653893589568966</v>
      </c>
    </row>
    <row r="6" spans="2:17" x14ac:dyDescent="0.3">
      <c r="B6" s="11"/>
      <c r="C6" s="4"/>
      <c r="D6" s="4">
        <v>32</v>
      </c>
      <c r="E6" s="29">
        <v>1195.6959999999999</v>
      </c>
      <c r="F6" s="30">
        <v>36.993299999999998</v>
      </c>
      <c r="G6" s="30">
        <v>40.283099999999997</v>
      </c>
      <c r="H6" s="30">
        <v>41.4542</v>
      </c>
      <c r="I6" s="30">
        <v>10554.058000000001</v>
      </c>
      <c r="J6" s="29">
        <v>1194.6831999999999</v>
      </c>
      <c r="K6" s="30">
        <v>35.423099999999998</v>
      </c>
      <c r="L6" s="30">
        <v>40.242899999999999</v>
      </c>
      <c r="M6" s="30">
        <v>41.4452</v>
      </c>
      <c r="N6" s="37">
        <v>10198.003000000001</v>
      </c>
      <c r="O6" s="54">
        <f t="shared" si="2"/>
        <v>8.4703804311461294E-4</v>
      </c>
      <c r="P6" s="57">
        <f t="shared" si="0"/>
        <v>-1.5701999999999998</v>
      </c>
      <c r="Q6" s="41">
        <f t="shared" si="1"/>
        <v>96.626368738924867</v>
      </c>
    </row>
    <row r="7" spans="2:17" ht="17.25" thickBot="1" x14ac:dyDescent="0.35">
      <c r="B7" s="11"/>
      <c r="C7" s="5"/>
      <c r="D7" s="5">
        <v>37</v>
      </c>
      <c r="E7" s="29">
        <v>589.07280000000003</v>
      </c>
      <c r="F7" s="30">
        <v>34.398800000000001</v>
      </c>
      <c r="G7" s="30">
        <v>39.402000000000001</v>
      </c>
      <c r="H7" s="30">
        <v>40.738700000000001</v>
      </c>
      <c r="I7" s="30">
        <v>9229.5689999999995</v>
      </c>
      <c r="J7" s="29">
        <v>585.08399999999995</v>
      </c>
      <c r="K7" s="30">
        <v>32.604599999999998</v>
      </c>
      <c r="L7" s="30">
        <v>39.490400000000001</v>
      </c>
      <c r="M7" s="30">
        <v>40.818899999999999</v>
      </c>
      <c r="N7" s="37">
        <v>8626.2219999999998</v>
      </c>
      <c r="O7" s="54">
        <f t="shared" si="2"/>
        <v>6.771319266481295E-3</v>
      </c>
      <c r="P7" s="57">
        <f t="shared" si="0"/>
        <v>-1.7942000000000036</v>
      </c>
      <c r="Q7" s="41">
        <f t="shared" si="1"/>
        <v>93.462890845715549</v>
      </c>
    </row>
    <row r="8" spans="2:17" x14ac:dyDescent="0.3">
      <c r="B8" s="11"/>
      <c r="C8" s="3" t="s">
        <v>8</v>
      </c>
      <c r="D8" s="3">
        <v>22</v>
      </c>
      <c r="E8" s="29">
        <v>8352.0848000000005</v>
      </c>
      <c r="F8" s="30">
        <v>39.794600000000003</v>
      </c>
      <c r="G8" s="30">
        <v>41.869399999999999</v>
      </c>
      <c r="H8" s="30">
        <v>42.984299999999998</v>
      </c>
      <c r="I8" s="30">
        <v>13536.907999999999</v>
      </c>
      <c r="J8" s="29">
        <v>8273.5360000000001</v>
      </c>
      <c r="K8" s="30">
        <v>39.4741</v>
      </c>
      <c r="L8" s="30">
        <v>41.679499999999997</v>
      </c>
      <c r="M8" s="30">
        <v>42.695799999999998</v>
      </c>
      <c r="N8" s="37">
        <v>13328.913</v>
      </c>
      <c r="O8" s="54">
        <f t="shared" si="2"/>
        <v>9.404693783760491E-3</v>
      </c>
      <c r="P8" s="57">
        <f t="shared" si="0"/>
        <v>-0.32050000000000267</v>
      </c>
      <c r="Q8" s="41">
        <f t="shared" si="1"/>
        <v>98.463496981733201</v>
      </c>
    </row>
    <row r="9" spans="2:17" x14ac:dyDescent="0.3">
      <c r="B9" s="11"/>
      <c r="C9" s="4"/>
      <c r="D9" s="4">
        <v>27</v>
      </c>
      <c r="E9" s="29">
        <v>3251.2887999999998</v>
      </c>
      <c r="F9" s="30">
        <v>36.933199999999999</v>
      </c>
      <c r="G9" s="30">
        <v>39.7532</v>
      </c>
      <c r="H9" s="30">
        <v>40.755899999999997</v>
      </c>
      <c r="I9" s="30">
        <v>10534.48</v>
      </c>
      <c r="J9" s="29">
        <v>3248.4463999999998</v>
      </c>
      <c r="K9" s="30">
        <v>35.846299999999999</v>
      </c>
      <c r="L9" s="30">
        <v>39.058100000000003</v>
      </c>
      <c r="M9" s="30">
        <v>40.160600000000002</v>
      </c>
      <c r="N9" s="37">
        <v>10753.379000000001</v>
      </c>
      <c r="O9" s="54">
        <f t="shared" si="2"/>
        <v>8.7423793296984194E-4</v>
      </c>
      <c r="P9" s="57">
        <f t="shared" si="0"/>
        <v>-1.0869</v>
      </c>
      <c r="Q9" s="41">
        <f t="shared" si="1"/>
        <v>102.07792885837746</v>
      </c>
    </row>
    <row r="10" spans="2:17" x14ac:dyDescent="0.3">
      <c r="B10" s="11"/>
      <c r="C10" s="4"/>
      <c r="D10" s="4">
        <v>32</v>
      </c>
      <c r="E10" s="29">
        <v>1367.14</v>
      </c>
      <c r="F10" s="30">
        <v>34.1693</v>
      </c>
      <c r="G10" s="30">
        <v>38.099400000000003</v>
      </c>
      <c r="H10" s="30">
        <v>39.372</v>
      </c>
      <c r="I10" s="30">
        <v>8875.2759999999998</v>
      </c>
      <c r="J10" s="29">
        <v>1364.7736</v>
      </c>
      <c r="K10" s="30">
        <v>32.468899999999998</v>
      </c>
      <c r="L10" s="30">
        <v>37.5702</v>
      </c>
      <c r="M10" s="30">
        <v>39.095599999999997</v>
      </c>
      <c r="N10" s="37">
        <v>8715.6260000000002</v>
      </c>
      <c r="O10" s="54">
        <f t="shared" si="2"/>
        <v>1.7309127082816042E-3</v>
      </c>
      <c r="P10" s="57">
        <f t="shared" si="0"/>
        <v>-1.7004000000000019</v>
      </c>
      <c r="Q10" s="41">
        <f t="shared" si="1"/>
        <v>98.201182701247831</v>
      </c>
    </row>
    <row r="11" spans="2:17" ht="17.25" thickBot="1" x14ac:dyDescent="0.35">
      <c r="B11" s="11"/>
      <c r="C11" s="5"/>
      <c r="D11" s="5">
        <v>37</v>
      </c>
      <c r="E11" s="29">
        <v>591.50800000000004</v>
      </c>
      <c r="F11" s="30">
        <v>31.587199999999999</v>
      </c>
      <c r="G11" s="30">
        <v>36.974600000000002</v>
      </c>
      <c r="H11" s="30">
        <v>38.565800000000003</v>
      </c>
      <c r="I11" s="30">
        <v>7867.4369999999999</v>
      </c>
      <c r="J11" s="29">
        <v>585.52639999999997</v>
      </c>
      <c r="K11" s="30">
        <v>30.1005</v>
      </c>
      <c r="L11" s="30">
        <v>36.682200000000002</v>
      </c>
      <c r="M11" s="30">
        <v>38.5259</v>
      </c>
      <c r="N11" s="37">
        <v>7554.9840000000004</v>
      </c>
      <c r="O11" s="54">
        <f t="shared" si="2"/>
        <v>1.0112458326852843E-2</v>
      </c>
      <c r="P11" s="57">
        <f t="shared" si="0"/>
        <v>-1.486699999999999</v>
      </c>
      <c r="Q11" s="41">
        <f t="shared" si="1"/>
        <v>96.028528731783936</v>
      </c>
    </row>
    <row r="12" spans="2:17" x14ac:dyDescent="0.3">
      <c r="B12" s="11"/>
      <c r="C12" s="3" t="s">
        <v>9</v>
      </c>
      <c r="D12" s="3">
        <v>22</v>
      </c>
      <c r="E12" s="29">
        <v>22339.991999999998</v>
      </c>
      <c r="F12" s="30">
        <v>38.560099999999998</v>
      </c>
      <c r="G12" s="30">
        <v>40.072099999999999</v>
      </c>
      <c r="H12" s="30">
        <v>43.277700000000003</v>
      </c>
      <c r="I12" s="30">
        <v>29724.993999999999</v>
      </c>
      <c r="J12" s="29">
        <v>22284.414400000001</v>
      </c>
      <c r="K12" s="30">
        <v>38.431199999999997</v>
      </c>
      <c r="L12" s="30">
        <v>40.0745</v>
      </c>
      <c r="M12" s="30">
        <v>43.147399999999998</v>
      </c>
      <c r="N12" s="37">
        <v>29561.333999999999</v>
      </c>
      <c r="O12" s="54">
        <f t="shared" si="2"/>
        <v>2.4878075157769484E-3</v>
      </c>
      <c r="P12" s="57">
        <f t="shared" si="0"/>
        <v>-0.12890000000000157</v>
      </c>
      <c r="Q12" s="41">
        <f t="shared" si="1"/>
        <v>99.449419569268883</v>
      </c>
    </row>
    <row r="13" spans="2:17" x14ac:dyDescent="0.3">
      <c r="B13" s="11"/>
      <c r="C13" s="4"/>
      <c r="D13" s="4">
        <v>27</v>
      </c>
      <c r="E13" s="29">
        <v>5997.616</v>
      </c>
      <c r="F13" s="30">
        <v>36.6158</v>
      </c>
      <c r="G13" s="30">
        <v>38.871200000000002</v>
      </c>
      <c r="H13" s="30">
        <v>41.3964</v>
      </c>
      <c r="I13" s="30">
        <v>22119.544000000002</v>
      </c>
      <c r="J13" s="29">
        <v>5996.9423999999999</v>
      </c>
      <c r="K13" s="30">
        <v>35.620399999999997</v>
      </c>
      <c r="L13" s="30">
        <v>38.665199999999999</v>
      </c>
      <c r="M13" s="30">
        <v>40.991100000000003</v>
      </c>
      <c r="N13" s="37">
        <v>22060.762999999999</v>
      </c>
      <c r="O13" s="54">
        <f t="shared" si="2"/>
        <v>1.1231129168657656E-4</v>
      </c>
      <c r="P13" s="57">
        <f t="shared" si="0"/>
        <v>-0.99540000000000362</v>
      </c>
      <c r="Q13" s="41">
        <f t="shared" si="1"/>
        <v>99.734257632074133</v>
      </c>
    </row>
    <row r="14" spans="2:17" x14ac:dyDescent="0.3">
      <c r="B14" s="11"/>
      <c r="C14" s="4"/>
      <c r="D14" s="4">
        <v>32</v>
      </c>
      <c r="E14" s="29">
        <v>2663.2919999999999</v>
      </c>
      <c r="F14" s="30">
        <v>34.482300000000002</v>
      </c>
      <c r="G14" s="30">
        <v>37.909999999999997</v>
      </c>
      <c r="H14" s="30">
        <v>39.7288</v>
      </c>
      <c r="I14" s="30">
        <v>18776.005000000001</v>
      </c>
      <c r="J14" s="29">
        <v>2662.4951999999998</v>
      </c>
      <c r="K14" s="30">
        <v>32.896299999999997</v>
      </c>
      <c r="L14" s="30">
        <v>37.869500000000002</v>
      </c>
      <c r="M14" s="30">
        <v>39.706000000000003</v>
      </c>
      <c r="N14" s="37">
        <v>18436.127</v>
      </c>
      <c r="O14" s="54">
        <f t="shared" si="2"/>
        <v>2.991786105316562E-4</v>
      </c>
      <c r="P14" s="57">
        <f t="shared" si="0"/>
        <v>-1.5860000000000056</v>
      </c>
      <c r="Q14" s="41">
        <f t="shared" si="1"/>
        <v>98.189827921328302</v>
      </c>
    </row>
    <row r="15" spans="2:17" ht="17.25" thickBot="1" x14ac:dyDescent="0.35">
      <c r="B15" s="11"/>
      <c r="C15" s="5"/>
      <c r="D15" s="5">
        <v>37</v>
      </c>
      <c r="E15" s="29">
        <v>1304.8424</v>
      </c>
      <c r="F15" s="30">
        <v>32.2119</v>
      </c>
      <c r="G15" s="30">
        <v>37.118099999999998</v>
      </c>
      <c r="H15" s="30">
        <v>38.476900000000001</v>
      </c>
      <c r="I15" s="30">
        <v>16726.317999999999</v>
      </c>
      <c r="J15" s="29">
        <v>1303.4223999999999</v>
      </c>
      <c r="K15" s="30">
        <v>30.710599999999999</v>
      </c>
      <c r="L15" s="30">
        <v>37.212800000000001</v>
      </c>
      <c r="M15" s="30">
        <v>38.6873</v>
      </c>
      <c r="N15" s="37">
        <v>16316.287</v>
      </c>
      <c r="O15" s="54">
        <f t="shared" si="2"/>
        <v>1.0882540297587455E-3</v>
      </c>
      <c r="P15" s="57">
        <f t="shared" si="0"/>
        <v>-1.5013000000000005</v>
      </c>
      <c r="Q15" s="41">
        <f t="shared" si="1"/>
        <v>97.548587800375429</v>
      </c>
    </row>
    <row r="16" spans="2:17" x14ac:dyDescent="0.3">
      <c r="B16" s="11"/>
      <c r="C16" s="3" t="s">
        <v>10</v>
      </c>
      <c r="D16" s="3">
        <v>22</v>
      </c>
      <c r="E16" s="29">
        <v>21387.848000000002</v>
      </c>
      <c r="F16" s="30">
        <v>39.329599999999999</v>
      </c>
      <c r="G16" s="30">
        <v>43.585299999999997</v>
      </c>
      <c r="H16" s="30">
        <v>44.776400000000002</v>
      </c>
      <c r="I16" s="30">
        <v>36601.374000000003</v>
      </c>
      <c r="J16" s="29">
        <v>21324.837599999999</v>
      </c>
      <c r="K16" s="30">
        <v>39.169499999999999</v>
      </c>
      <c r="L16" s="30">
        <v>43.5458</v>
      </c>
      <c r="M16" s="30">
        <v>44.649700000000003</v>
      </c>
      <c r="N16" s="37">
        <v>36545.824999999997</v>
      </c>
      <c r="O16" s="54">
        <f t="shared" si="2"/>
        <v>2.946084150214778E-3</v>
      </c>
      <c r="P16" s="57">
        <f t="shared" si="0"/>
        <v>-0.16009999999999991</v>
      </c>
      <c r="Q16" s="41">
        <f t="shared" si="1"/>
        <v>99.848232473458495</v>
      </c>
    </row>
    <row r="17" spans="2:17" x14ac:dyDescent="0.3">
      <c r="B17" s="11"/>
      <c r="C17" s="4"/>
      <c r="D17" s="4">
        <v>27</v>
      </c>
      <c r="E17" s="29">
        <v>7156.8671999999997</v>
      </c>
      <c r="F17" s="30">
        <v>37.384300000000003</v>
      </c>
      <c r="G17" s="30">
        <v>42.145600000000002</v>
      </c>
      <c r="H17" s="30">
        <v>42.595799999999997</v>
      </c>
      <c r="I17" s="30">
        <v>28373.86</v>
      </c>
      <c r="J17" s="29">
        <v>7156.6791999999996</v>
      </c>
      <c r="K17" s="30">
        <v>37.035800000000002</v>
      </c>
      <c r="L17" s="30">
        <v>42.014800000000001</v>
      </c>
      <c r="M17" s="30">
        <v>42.384399999999999</v>
      </c>
      <c r="N17" s="37">
        <v>29186.45</v>
      </c>
      <c r="O17" s="54">
        <f t="shared" si="2"/>
        <v>2.6268476799471965E-5</v>
      </c>
      <c r="P17" s="57">
        <f t="shared" si="0"/>
        <v>-0.34850000000000136</v>
      </c>
      <c r="Q17" s="41">
        <f t="shared" si="1"/>
        <v>102.8638683633457</v>
      </c>
    </row>
    <row r="18" spans="2:17" x14ac:dyDescent="0.3">
      <c r="B18" s="11"/>
      <c r="C18" s="4"/>
      <c r="D18" s="4">
        <v>32</v>
      </c>
      <c r="E18" s="29">
        <v>3283.1152000000002</v>
      </c>
      <c r="F18" s="30">
        <v>35.364899999999999</v>
      </c>
      <c r="G18" s="30">
        <v>40.719900000000003</v>
      </c>
      <c r="H18" s="30">
        <v>40.636400000000002</v>
      </c>
      <c r="I18" s="30">
        <v>23659.734</v>
      </c>
      <c r="J18" s="29">
        <v>3281.4935999999998</v>
      </c>
      <c r="K18" s="30">
        <v>34.742800000000003</v>
      </c>
      <c r="L18" s="30">
        <v>40.842799999999997</v>
      </c>
      <c r="M18" s="30">
        <v>40.704300000000003</v>
      </c>
      <c r="N18" s="37">
        <v>24015.212</v>
      </c>
      <c r="O18" s="54">
        <f t="shared" si="2"/>
        <v>4.9392113928880676E-4</v>
      </c>
      <c r="P18" s="57">
        <f t="shared" si="0"/>
        <v>-0.6220999999999961</v>
      </c>
      <c r="Q18" s="41">
        <f t="shared" si="1"/>
        <v>101.50245983323397</v>
      </c>
    </row>
    <row r="19" spans="2:17" ht="17.25" thickBot="1" x14ac:dyDescent="0.35">
      <c r="B19" s="11"/>
      <c r="C19" s="5"/>
      <c r="D19" s="5">
        <v>37</v>
      </c>
      <c r="E19" s="29">
        <v>1663.4223999999999</v>
      </c>
      <c r="F19" s="30">
        <v>33.203800000000001</v>
      </c>
      <c r="G19" s="30">
        <v>39.749299999999998</v>
      </c>
      <c r="H19" s="30">
        <v>39.280299999999997</v>
      </c>
      <c r="I19" s="30">
        <v>20533.863000000001</v>
      </c>
      <c r="J19" s="29">
        <v>1663.0896</v>
      </c>
      <c r="K19" s="30">
        <v>32.231299999999997</v>
      </c>
      <c r="L19" s="30">
        <v>39.887799999999999</v>
      </c>
      <c r="M19" s="30">
        <v>39.378999999999998</v>
      </c>
      <c r="N19" s="37">
        <v>20279.925999999999</v>
      </c>
      <c r="O19" s="54">
        <f t="shared" si="2"/>
        <v>2.0006944718305256E-4</v>
      </c>
      <c r="P19" s="57">
        <f t="shared" si="0"/>
        <v>-0.97250000000000369</v>
      </c>
      <c r="Q19" s="41">
        <f t="shared" si="1"/>
        <v>98.763325731743691</v>
      </c>
    </row>
    <row r="20" spans="2:17" x14ac:dyDescent="0.3">
      <c r="B20" s="11"/>
      <c r="C20" s="3" t="s">
        <v>11</v>
      </c>
      <c r="D20" s="3">
        <v>22</v>
      </c>
      <c r="E20" s="29">
        <v>63517.046399999999</v>
      </c>
      <c r="F20" s="30">
        <v>38.232900000000001</v>
      </c>
      <c r="G20" s="30">
        <v>41.8108</v>
      </c>
      <c r="H20" s="30">
        <v>43.9602</v>
      </c>
      <c r="I20" s="30">
        <v>42302.684999999998</v>
      </c>
      <c r="J20" s="29">
        <v>63488.009599999998</v>
      </c>
      <c r="K20" s="30">
        <v>38.140599999999999</v>
      </c>
      <c r="L20" s="30">
        <v>41.6355</v>
      </c>
      <c r="M20" s="30">
        <v>43.776299999999999</v>
      </c>
      <c r="N20" s="37">
        <v>41802.129000000001</v>
      </c>
      <c r="O20" s="54">
        <f t="shared" si="2"/>
        <v>4.5714972036233848E-4</v>
      </c>
      <c r="P20" s="57">
        <f t="shared" si="0"/>
        <v>-9.2300000000001603E-2</v>
      </c>
      <c r="Q20" s="41">
        <f t="shared" si="1"/>
        <v>98.816727590695493</v>
      </c>
    </row>
    <row r="21" spans="2:17" x14ac:dyDescent="0.3">
      <c r="B21" s="11"/>
      <c r="C21" s="4"/>
      <c r="D21" s="4">
        <v>27</v>
      </c>
      <c r="E21" s="29">
        <v>9546.2559999999994</v>
      </c>
      <c r="F21" s="30">
        <v>35.1038</v>
      </c>
      <c r="G21" s="30">
        <v>40.392099999999999</v>
      </c>
      <c r="H21" s="30">
        <v>42.762700000000002</v>
      </c>
      <c r="I21" s="30">
        <v>24824.244999999999</v>
      </c>
      <c r="J21" s="29">
        <v>9541.5015999999996</v>
      </c>
      <c r="K21" s="30">
        <v>34.738100000000003</v>
      </c>
      <c r="L21" s="30">
        <v>39.997999999999998</v>
      </c>
      <c r="M21" s="30">
        <v>42.511099999999999</v>
      </c>
      <c r="N21" s="37">
        <v>26150.902999999998</v>
      </c>
      <c r="O21" s="54">
        <f t="shared" si="2"/>
        <v>4.980381837654265E-4</v>
      </c>
      <c r="P21" s="57">
        <f t="shared" si="0"/>
        <v>-0.36569999999999681</v>
      </c>
      <c r="Q21" s="41">
        <f t="shared" si="1"/>
        <v>105.34420281462739</v>
      </c>
    </row>
    <row r="22" spans="2:17" x14ac:dyDescent="0.3">
      <c r="B22" s="11"/>
      <c r="C22" s="4"/>
      <c r="D22" s="4">
        <v>32</v>
      </c>
      <c r="E22" s="29">
        <v>2347.2136</v>
      </c>
      <c r="F22" s="30">
        <v>33.393599999999999</v>
      </c>
      <c r="G22" s="30">
        <v>39.130600000000001</v>
      </c>
      <c r="H22" s="30">
        <v>41.675600000000003</v>
      </c>
      <c r="I22" s="30">
        <v>19421.971000000001</v>
      </c>
      <c r="J22" s="29">
        <v>2343.1104</v>
      </c>
      <c r="K22" s="30">
        <v>31.6112</v>
      </c>
      <c r="L22" s="30">
        <v>38.795099999999998</v>
      </c>
      <c r="M22" s="30">
        <v>41.594700000000003</v>
      </c>
      <c r="N22" s="37">
        <v>18284.385999999999</v>
      </c>
      <c r="O22" s="54">
        <f t="shared" si="2"/>
        <v>1.7481152972188025E-3</v>
      </c>
      <c r="P22" s="57">
        <f t="shared" si="0"/>
        <v>-1.7823999999999991</v>
      </c>
      <c r="Q22" s="41">
        <f t="shared" si="1"/>
        <v>94.142793231438759</v>
      </c>
    </row>
    <row r="23" spans="2:17" ht="17.25" thickBot="1" x14ac:dyDescent="0.35">
      <c r="B23" s="12"/>
      <c r="C23" s="5"/>
      <c r="D23" s="5">
        <v>37</v>
      </c>
      <c r="E23" s="22">
        <v>848.02480000000003</v>
      </c>
      <c r="F23" s="23">
        <v>31.246700000000001</v>
      </c>
      <c r="G23" s="23">
        <v>38.232599999999998</v>
      </c>
      <c r="H23" s="23">
        <v>40.900100000000002</v>
      </c>
      <c r="I23" s="23">
        <v>17280.227999999999</v>
      </c>
      <c r="J23" s="22">
        <v>845.38720000000001</v>
      </c>
      <c r="K23" s="23">
        <v>30.154199999999999</v>
      </c>
      <c r="L23" s="23">
        <v>38.2258</v>
      </c>
      <c r="M23" s="23">
        <v>41.038600000000002</v>
      </c>
      <c r="N23" s="35">
        <v>16688.971000000001</v>
      </c>
      <c r="O23" s="54">
        <f t="shared" si="2"/>
        <v>3.1102863972846317E-3</v>
      </c>
      <c r="P23" s="57">
        <f t="shared" si="0"/>
        <v>-1.0925000000000011</v>
      </c>
      <c r="Q23" s="41">
        <f t="shared" si="1"/>
        <v>96.578418988453166</v>
      </c>
    </row>
    <row r="24" spans="2:17" x14ac:dyDescent="0.3">
      <c r="B24" s="10" t="s">
        <v>12</v>
      </c>
      <c r="C24" s="3" t="s">
        <v>13</v>
      </c>
      <c r="D24" s="3">
        <v>22</v>
      </c>
      <c r="E24" s="27">
        <v>3894.0367999999999</v>
      </c>
      <c r="F24" s="28">
        <v>40.113199999999999</v>
      </c>
      <c r="G24" s="28">
        <v>42.692999999999998</v>
      </c>
      <c r="H24" s="28">
        <v>43.193800000000003</v>
      </c>
      <c r="I24" s="28">
        <v>6240.79</v>
      </c>
      <c r="J24" s="27">
        <v>3894.0639999999999</v>
      </c>
      <c r="K24" s="28">
        <v>39.7348</v>
      </c>
      <c r="L24" s="28">
        <v>42.105499999999999</v>
      </c>
      <c r="M24" s="28">
        <v>42.607599999999998</v>
      </c>
      <c r="N24" s="36">
        <v>6363.4070000000002</v>
      </c>
      <c r="O24" s="55">
        <f t="shared" si="2"/>
        <v>6.9850392785177205E-6</v>
      </c>
      <c r="P24" s="56">
        <f t="shared" si="0"/>
        <v>-0.37839999999999918</v>
      </c>
      <c r="Q24" s="39">
        <f t="shared" si="1"/>
        <v>101.96476728106539</v>
      </c>
    </row>
    <row r="25" spans="2:17" x14ac:dyDescent="0.3">
      <c r="B25" s="11" t="s">
        <v>14</v>
      </c>
      <c r="C25" s="4"/>
      <c r="D25" s="4">
        <v>27</v>
      </c>
      <c r="E25" s="29">
        <v>1795.8607999999999</v>
      </c>
      <c r="F25" s="30">
        <v>36.9129</v>
      </c>
      <c r="G25" s="30">
        <v>40.088700000000003</v>
      </c>
      <c r="H25" s="30">
        <v>40.3309</v>
      </c>
      <c r="I25" s="30">
        <v>5158.2110000000002</v>
      </c>
      <c r="J25" s="29">
        <v>1796.1376</v>
      </c>
      <c r="K25" s="30">
        <v>36.470599999999997</v>
      </c>
      <c r="L25" s="30">
        <v>39.5426</v>
      </c>
      <c r="M25" s="30">
        <v>39.822000000000003</v>
      </c>
      <c r="N25" s="37">
        <v>5297.067</v>
      </c>
      <c r="O25" s="54">
        <f t="shared" si="2"/>
        <v>1.5413221336536432E-4</v>
      </c>
      <c r="P25" s="57">
        <f t="shared" si="0"/>
        <v>-0.44230000000000302</v>
      </c>
      <c r="Q25" s="41">
        <f t="shared" si="1"/>
        <v>102.69194106251177</v>
      </c>
    </row>
    <row r="26" spans="2:17" x14ac:dyDescent="0.3">
      <c r="B26" s="11"/>
      <c r="C26" s="4"/>
      <c r="D26" s="4">
        <v>32</v>
      </c>
      <c r="E26" s="29">
        <v>856.12800000000004</v>
      </c>
      <c r="F26" s="30">
        <v>34.027700000000003</v>
      </c>
      <c r="G26" s="30">
        <v>38.017800000000001</v>
      </c>
      <c r="H26" s="30">
        <v>38.187800000000003</v>
      </c>
      <c r="I26" s="30">
        <v>4317.915</v>
      </c>
      <c r="J26" s="29">
        <v>855.85760000000005</v>
      </c>
      <c r="K26" s="30">
        <v>33.593499999999999</v>
      </c>
      <c r="L26" s="30">
        <v>37.760800000000003</v>
      </c>
      <c r="M26" s="30">
        <v>37.8401</v>
      </c>
      <c r="N26" s="37">
        <v>4445.9920000000002</v>
      </c>
      <c r="O26" s="54">
        <f t="shared" si="2"/>
        <v>3.1584062196306521E-4</v>
      </c>
      <c r="P26" s="57">
        <f t="shared" si="0"/>
        <v>-0.43420000000000414</v>
      </c>
      <c r="Q26" s="41">
        <f t="shared" si="1"/>
        <v>102.96617696272391</v>
      </c>
    </row>
    <row r="27" spans="2:17" ht="17.25" thickBot="1" x14ac:dyDescent="0.35">
      <c r="B27" s="11"/>
      <c r="C27" s="5"/>
      <c r="D27" s="5">
        <v>37</v>
      </c>
      <c r="E27" s="29">
        <v>435.92160000000001</v>
      </c>
      <c r="F27" s="30">
        <v>31.563400000000001</v>
      </c>
      <c r="G27" s="30">
        <v>36.576599999999999</v>
      </c>
      <c r="H27" s="30">
        <v>36.613399999999999</v>
      </c>
      <c r="I27" s="30">
        <v>3717.643</v>
      </c>
      <c r="J27" s="29">
        <v>435.8048</v>
      </c>
      <c r="K27" s="30">
        <v>31.13</v>
      </c>
      <c r="L27" s="30">
        <v>36.438000000000002</v>
      </c>
      <c r="M27" s="30">
        <v>36.328299999999999</v>
      </c>
      <c r="N27" s="37">
        <v>3787.998</v>
      </c>
      <c r="O27" s="54">
        <f t="shared" si="2"/>
        <v>2.6793808794978733E-4</v>
      </c>
      <c r="P27" s="57">
        <f t="shared" si="0"/>
        <v>-0.43340000000000245</v>
      </c>
      <c r="Q27" s="41">
        <f t="shared" si="1"/>
        <v>101.89246250917584</v>
      </c>
    </row>
    <row r="28" spans="2:17" x14ac:dyDescent="0.3">
      <c r="B28" s="11"/>
      <c r="C28" s="3" t="s">
        <v>15</v>
      </c>
      <c r="D28" s="3">
        <v>22</v>
      </c>
      <c r="E28" s="29">
        <v>4557.4560000000001</v>
      </c>
      <c r="F28" s="30">
        <v>39.964700000000001</v>
      </c>
      <c r="G28" s="30">
        <v>42.992899999999999</v>
      </c>
      <c r="H28" s="30">
        <v>44.366900000000001</v>
      </c>
      <c r="I28" s="30">
        <v>6911.9669999999996</v>
      </c>
      <c r="J28" s="29">
        <v>4557.5951999999997</v>
      </c>
      <c r="K28" s="30">
        <v>39.575699999999998</v>
      </c>
      <c r="L28" s="30">
        <v>42.5655</v>
      </c>
      <c r="M28" s="30">
        <v>43.837600000000002</v>
      </c>
      <c r="N28" s="37">
        <v>7184.857</v>
      </c>
      <c r="O28" s="54">
        <f t="shared" si="2"/>
        <v>3.0543355766817877E-5</v>
      </c>
      <c r="P28" s="57">
        <f t="shared" si="0"/>
        <v>-0.3890000000000029</v>
      </c>
      <c r="Q28" s="41">
        <f t="shared" si="1"/>
        <v>103.94808019193378</v>
      </c>
    </row>
    <row r="29" spans="2:17" x14ac:dyDescent="0.3">
      <c r="B29" s="11"/>
      <c r="C29" s="4"/>
      <c r="D29" s="4">
        <v>27</v>
      </c>
      <c r="E29" s="29">
        <v>1969.7</v>
      </c>
      <c r="F29" s="30">
        <v>37.097299999999997</v>
      </c>
      <c r="G29" s="30">
        <v>40.895899999999997</v>
      </c>
      <c r="H29" s="30">
        <v>41.969499999999996</v>
      </c>
      <c r="I29" s="30">
        <v>5549.6620000000003</v>
      </c>
      <c r="J29" s="29">
        <v>1970.0239999999999</v>
      </c>
      <c r="K29" s="30">
        <v>36.561500000000002</v>
      </c>
      <c r="L29" s="30">
        <v>40.642899999999997</v>
      </c>
      <c r="M29" s="30">
        <v>41.662799999999997</v>
      </c>
      <c r="N29" s="37">
        <v>5804.4579999999996</v>
      </c>
      <c r="O29" s="54">
        <f t="shared" si="2"/>
        <v>1.6449205462752792E-4</v>
      </c>
      <c r="P29" s="57">
        <f t="shared" si="0"/>
        <v>-0.53579999999999472</v>
      </c>
      <c r="Q29" s="41">
        <f t="shared" si="1"/>
        <v>104.59119852704541</v>
      </c>
    </row>
    <row r="30" spans="2:17" x14ac:dyDescent="0.3">
      <c r="B30" s="11"/>
      <c r="C30" s="4"/>
      <c r="D30" s="4">
        <v>32</v>
      </c>
      <c r="E30" s="29">
        <v>939.42160000000001</v>
      </c>
      <c r="F30" s="30">
        <v>34.173499999999997</v>
      </c>
      <c r="G30" s="30">
        <v>39.1252</v>
      </c>
      <c r="H30" s="30">
        <v>40.002499999999998</v>
      </c>
      <c r="I30" s="30">
        <v>4713.3289999999997</v>
      </c>
      <c r="J30" s="29">
        <v>938.79759999999999</v>
      </c>
      <c r="K30" s="30">
        <v>33.510300000000001</v>
      </c>
      <c r="L30" s="30">
        <v>39.110399999999998</v>
      </c>
      <c r="M30" s="30">
        <v>39.958399999999997</v>
      </c>
      <c r="N30" s="37">
        <v>4856.9430000000002</v>
      </c>
      <c r="O30" s="54">
        <f t="shared" si="2"/>
        <v>6.6423850590621258E-4</v>
      </c>
      <c r="P30" s="57">
        <f t="shared" si="0"/>
        <v>-0.66319999999999624</v>
      </c>
      <c r="Q30" s="41">
        <f t="shared" si="1"/>
        <v>103.04697592720561</v>
      </c>
    </row>
    <row r="31" spans="2:17" ht="17.25" thickBot="1" x14ac:dyDescent="0.35">
      <c r="B31" s="11"/>
      <c r="C31" s="5"/>
      <c r="D31" s="5">
        <v>37</v>
      </c>
      <c r="E31" s="29">
        <v>471.27760000000001</v>
      </c>
      <c r="F31" s="30">
        <v>31.301600000000001</v>
      </c>
      <c r="G31" s="30">
        <v>37.7836</v>
      </c>
      <c r="H31" s="30">
        <v>38.542499999999997</v>
      </c>
      <c r="I31" s="30">
        <v>4151.3850000000002</v>
      </c>
      <c r="J31" s="29">
        <v>470.76159999999999</v>
      </c>
      <c r="K31" s="30">
        <v>30.685199999999998</v>
      </c>
      <c r="L31" s="30">
        <v>37.898800000000001</v>
      </c>
      <c r="M31" s="30">
        <v>38.641800000000003</v>
      </c>
      <c r="N31" s="37">
        <v>4193.3019999999997</v>
      </c>
      <c r="O31" s="54">
        <f t="shared" si="2"/>
        <v>1.0948960867226017E-3</v>
      </c>
      <c r="P31" s="57">
        <f t="shared" si="0"/>
        <v>-0.61640000000000228</v>
      </c>
      <c r="Q31" s="41">
        <f t="shared" si="1"/>
        <v>101.00971121685893</v>
      </c>
    </row>
    <row r="32" spans="2:17" x14ac:dyDescent="0.3">
      <c r="B32" s="11"/>
      <c r="C32" s="3" t="s">
        <v>16</v>
      </c>
      <c r="D32" s="3">
        <v>22</v>
      </c>
      <c r="E32" s="29">
        <v>9203.0151999999998</v>
      </c>
      <c r="F32" s="30">
        <v>38.150700000000001</v>
      </c>
      <c r="G32" s="30">
        <v>40.854300000000002</v>
      </c>
      <c r="H32" s="30">
        <v>41.779899999999998</v>
      </c>
      <c r="I32" s="30">
        <v>7228.4129999999996</v>
      </c>
      <c r="J32" s="29">
        <v>9202.2039999999997</v>
      </c>
      <c r="K32" s="30">
        <v>37.355600000000003</v>
      </c>
      <c r="L32" s="30">
        <v>39.970399999999998</v>
      </c>
      <c r="M32" s="30">
        <v>40.797499999999999</v>
      </c>
      <c r="N32" s="37">
        <v>7246.8209999999999</v>
      </c>
      <c r="O32" s="54">
        <f t="shared" si="2"/>
        <v>8.8145024469817127E-5</v>
      </c>
      <c r="P32" s="57">
        <f t="shared" si="0"/>
        <v>-0.79509999999999792</v>
      </c>
      <c r="Q32" s="41">
        <f t="shared" si="1"/>
        <v>100.25466170790186</v>
      </c>
    </row>
    <row r="33" spans="2:17" x14ac:dyDescent="0.3">
      <c r="B33" s="11"/>
      <c r="C33" s="4"/>
      <c r="D33" s="4">
        <v>27</v>
      </c>
      <c r="E33" s="29">
        <v>3660.6208000000001</v>
      </c>
      <c r="F33" s="30">
        <v>34.296500000000002</v>
      </c>
      <c r="G33" s="30">
        <v>38.201799999999999</v>
      </c>
      <c r="H33" s="30">
        <v>39.027200000000001</v>
      </c>
      <c r="I33" s="30">
        <v>5455.4229999999998</v>
      </c>
      <c r="J33" s="29">
        <v>3661.2256000000002</v>
      </c>
      <c r="K33" s="30">
        <v>33.266100000000002</v>
      </c>
      <c r="L33" s="30">
        <v>37.226100000000002</v>
      </c>
      <c r="M33" s="30">
        <v>38.026600000000002</v>
      </c>
      <c r="N33" s="37">
        <v>5769.0770000000002</v>
      </c>
      <c r="O33" s="54">
        <f t="shared" si="2"/>
        <v>1.6521787779823257E-4</v>
      </c>
      <c r="P33" s="57">
        <f t="shared" si="0"/>
        <v>-1.0304000000000002</v>
      </c>
      <c r="Q33" s="41">
        <f t="shared" si="1"/>
        <v>105.74939835096198</v>
      </c>
    </row>
    <row r="34" spans="2:17" x14ac:dyDescent="0.3">
      <c r="B34" s="11"/>
      <c r="C34" s="4"/>
      <c r="D34" s="4">
        <v>32</v>
      </c>
      <c r="E34" s="29">
        <v>1549.7952</v>
      </c>
      <c r="F34" s="30">
        <v>30.938500000000001</v>
      </c>
      <c r="G34" s="30">
        <v>36.2806</v>
      </c>
      <c r="H34" s="30">
        <v>37.050400000000003</v>
      </c>
      <c r="I34" s="30">
        <v>4370.7219999999998</v>
      </c>
      <c r="J34" s="29">
        <v>1549.0383999999999</v>
      </c>
      <c r="K34" s="30">
        <v>29.8628</v>
      </c>
      <c r="L34" s="30">
        <v>36.383800000000001</v>
      </c>
      <c r="M34" s="30">
        <v>37.190399999999997</v>
      </c>
      <c r="N34" s="37">
        <v>4050.3130000000001</v>
      </c>
      <c r="O34" s="54">
        <f t="shared" si="2"/>
        <v>4.883225861069334E-4</v>
      </c>
      <c r="P34" s="57">
        <f t="shared" si="0"/>
        <v>-1.0757000000000012</v>
      </c>
      <c r="Q34" s="41">
        <f t="shared" si="1"/>
        <v>92.669197446097016</v>
      </c>
    </row>
    <row r="35" spans="2:17" ht="17.25" thickBot="1" x14ac:dyDescent="0.35">
      <c r="B35" s="11"/>
      <c r="C35" s="5"/>
      <c r="D35" s="5">
        <v>37</v>
      </c>
      <c r="E35" s="29">
        <v>654.12</v>
      </c>
      <c r="F35" s="30">
        <v>27.759499999999999</v>
      </c>
      <c r="G35" s="30">
        <v>34.875</v>
      </c>
      <c r="H35" s="30">
        <v>35.5871</v>
      </c>
      <c r="I35" s="30">
        <v>3650.9679999999998</v>
      </c>
      <c r="J35" s="29">
        <v>679.55600000000004</v>
      </c>
      <c r="K35" s="30">
        <v>27.4467</v>
      </c>
      <c r="L35" s="30">
        <v>35.1631</v>
      </c>
      <c r="M35" s="30">
        <v>35.916600000000003</v>
      </c>
      <c r="N35" s="37">
        <v>3402.4119999999998</v>
      </c>
      <c r="O35" s="54">
        <f t="shared" si="2"/>
        <v>3.8885831345930467E-2</v>
      </c>
      <c r="P35" s="57">
        <f t="shared" si="0"/>
        <v>-0.3127999999999993</v>
      </c>
      <c r="Q35" s="41">
        <f t="shared" si="1"/>
        <v>93.19205208043455</v>
      </c>
    </row>
    <row r="36" spans="2:17" x14ac:dyDescent="0.3">
      <c r="B36" s="11"/>
      <c r="C36" s="3" t="s">
        <v>17</v>
      </c>
      <c r="D36" s="3">
        <v>22</v>
      </c>
      <c r="E36" s="29">
        <v>6020.5976000000001</v>
      </c>
      <c r="F36" s="30">
        <v>39.811500000000002</v>
      </c>
      <c r="G36" s="30">
        <v>41.288699999999999</v>
      </c>
      <c r="H36" s="30">
        <v>42.686799999999998</v>
      </c>
      <c r="I36" s="30">
        <v>5538.5079999999998</v>
      </c>
      <c r="J36" s="29">
        <v>6017.8959999999997</v>
      </c>
      <c r="K36" s="30">
        <v>39.238599999999998</v>
      </c>
      <c r="L36" s="30">
        <v>41.313000000000002</v>
      </c>
      <c r="M36" s="30">
        <v>42.697000000000003</v>
      </c>
      <c r="N36" s="37">
        <v>5640.8130000000001</v>
      </c>
      <c r="O36" s="54">
        <f t="shared" si="2"/>
        <v>4.4872621947036055E-4</v>
      </c>
      <c r="P36" s="57">
        <f t="shared" ref="P36:P67" si="3">(K36-F36)</f>
        <v>-0.57290000000000418</v>
      </c>
      <c r="Q36" s="41">
        <f t="shared" si="1"/>
        <v>101.84715811550693</v>
      </c>
    </row>
    <row r="37" spans="2:17" x14ac:dyDescent="0.3">
      <c r="B37" s="11"/>
      <c r="C37" s="4"/>
      <c r="D37" s="4">
        <v>27</v>
      </c>
      <c r="E37" s="29">
        <v>2349.3575999999998</v>
      </c>
      <c r="F37" s="30">
        <v>36.044800000000002</v>
      </c>
      <c r="G37" s="30">
        <v>38.6633</v>
      </c>
      <c r="H37" s="30">
        <v>40.332000000000001</v>
      </c>
      <c r="I37" s="30">
        <v>4490.4049999999997</v>
      </c>
      <c r="J37" s="29">
        <v>2349.8552</v>
      </c>
      <c r="K37" s="30">
        <v>35.745199999999997</v>
      </c>
      <c r="L37" s="30">
        <v>38.6004</v>
      </c>
      <c r="M37" s="30">
        <v>40.231699999999996</v>
      </c>
      <c r="N37" s="37">
        <v>4614.5810000000001</v>
      </c>
      <c r="O37" s="54">
        <f t="shared" si="2"/>
        <v>2.1180257956479156E-4</v>
      </c>
      <c r="P37" s="57">
        <f t="shared" si="3"/>
        <v>-0.2996000000000052</v>
      </c>
      <c r="Q37" s="41">
        <f t="shared" si="1"/>
        <v>102.76536303518282</v>
      </c>
    </row>
    <row r="38" spans="2:17" x14ac:dyDescent="0.3">
      <c r="B38" s="11"/>
      <c r="C38" s="4"/>
      <c r="D38" s="4">
        <v>32</v>
      </c>
      <c r="E38" s="29">
        <v>1017.7232</v>
      </c>
      <c r="F38" s="30">
        <v>32.901200000000003</v>
      </c>
      <c r="G38" s="30">
        <v>36.790199999999999</v>
      </c>
      <c r="H38" s="30">
        <v>38.539499999999997</v>
      </c>
      <c r="I38" s="30">
        <v>3680.1860000000001</v>
      </c>
      <c r="J38" s="29">
        <v>1018.1864</v>
      </c>
      <c r="K38" s="30">
        <v>32.540900000000001</v>
      </c>
      <c r="L38" s="30">
        <v>36.614400000000003</v>
      </c>
      <c r="M38" s="30">
        <v>38.323500000000003</v>
      </c>
      <c r="N38" s="37">
        <v>3888.2130000000002</v>
      </c>
      <c r="O38" s="54">
        <f t="shared" si="2"/>
        <v>4.5513357659531482E-4</v>
      </c>
      <c r="P38" s="57">
        <f t="shared" si="3"/>
        <v>-0.36030000000000229</v>
      </c>
      <c r="Q38" s="41">
        <f t="shared" si="1"/>
        <v>105.65262190552326</v>
      </c>
    </row>
    <row r="39" spans="2:17" ht="17.25" thickBot="1" x14ac:dyDescent="0.35">
      <c r="B39" s="12"/>
      <c r="C39" s="5"/>
      <c r="D39" s="5">
        <v>37</v>
      </c>
      <c r="E39" s="22">
        <v>464.46080000000001</v>
      </c>
      <c r="F39" s="23">
        <v>30.0809</v>
      </c>
      <c r="G39" s="23">
        <v>35.511000000000003</v>
      </c>
      <c r="H39" s="23">
        <v>37.1875</v>
      </c>
      <c r="I39" s="23">
        <v>3075.0149999999999</v>
      </c>
      <c r="J39" s="22">
        <v>463.84480000000002</v>
      </c>
      <c r="K39" s="23">
        <v>29.663799999999998</v>
      </c>
      <c r="L39" s="23">
        <v>35.297499999999999</v>
      </c>
      <c r="M39" s="23">
        <v>36.972099999999998</v>
      </c>
      <c r="N39" s="35">
        <v>3227.442</v>
      </c>
      <c r="O39" s="45">
        <f t="shared" si="2"/>
        <v>1.3262690844953664E-3</v>
      </c>
      <c r="P39" s="46">
        <f t="shared" si="3"/>
        <v>-0.41710000000000136</v>
      </c>
      <c r="Q39" s="43">
        <f t="shared" si="1"/>
        <v>104.95695142950522</v>
      </c>
    </row>
    <row r="40" spans="2:17" x14ac:dyDescent="0.3">
      <c r="B40" s="10" t="s">
        <v>18</v>
      </c>
      <c r="C40" s="3" t="s">
        <v>19</v>
      </c>
      <c r="D40" s="3">
        <v>22</v>
      </c>
      <c r="E40" s="27">
        <v>1761.9536000000001</v>
      </c>
      <c r="F40" s="28">
        <v>40.754800000000003</v>
      </c>
      <c r="G40" s="28">
        <v>43.4206</v>
      </c>
      <c r="H40" s="28">
        <v>42.866900000000001</v>
      </c>
      <c r="I40" s="28">
        <v>1709.0139999999999</v>
      </c>
      <c r="J40" s="27">
        <v>1760.5640000000001</v>
      </c>
      <c r="K40" s="28">
        <v>40.522100000000002</v>
      </c>
      <c r="L40" s="28">
        <v>43.134799999999998</v>
      </c>
      <c r="M40" s="28">
        <v>42.575699999999998</v>
      </c>
      <c r="N40" s="36">
        <v>1740.432</v>
      </c>
      <c r="O40" s="55">
        <f t="shared" si="2"/>
        <v>7.8867003081123876E-4</v>
      </c>
      <c r="P40" s="56">
        <f t="shared" si="3"/>
        <v>-0.23270000000000124</v>
      </c>
      <c r="Q40" s="39">
        <f t="shared" si="1"/>
        <v>101.8383699606908</v>
      </c>
    </row>
    <row r="41" spans="2:17" x14ac:dyDescent="0.3">
      <c r="B41" s="11" t="s">
        <v>20</v>
      </c>
      <c r="C41" s="4"/>
      <c r="D41" s="4">
        <v>27</v>
      </c>
      <c r="E41" s="29">
        <v>872.2912</v>
      </c>
      <c r="F41" s="30">
        <v>36.8872</v>
      </c>
      <c r="G41" s="30">
        <v>40.670900000000003</v>
      </c>
      <c r="H41" s="30">
        <v>39.633800000000001</v>
      </c>
      <c r="I41" s="30">
        <v>1452.2370000000001</v>
      </c>
      <c r="J41" s="29">
        <v>872.04319999999996</v>
      </c>
      <c r="K41" s="30">
        <v>36.651299999999999</v>
      </c>
      <c r="L41" s="30">
        <v>40.285499999999999</v>
      </c>
      <c r="M41" s="30">
        <v>39.334699999999998</v>
      </c>
      <c r="N41" s="37">
        <v>1488.133</v>
      </c>
      <c r="O41" s="54">
        <f t="shared" si="2"/>
        <v>2.8430872626027559E-4</v>
      </c>
      <c r="P41" s="57">
        <f t="shared" si="3"/>
        <v>-0.23590000000000089</v>
      </c>
      <c r="Q41" s="41">
        <f t="shared" si="1"/>
        <v>102.47177285801148</v>
      </c>
    </row>
    <row r="42" spans="2:17" x14ac:dyDescent="0.3">
      <c r="B42" s="11"/>
      <c r="C42" s="4"/>
      <c r="D42" s="4">
        <v>32</v>
      </c>
      <c r="E42" s="29">
        <v>427.1848</v>
      </c>
      <c r="F42" s="30">
        <v>33.419199999999996</v>
      </c>
      <c r="G42" s="30">
        <v>38.598399999999998</v>
      </c>
      <c r="H42" s="30">
        <v>37.313899999999997</v>
      </c>
      <c r="I42" s="30">
        <v>1234.32</v>
      </c>
      <c r="J42" s="29">
        <v>427.0496</v>
      </c>
      <c r="K42" s="30">
        <v>33.322200000000002</v>
      </c>
      <c r="L42" s="30">
        <v>38.387099999999997</v>
      </c>
      <c r="M42" s="30">
        <v>37.121000000000002</v>
      </c>
      <c r="N42" s="37">
        <v>1275.115</v>
      </c>
      <c r="O42" s="54">
        <f t="shared" si="2"/>
        <v>3.1649066165274968E-4</v>
      </c>
      <c r="P42" s="57">
        <f t="shared" si="3"/>
        <v>-9.6999999999994202E-2</v>
      </c>
      <c r="Q42" s="41">
        <f t="shared" si="1"/>
        <v>103.30505865577808</v>
      </c>
    </row>
    <row r="43" spans="2:17" ht="17.25" thickBot="1" x14ac:dyDescent="0.35">
      <c r="B43" s="11"/>
      <c r="C43" s="5"/>
      <c r="D43" s="5">
        <v>37</v>
      </c>
      <c r="E43" s="29">
        <v>216.93360000000001</v>
      </c>
      <c r="F43" s="30">
        <v>30.4712</v>
      </c>
      <c r="G43" s="30">
        <v>37.174799999999998</v>
      </c>
      <c r="H43" s="30">
        <v>35.631</v>
      </c>
      <c r="I43" s="30">
        <v>1058.5709999999999</v>
      </c>
      <c r="J43" s="29">
        <v>216.96799999999999</v>
      </c>
      <c r="K43" s="30">
        <v>30.474399999999999</v>
      </c>
      <c r="L43" s="30">
        <v>36.968200000000003</v>
      </c>
      <c r="M43" s="30">
        <v>35.4998</v>
      </c>
      <c r="N43" s="37">
        <v>1096.338</v>
      </c>
      <c r="O43" s="54">
        <f t="shared" si="2"/>
        <v>1.5857386776403781E-4</v>
      </c>
      <c r="P43" s="57">
        <f t="shared" si="3"/>
        <v>3.1999999999996476E-3</v>
      </c>
      <c r="Q43" s="41">
        <f t="shared" si="1"/>
        <v>103.5677342379491</v>
      </c>
    </row>
    <row r="44" spans="2:17" x14ac:dyDescent="0.3">
      <c r="B44" s="11"/>
      <c r="C44" s="3" t="s">
        <v>21</v>
      </c>
      <c r="D44" s="3">
        <v>22</v>
      </c>
      <c r="E44" s="29">
        <v>2713.1455999999998</v>
      </c>
      <c r="F44" s="30">
        <v>38.167499999999997</v>
      </c>
      <c r="G44" s="30">
        <v>42.4726</v>
      </c>
      <c r="H44" s="30">
        <v>43.453099999999999</v>
      </c>
      <c r="I44" s="30">
        <v>1886.027</v>
      </c>
      <c r="J44" s="29">
        <v>2713.6215999999999</v>
      </c>
      <c r="K44" s="30">
        <v>37.241900000000001</v>
      </c>
      <c r="L44" s="30">
        <v>41.622700000000002</v>
      </c>
      <c r="M44" s="30">
        <v>42.512700000000002</v>
      </c>
      <c r="N44" s="37">
        <v>1930.347</v>
      </c>
      <c r="O44" s="54">
        <f t="shared" si="2"/>
        <v>1.7544211412764315E-4</v>
      </c>
      <c r="P44" s="57">
        <f t="shared" si="3"/>
        <v>-0.92559999999999576</v>
      </c>
      <c r="Q44" s="41">
        <f t="shared" si="1"/>
        <v>102.34991333634143</v>
      </c>
    </row>
    <row r="45" spans="2:17" x14ac:dyDescent="0.3">
      <c r="B45" s="11"/>
      <c r="C45" s="4"/>
      <c r="D45" s="4">
        <v>27</v>
      </c>
      <c r="E45" s="29">
        <v>898.51279999999997</v>
      </c>
      <c r="F45" s="30">
        <v>34.160600000000002</v>
      </c>
      <c r="G45" s="30">
        <v>40.5749</v>
      </c>
      <c r="H45" s="30">
        <v>41.483199999999997</v>
      </c>
      <c r="I45" s="30">
        <v>1385.8910000000001</v>
      </c>
      <c r="J45" s="29">
        <v>898.91520000000003</v>
      </c>
      <c r="K45" s="30">
        <v>33.086500000000001</v>
      </c>
      <c r="L45" s="30">
        <v>39.773600000000002</v>
      </c>
      <c r="M45" s="30">
        <v>40.646000000000001</v>
      </c>
      <c r="N45" s="37">
        <v>1458.009</v>
      </c>
      <c r="O45" s="54">
        <f t="shared" si="2"/>
        <v>4.4785116027290533E-4</v>
      </c>
      <c r="P45" s="57">
        <f t="shared" si="3"/>
        <v>-1.0741000000000014</v>
      </c>
      <c r="Q45" s="41">
        <f t="shared" si="1"/>
        <v>105.20372814312236</v>
      </c>
    </row>
    <row r="46" spans="2:17" x14ac:dyDescent="0.3">
      <c r="B46" s="11"/>
      <c r="C46" s="4"/>
      <c r="D46" s="4">
        <v>32</v>
      </c>
      <c r="E46" s="29">
        <v>334.24239999999998</v>
      </c>
      <c r="F46" s="30">
        <v>31.1187</v>
      </c>
      <c r="G46" s="30">
        <v>39.291200000000003</v>
      </c>
      <c r="H46" s="30">
        <v>40.097299999999997</v>
      </c>
      <c r="I46" s="30">
        <v>1055.6379999999999</v>
      </c>
      <c r="J46" s="29">
        <v>333.98559999999998</v>
      </c>
      <c r="K46" s="30">
        <v>30.075800000000001</v>
      </c>
      <c r="L46" s="30">
        <v>38.794899999999998</v>
      </c>
      <c r="M46" s="30">
        <v>39.645699999999998</v>
      </c>
      <c r="N46" s="37">
        <v>1085.777</v>
      </c>
      <c r="O46" s="54">
        <f t="shared" si="2"/>
        <v>7.6830467947812246E-4</v>
      </c>
      <c r="P46" s="57">
        <f t="shared" si="3"/>
        <v>-1.0428999999999995</v>
      </c>
      <c r="Q46" s="41">
        <f t="shared" si="1"/>
        <v>102.85505068972509</v>
      </c>
    </row>
    <row r="47" spans="2:17" ht="17.25" thickBot="1" x14ac:dyDescent="0.35">
      <c r="B47" s="11"/>
      <c r="C47" s="5"/>
      <c r="D47" s="5">
        <v>37</v>
      </c>
      <c r="E47" s="29">
        <v>132.22640000000001</v>
      </c>
      <c r="F47" s="30">
        <v>28.213000000000001</v>
      </c>
      <c r="G47" s="30">
        <v>38.220799999999997</v>
      </c>
      <c r="H47" s="30">
        <v>38.978400000000001</v>
      </c>
      <c r="I47" s="30">
        <v>895.005</v>
      </c>
      <c r="J47" s="29">
        <v>131.60079999999999</v>
      </c>
      <c r="K47" s="30">
        <v>27.8186</v>
      </c>
      <c r="L47" s="30">
        <v>38.196300000000001</v>
      </c>
      <c r="M47" s="30">
        <v>38.911700000000003</v>
      </c>
      <c r="N47" s="37">
        <v>907.125</v>
      </c>
      <c r="O47" s="54">
        <f t="shared" si="2"/>
        <v>4.7312790789132871E-3</v>
      </c>
      <c r="P47" s="57">
        <f t="shared" si="3"/>
        <v>-0.39440000000000097</v>
      </c>
      <c r="Q47" s="41">
        <f t="shared" si="1"/>
        <v>101.3541823788694</v>
      </c>
    </row>
    <row r="48" spans="2:17" x14ac:dyDescent="0.3">
      <c r="B48" s="11"/>
      <c r="C48" s="3" t="s">
        <v>22</v>
      </c>
      <c r="D48" s="3">
        <v>22</v>
      </c>
      <c r="E48" s="29">
        <v>2122.4528</v>
      </c>
      <c r="F48" s="30">
        <v>37.892200000000003</v>
      </c>
      <c r="G48" s="30">
        <v>40.592599999999997</v>
      </c>
      <c r="H48" s="30">
        <v>41.283799999999999</v>
      </c>
      <c r="I48" s="30">
        <v>1593.402</v>
      </c>
      <c r="J48" s="29">
        <v>2124.9448000000002</v>
      </c>
      <c r="K48" s="30">
        <v>37.403799999999997</v>
      </c>
      <c r="L48" s="30">
        <v>39.741399999999999</v>
      </c>
      <c r="M48" s="30">
        <v>40.379399999999997</v>
      </c>
      <c r="N48" s="37">
        <v>1647.2059999999999</v>
      </c>
      <c r="O48" s="54">
        <f t="shared" si="2"/>
        <v>1.1741132712115856E-3</v>
      </c>
      <c r="P48" s="57">
        <f t="shared" si="3"/>
        <v>-0.48840000000000572</v>
      </c>
      <c r="Q48" s="41">
        <f t="shared" si="1"/>
        <v>103.37667456172389</v>
      </c>
    </row>
    <row r="49" spans="2:17" x14ac:dyDescent="0.3">
      <c r="B49" s="11"/>
      <c r="C49" s="4"/>
      <c r="D49" s="4">
        <v>27</v>
      </c>
      <c r="E49" s="29">
        <v>853.35199999999998</v>
      </c>
      <c r="F49" s="30">
        <v>34.159999999999997</v>
      </c>
      <c r="G49" s="30">
        <v>37.942500000000003</v>
      </c>
      <c r="H49" s="30">
        <v>38.503599999999999</v>
      </c>
      <c r="I49" s="30">
        <v>1197.692</v>
      </c>
      <c r="J49" s="29">
        <v>853.40959999999995</v>
      </c>
      <c r="K49" s="30">
        <v>33.522399999999998</v>
      </c>
      <c r="L49" s="30">
        <v>37.1937</v>
      </c>
      <c r="M49" s="30">
        <v>37.766500000000001</v>
      </c>
      <c r="N49" s="37">
        <v>1279.42</v>
      </c>
      <c r="O49" s="54">
        <f t="shared" si="2"/>
        <v>6.749852346977501E-5</v>
      </c>
      <c r="P49" s="57">
        <f t="shared" si="3"/>
        <v>-0.63759999999999906</v>
      </c>
      <c r="Q49" s="41">
        <f t="shared" si="1"/>
        <v>106.82379109153271</v>
      </c>
    </row>
    <row r="50" spans="2:17" x14ac:dyDescent="0.3">
      <c r="B50" s="11"/>
      <c r="C50" s="4"/>
      <c r="D50" s="4">
        <v>32</v>
      </c>
      <c r="E50" s="29">
        <v>359.74799999999999</v>
      </c>
      <c r="F50" s="30">
        <v>30.785299999999999</v>
      </c>
      <c r="G50" s="30">
        <v>35.965899999999998</v>
      </c>
      <c r="H50" s="30">
        <v>36.473700000000001</v>
      </c>
      <c r="I50" s="30">
        <v>956.51499999999999</v>
      </c>
      <c r="J50" s="29">
        <v>360.09280000000001</v>
      </c>
      <c r="K50" s="30">
        <v>30.179099999999998</v>
      </c>
      <c r="L50" s="30">
        <v>35.629899999999999</v>
      </c>
      <c r="M50" s="30">
        <v>36.180900000000001</v>
      </c>
      <c r="N50" s="37">
        <v>992.47299999999996</v>
      </c>
      <c r="O50" s="54">
        <f t="shared" si="2"/>
        <v>9.5844869186213863E-4</v>
      </c>
      <c r="P50" s="57">
        <f t="shared" si="3"/>
        <v>-0.60620000000000118</v>
      </c>
      <c r="Q50" s="41">
        <f t="shared" si="1"/>
        <v>103.75927194032502</v>
      </c>
    </row>
    <row r="51" spans="2:17" ht="17.25" thickBot="1" x14ac:dyDescent="0.35">
      <c r="B51" s="11"/>
      <c r="C51" s="5"/>
      <c r="D51" s="5">
        <v>37</v>
      </c>
      <c r="E51" s="29">
        <v>152.92240000000001</v>
      </c>
      <c r="F51" s="30">
        <v>27.781099999999999</v>
      </c>
      <c r="G51" s="30">
        <v>34.498600000000003</v>
      </c>
      <c r="H51" s="30">
        <v>34.995600000000003</v>
      </c>
      <c r="I51" s="30">
        <v>798.58100000000002</v>
      </c>
      <c r="J51" s="29">
        <v>152.8888</v>
      </c>
      <c r="K51" s="30">
        <v>27.592199999999998</v>
      </c>
      <c r="L51" s="30">
        <v>34.389400000000002</v>
      </c>
      <c r="M51" s="30">
        <v>34.913899999999998</v>
      </c>
      <c r="N51" s="37">
        <v>809.71900000000005</v>
      </c>
      <c r="O51" s="54">
        <f t="shared" si="2"/>
        <v>2.197192824596459E-4</v>
      </c>
      <c r="P51" s="57">
        <f t="shared" si="3"/>
        <v>-0.18890000000000029</v>
      </c>
      <c r="Q51" s="41">
        <f t="shared" si="1"/>
        <v>101.39472389150257</v>
      </c>
    </row>
    <row r="52" spans="2:17" x14ac:dyDescent="0.3">
      <c r="B52" s="11"/>
      <c r="C52" s="3" t="s">
        <v>17</v>
      </c>
      <c r="D52" s="3">
        <v>22</v>
      </c>
      <c r="E52" s="29">
        <v>1366.0704000000001</v>
      </c>
      <c r="F52" s="30">
        <v>39.701099999999997</v>
      </c>
      <c r="G52" s="30">
        <v>41.106400000000001</v>
      </c>
      <c r="H52" s="30">
        <v>42.190399999999997</v>
      </c>
      <c r="I52" s="30">
        <v>1269.748</v>
      </c>
      <c r="J52" s="29">
        <v>1366.2936</v>
      </c>
      <c r="K52" s="30">
        <v>39.348500000000001</v>
      </c>
      <c r="L52" s="30">
        <v>40.874600000000001</v>
      </c>
      <c r="M52" s="30">
        <v>41.939399999999999</v>
      </c>
      <c r="N52" s="37">
        <v>1278.1569999999999</v>
      </c>
      <c r="O52" s="54">
        <f t="shared" si="2"/>
        <v>1.6338835831587167E-4</v>
      </c>
      <c r="P52" s="57">
        <f t="shared" si="3"/>
        <v>-0.35259999999999536</v>
      </c>
      <c r="Q52" s="41">
        <f t="shared" si="1"/>
        <v>100.6622573928055</v>
      </c>
    </row>
    <row r="53" spans="2:17" x14ac:dyDescent="0.3">
      <c r="B53" s="11"/>
      <c r="C53" s="4"/>
      <c r="D53" s="4">
        <v>27</v>
      </c>
      <c r="E53" s="29">
        <v>640.54399999999998</v>
      </c>
      <c r="F53" s="30">
        <v>35.713299999999997</v>
      </c>
      <c r="G53" s="30">
        <v>38.252000000000002</v>
      </c>
      <c r="H53" s="30">
        <v>39.481999999999999</v>
      </c>
      <c r="I53" s="30">
        <v>1061.9870000000001</v>
      </c>
      <c r="J53" s="29">
        <v>641.31280000000004</v>
      </c>
      <c r="K53" s="30">
        <v>35.193300000000001</v>
      </c>
      <c r="L53" s="30">
        <v>37.881599999999999</v>
      </c>
      <c r="M53" s="30">
        <v>39.0259</v>
      </c>
      <c r="N53" s="37">
        <v>1077.8679999999999</v>
      </c>
      <c r="O53" s="54">
        <f t="shared" si="2"/>
        <v>1.2002298046661208E-3</v>
      </c>
      <c r="P53" s="57">
        <f t="shared" si="3"/>
        <v>-0.51999999999999602</v>
      </c>
      <c r="Q53" s="41">
        <f t="shared" si="1"/>
        <v>101.49540436935666</v>
      </c>
    </row>
    <row r="54" spans="2:17" x14ac:dyDescent="0.3">
      <c r="B54" s="11"/>
      <c r="C54" s="4"/>
      <c r="D54" s="4">
        <v>32</v>
      </c>
      <c r="E54" s="29">
        <v>301.62479999999999</v>
      </c>
      <c r="F54" s="30">
        <v>32.178100000000001</v>
      </c>
      <c r="G54" s="30">
        <v>36.266500000000001</v>
      </c>
      <c r="H54" s="30">
        <v>37.455199999999998</v>
      </c>
      <c r="I54" s="30">
        <v>877.78200000000004</v>
      </c>
      <c r="J54" s="29">
        <v>302.1336</v>
      </c>
      <c r="K54" s="30">
        <v>31.801500000000001</v>
      </c>
      <c r="L54" s="30">
        <v>35.8748</v>
      </c>
      <c r="M54" s="30">
        <v>36.926299999999998</v>
      </c>
      <c r="N54" s="37">
        <v>914.89400000000001</v>
      </c>
      <c r="O54" s="54">
        <f t="shared" si="2"/>
        <v>1.6868639448745857E-3</v>
      </c>
      <c r="P54" s="57">
        <f t="shared" si="3"/>
        <v>-0.37659999999999982</v>
      </c>
      <c r="Q54" s="41">
        <f t="shared" si="1"/>
        <v>104.22792903021478</v>
      </c>
    </row>
    <row r="55" spans="2:17" ht="17.25" thickBot="1" x14ac:dyDescent="0.35">
      <c r="B55" s="12"/>
      <c r="C55" s="5"/>
      <c r="D55" s="5">
        <v>37</v>
      </c>
      <c r="E55" s="22">
        <v>146.35679999999999</v>
      </c>
      <c r="F55" s="23">
        <v>29.320599999999999</v>
      </c>
      <c r="G55" s="23">
        <v>34.822200000000002</v>
      </c>
      <c r="H55" s="23">
        <v>35.946300000000001</v>
      </c>
      <c r="I55" s="23">
        <v>727.476</v>
      </c>
      <c r="J55" s="22">
        <v>145.95599999999999</v>
      </c>
      <c r="K55" s="23">
        <v>29.062899999999999</v>
      </c>
      <c r="L55" s="23">
        <v>34.5077</v>
      </c>
      <c r="M55" s="23">
        <v>35.475299999999997</v>
      </c>
      <c r="N55" s="35">
        <v>760.01700000000005</v>
      </c>
      <c r="O55" s="45">
        <f t="shared" si="2"/>
        <v>2.7385130038372241E-3</v>
      </c>
      <c r="P55" s="46">
        <f t="shared" si="3"/>
        <v>-0.25769999999999982</v>
      </c>
      <c r="Q55" s="43">
        <f t="shared" si="1"/>
        <v>104.47313725813636</v>
      </c>
    </row>
    <row r="56" spans="2:17" x14ac:dyDescent="0.3">
      <c r="B56" s="10" t="s">
        <v>23</v>
      </c>
      <c r="C56" s="3" t="s">
        <v>40</v>
      </c>
      <c r="D56" s="3">
        <v>22</v>
      </c>
      <c r="E56" s="29">
        <v>2434.0448000000001</v>
      </c>
      <c r="F56" s="30">
        <v>42.355499999999999</v>
      </c>
      <c r="G56" s="30">
        <v>46.326599999999999</v>
      </c>
      <c r="H56" s="30">
        <v>47.555399999999999</v>
      </c>
      <c r="I56" s="30">
        <v>9132.7549999999992</v>
      </c>
      <c r="J56" s="29">
        <v>2429.2408</v>
      </c>
      <c r="K56" s="30">
        <v>41.401600000000002</v>
      </c>
      <c r="L56" s="30">
        <v>45.784100000000002</v>
      </c>
      <c r="M56" s="30">
        <v>47.048200000000001</v>
      </c>
      <c r="N56" s="37">
        <v>9008.6409999999996</v>
      </c>
      <c r="O56" s="55">
        <f t="shared" si="2"/>
        <v>1.973669506822589E-3</v>
      </c>
      <c r="P56" s="56">
        <f t="shared" si="3"/>
        <v>-0.95389999999999731</v>
      </c>
      <c r="Q56" s="39">
        <f t="shared" si="1"/>
        <v>98.641001537871105</v>
      </c>
    </row>
    <row r="57" spans="2:17" x14ac:dyDescent="0.3">
      <c r="B57" s="11" t="s">
        <v>24</v>
      </c>
      <c r="C57" s="4"/>
      <c r="D57" s="4">
        <v>27</v>
      </c>
      <c r="E57" s="29">
        <v>903.61519999999996</v>
      </c>
      <c r="F57" s="30">
        <v>40.101100000000002</v>
      </c>
      <c r="G57" s="30">
        <v>44.267899999999997</v>
      </c>
      <c r="H57" s="30">
        <v>45.456400000000002</v>
      </c>
      <c r="I57" s="30">
        <v>7833.6940000000004</v>
      </c>
      <c r="J57" s="29">
        <v>899.95119999999997</v>
      </c>
      <c r="K57" s="30">
        <v>39.444200000000002</v>
      </c>
      <c r="L57" s="30">
        <v>44.373399999999997</v>
      </c>
      <c r="M57" s="30">
        <v>45.685899999999997</v>
      </c>
      <c r="N57" s="37">
        <v>7710.2510000000002</v>
      </c>
      <c r="O57" s="54">
        <f t="shared" si="2"/>
        <v>4.0548233363050861E-3</v>
      </c>
      <c r="P57" s="57">
        <f t="shared" si="3"/>
        <v>-0.65690000000000026</v>
      </c>
      <c r="Q57" s="41">
        <f t="shared" si="1"/>
        <v>98.424204468543181</v>
      </c>
    </row>
    <row r="58" spans="2:17" x14ac:dyDescent="0.3">
      <c r="B58" s="11"/>
      <c r="C58" s="4"/>
      <c r="D58" s="4">
        <v>32</v>
      </c>
      <c r="E58" s="29">
        <v>437.61759999999998</v>
      </c>
      <c r="F58" s="30">
        <v>37.5137</v>
      </c>
      <c r="G58" s="30">
        <v>42.366199999999999</v>
      </c>
      <c r="H58" s="30">
        <v>43.5565</v>
      </c>
      <c r="I58" s="30">
        <v>7216.8689999999997</v>
      </c>
      <c r="J58" s="29">
        <v>435.45119999999997</v>
      </c>
      <c r="K58" s="30">
        <v>37.103299999999997</v>
      </c>
      <c r="L58" s="30">
        <v>43.056399999999996</v>
      </c>
      <c r="M58" s="30">
        <v>44.326599999999999</v>
      </c>
      <c r="N58" s="37">
        <v>7121.7079999999996</v>
      </c>
      <c r="O58" s="54">
        <f t="shared" si="2"/>
        <v>4.9504407500978254E-3</v>
      </c>
      <c r="P58" s="57">
        <f t="shared" si="3"/>
        <v>-0.41040000000000276</v>
      </c>
      <c r="Q58" s="41">
        <f t="shared" si="1"/>
        <v>98.681408793758067</v>
      </c>
    </row>
    <row r="59" spans="2:17" ht="17.25" thickBot="1" x14ac:dyDescent="0.35">
      <c r="B59" s="11"/>
      <c r="C59" s="5"/>
      <c r="D59" s="5">
        <v>37</v>
      </c>
      <c r="E59" s="29">
        <v>229.07759999999999</v>
      </c>
      <c r="F59" s="30">
        <v>34.599200000000003</v>
      </c>
      <c r="G59" s="30">
        <v>41.1389</v>
      </c>
      <c r="H59" s="30">
        <v>42.150599999999997</v>
      </c>
      <c r="I59" s="30">
        <v>6855.3220000000001</v>
      </c>
      <c r="J59" s="29">
        <v>226.9496</v>
      </c>
      <c r="K59" s="30">
        <v>34.527299999999997</v>
      </c>
      <c r="L59" s="30">
        <v>41.924999999999997</v>
      </c>
      <c r="M59" s="30">
        <v>43.020699999999998</v>
      </c>
      <c r="N59" s="37">
        <v>6730.2879999999996</v>
      </c>
      <c r="O59" s="54">
        <f t="shared" si="2"/>
        <v>9.2894285604528167E-3</v>
      </c>
      <c r="P59" s="57">
        <f t="shared" si="3"/>
        <v>-7.1900000000006514E-2</v>
      </c>
      <c r="Q59" s="41">
        <f t="shared" si="1"/>
        <v>98.176103179398424</v>
      </c>
    </row>
    <row r="60" spans="2:17" x14ac:dyDescent="0.3">
      <c r="B60" s="11"/>
      <c r="C60" s="3" t="s">
        <v>41</v>
      </c>
      <c r="D60" s="3">
        <v>22</v>
      </c>
      <c r="E60" s="29">
        <v>1883.3232</v>
      </c>
      <c r="F60" s="30">
        <v>42.736899999999999</v>
      </c>
      <c r="G60" s="30">
        <v>47.846499999999999</v>
      </c>
      <c r="H60" s="30">
        <v>48.450800000000001</v>
      </c>
      <c r="I60" s="30">
        <v>8723.6129999999994</v>
      </c>
      <c r="J60" s="29">
        <v>1881.7159999999999</v>
      </c>
      <c r="K60" s="30">
        <v>41.651600000000002</v>
      </c>
      <c r="L60" s="30">
        <v>47.296799999999998</v>
      </c>
      <c r="M60" s="30">
        <v>48.059600000000003</v>
      </c>
      <c r="N60" s="37">
        <v>8143.5410000000002</v>
      </c>
      <c r="O60" s="54">
        <f t="shared" si="2"/>
        <v>8.5338512263861456E-4</v>
      </c>
      <c r="P60" s="57">
        <f t="shared" si="3"/>
        <v>-1.0852999999999966</v>
      </c>
      <c r="Q60" s="41">
        <f t="shared" si="1"/>
        <v>93.35055326273644</v>
      </c>
    </row>
    <row r="61" spans="2:17" x14ac:dyDescent="0.3">
      <c r="B61" s="11"/>
      <c r="C61" s="4"/>
      <c r="D61" s="4">
        <v>27</v>
      </c>
      <c r="E61" s="29">
        <v>458.77760000000001</v>
      </c>
      <c r="F61" s="30">
        <v>40.978499999999997</v>
      </c>
      <c r="G61" s="30">
        <v>46.135599999999997</v>
      </c>
      <c r="H61" s="30">
        <v>46.741</v>
      </c>
      <c r="I61" s="30">
        <v>7305.9290000000001</v>
      </c>
      <c r="J61" s="29">
        <v>457.048</v>
      </c>
      <c r="K61" s="30">
        <v>39.770499999999998</v>
      </c>
      <c r="L61" s="30">
        <v>46.105400000000003</v>
      </c>
      <c r="M61" s="30">
        <v>46.892000000000003</v>
      </c>
      <c r="N61" s="37">
        <v>6900.9989999999998</v>
      </c>
      <c r="O61" s="54">
        <f t="shared" si="2"/>
        <v>3.7700184141510069E-3</v>
      </c>
      <c r="P61" s="57">
        <f t="shared" si="3"/>
        <v>-1.2079999999999984</v>
      </c>
      <c r="Q61" s="41">
        <f t="shared" si="1"/>
        <v>94.45751525918196</v>
      </c>
    </row>
    <row r="62" spans="2:17" x14ac:dyDescent="0.3">
      <c r="B62" s="11"/>
      <c r="C62" s="4"/>
      <c r="D62" s="4">
        <v>32</v>
      </c>
      <c r="E62" s="29">
        <v>192.49680000000001</v>
      </c>
      <c r="F62" s="30">
        <v>38.853400000000001</v>
      </c>
      <c r="G62" s="30">
        <v>44.406500000000001</v>
      </c>
      <c r="H62" s="30">
        <v>45.046900000000001</v>
      </c>
      <c r="I62" s="30">
        <v>6784.03</v>
      </c>
      <c r="J62" s="29">
        <v>190.78800000000001</v>
      </c>
      <c r="K62" s="30">
        <v>37.715699999999998</v>
      </c>
      <c r="L62" s="30">
        <v>44.883400000000002</v>
      </c>
      <c r="M62" s="30">
        <v>45.638199999999998</v>
      </c>
      <c r="N62" s="37">
        <v>6535.5529999999999</v>
      </c>
      <c r="O62" s="54">
        <f t="shared" si="2"/>
        <v>8.8770306831074414E-3</v>
      </c>
      <c r="P62" s="57">
        <f t="shared" si="3"/>
        <v>-1.1377000000000024</v>
      </c>
      <c r="Q62" s="41">
        <f t="shared" si="1"/>
        <v>96.337324569614239</v>
      </c>
    </row>
    <row r="63" spans="2:17" ht="17.25" thickBot="1" x14ac:dyDescent="0.35">
      <c r="B63" s="11"/>
      <c r="C63" s="5"/>
      <c r="D63" s="5">
        <v>37</v>
      </c>
      <c r="E63" s="29">
        <v>100.8824</v>
      </c>
      <c r="F63" s="30">
        <v>36.390900000000002</v>
      </c>
      <c r="G63" s="30">
        <v>43.056399999999996</v>
      </c>
      <c r="H63" s="30">
        <v>43.520699999999998</v>
      </c>
      <c r="I63" s="30">
        <v>6513.4480000000003</v>
      </c>
      <c r="J63" s="29">
        <v>100.1328</v>
      </c>
      <c r="K63" s="30">
        <v>36.0914</v>
      </c>
      <c r="L63" s="30">
        <v>43.682899999999997</v>
      </c>
      <c r="M63" s="30">
        <v>44.3232</v>
      </c>
      <c r="N63" s="37">
        <v>6385.933</v>
      </c>
      <c r="O63" s="54">
        <f t="shared" si="2"/>
        <v>7.4304338516926732E-3</v>
      </c>
      <c r="P63" s="57">
        <f t="shared" si="3"/>
        <v>-0.29950000000000188</v>
      </c>
      <c r="Q63" s="41">
        <f t="shared" si="1"/>
        <v>98.042281138960504</v>
      </c>
    </row>
    <row r="64" spans="2:17" x14ac:dyDescent="0.3">
      <c r="B64" s="4"/>
      <c r="C64" s="3" t="s">
        <v>42</v>
      </c>
      <c r="D64" s="20">
        <v>22</v>
      </c>
      <c r="E64" s="29">
        <v>2172.8072000000002</v>
      </c>
      <c r="F64" s="30">
        <v>43.093400000000003</v>
      </c>
      <c r="G64" s="30">
        <v>47.036499999999997</v>
      </c>
      <c r="H64" s="30">
        <v>47.9255</v>
      </c>
      <c r="I64" s="30">
        <v>9605.92</v>
      </c>
      <c r="J64" s="29">
        <v>2172.3159999999998</v>
      </c>
      <c r="K64" s="30">
        <v>42.299199999999999</v>
      </c>
      <c r="L64" s="30">
        <v>46.724299999999999</v>
      </c>
      <c r="M64" s="30">
        <v>47.6539</v>
      </c>
      <c r="N64" s="37">
        <v>9228.7260000000006</v>
      </c>
      <c r="O64" s="54">
        <f t="shared" si="2"/>
        <v>2.2606699756903877E-4</v>
      </c>
      <c r="P64" s="57">
        <f t="shared" si="3"/>
        <v>-0.79420000000000357</v>
      </c>
      <c r="Q64" s="41">
        <f t="shared" si="1"/>
        <v>96.073317287672609</v>
      </c>
    </row>
    <row r="65" spans="2:17" x14ac:dyDescent="0.3">
      <c r="B65" s="4"/>
      <c r="C65" s="4"/>
      <c r="D65" s="18">
        <v>27</v>
      </c>
      <c r="E65" s="29">
        <v>730.90959999999995</v>
      </c>
      <c r="F65" s="30">
        <v>40.9724</v>
      </c>
      <c r="G65" s="30">
        <v>45.1524</v>
      </c>
      <c r="H65" s="30">
        <v>46.017099999999999</v>
      </c>
      <c r="I65" s="30">
        <v>8183.4</v>
      </c>
      <c r="J65" s="29">
        <v>731.03039999999999</v>
      </c>
      <c r="K65" s="30">
        <v>40.016599999999997</v>
      </c>
      <c r="L65" s="30">
        <v>45.230899999999998</v>
      </c>
      <c r="M65" s="30">
        <v>46.171199999999999</v>
      </c>
      <c r="N65" s="37">
        <v>7828.14</v>
      </c>
      <c r="O65" s="54">
        <f t="shared" si="2"/>
        <v>1.652735167249563E-4</v>
      </c>
      <c r="P65" s="57">
        <f t="shared" si="3"/>
        <v>-0.95580000000000354</v>
      </c>
      <c r="Q65" s="41">
        <f t="shared" si="1"/>
        <v>95.658772637290127</v>
      </c>
    </row>
    <row r="66" spans="2:17" x14ac:dyDescent="0.3">
      <c r="B66" s="4"/>
      <c r="C66" s="4"/>
      <c r="D66" s="18">
        <v>32</v>
      </c>
      <c r="E66" s="29">
        <v>326.84559999999999</v>
      </c>
      <c r="F66" s="30">
        <v>38.582700000000003</v>
      </c>
      <c r="G66" s="30">
        <v>43.292700000000004</v>
      </c>
      <c r="H66" s="30">
        <v>44.2318</v>
      </c>
      <c r="I66" s="30">
        <v>7479.277</v>
      </c>
      <c r="J66" s="29">
        <v>326.65519999999998</v>
      </c>
      <c r="K66" s="30">
        <v>37.731400000000001</v>
      </c>
      <c r="L66" s="30">
        <v>43.806399999999996</v>
      </c>
      <c r="M66" s="30">
        <v>44.933700000000002</v>
      </c>
      <c r="N66" s="37">
        <v>7176.558</v>
      </c>
      <c r="O66" s="54">
        <f t="shared" si="2"/>
        <v>5.8253805466560056E-4</v>
      </c>
      <c r="P66" s="57">
        <f t="shared" si="3"/>
        <v>-0.85130000000000194</v>
      </c>
      <c r="Q66" s="41">
        <f t="shared" si="1"/>
        <v>95.952563329316462</v>
      </c>
    </row>
    <row r="67" spans="2:17" ht="17.25" thickBot="1" x14ac:dyDescent="0.35">
      <c r="B67" s="5"/>
      <c r="C67" s="5"/>
      <c r="D67" s="19">
        <v>37</v>
      </c>
      <c r="E67" s="22">
        <v>168.232</v>
      </c>
      <c r="F67" s="23">
        <v>35.889699999999998</v>
      </c>
      <c r="G67" s="23">
        <v>41.944200000000002</v>
      </c>
      <c r="H67" s="23">
        <v>42.8399</v>
      </c>
      <c r="I67" s="23">
        <v>7090.3220000000001</v>
      </c>
      <c r="J67" s="22">
        <v>168.39760000000001</v>
      </c>
      <c r="K67" s="23">
        <v>35.321399999999997</v>
      </c>
      <c r="L67" s="23">
        <v>42.4086</v>
      </c>
      <c r="M67" s="23">
        <v>43.573399999999999</v>
      </c>
      <c r="N67" s="35">
        <v>6836.68</v>
      </c>
      <c r="O67" s="45">
        <f t="shared" si="2"/>
        <v>9.8435493841844582E-4</v>
      </c>
      <c r="P67" s="46">
        <f t="shared" si="3"/>
        <v>-0.56830000000000069</v>
      </c>
      <c r="Q67" s="43">
        <f t="shared" si="1"/>
        <v>96.422701253906382</v>
      </c>
    </row>
    <row r="68" spans="2:17" x14ac:dyDescent="0.3">
      <c r="O68" s="24"/>
      <c r="P68" s="25"/>
      <c r="Q68" s="33"/>
    </row>
  </sheetData>
  <mergeCells count="3">
    <mergeCell ref="E2:H2"/>
    <mergeCell ref="J2:N2"/>
    <mergeCell ref="O2:Q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Summary</vt:lpstr>
      <vt:lpstr>RA-main</vt:lpstr>
      <vt:lpstr>LB-main</vt:lpstr>
      <vt:lpstr>LP-main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2012-07-12T08:38:23Z</dcterms:modified>
</cp:coreProperties>
</file>