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ummary" sheetId="4" r:id="rId1"/>
    <sheet name="Details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8" i="4" l="1"/>
  <c r="C8" i="4" l="1"/>
  <c r="D8" i="4"/>
  <c r="E8" i="4"/>
  <c r="F8" i="4"/>
  <c r="G8" i="4"/>
  <c r="H8" i="4"/>
  <c r="I8" i="4"/>
  <c r="J8" i="4"/>
  <c r="K8" i="4"/>
  <c r="L8" i="4"/>
  <c r="C9" i="4"/>
  <c r="D9" i="4"/>
  <c r="E9" i="4"/>
  <c r="F9" i="4"/>
  <c r="G9" i="4"/>
  <c r="H9" i="4"/>
  <c r="I9" i="4"/>
  <c r="J9" i="4"/>
  <c r="K9" i="4"/>
  <c r="L9" i="4"/>
  <c r="C10" i="4"/>
  <c r="D10" i="4"/>
  <c r="E10" i="4"/>
  <c r="F10" i="4"/>
  <c r="G10" i="4"/>
  <c r="H10" i="4"/>
  <c r="I10" i="4"/>
  <c r="J10" i="4"/>
  <c r="K10" i="4"/>
  <c r="L10" i="4"/>
  <c r="C11" i="4"/>
  <c r="D11" i="4"/>
  <c r="E11" i="4"/>
  <c r="F11" i="4"/>
  <c r="G11" i="4"/>
  <c r="H11" i="4"/>
  <c r="I11" i="4"/>
  <c r="J11" i="4"/>
  <c r="K11" i="4"/>
  <c r="L11" i="4"/>
  <c r="C12" i="4"/>
  <c r="D12" i="4"/>
  <c r="E12" i="4"/>
  <c r="F12" i="4"/>
  <c r="G12" i="4"/>
  <c r="H12" i="4"/>
  <c r="I12" i="4"/>
  <c r="J12" i="4"/>
  <c r="K12" i="4"/>
  <c r="C13" i="4"/>
  <c r="D13" i="4"/>
  <c r="E13" i="4"/>
  <c r="F13" i="4"/>
  <c r="G13" i="4"/>
  <c r="H13" i="4"/>
  <c r="I13" i="4"/>
  <c r="J13" i="4"/>
  <c r="K13" i="4"/>
  <c r="L13" i="4"/>
  <c r="B12" i="4"/>
  <c r="B13" i="4"/>
  <c r="B11" i="4"/>
  <c r="B10" i="4"/>
  <c r="B9" i="4"/>
  <c r="B8" i="4"/>
  <c r="J7" i="4"/>
  <c r="K7" i="4"/>
  <c r="L7" i="4"/>
  <c r="C7" i="4"/>
  <c r="D7" i="4"/>
  <c r="E7" i="4"/>
  <c r="F7" i="4"/>
  <c r="G7" i="4"/>
  <c r="H7" i="4"/>
  <c r="I7" i="4"/>
  <c r="B7" i="4"/>
  <c r="A12" i="4"/>
  <c r="A10" i="4"/>
  <c r="A7" i="4"/>
  <c r="C57" i="1"/>
  <c r="D57" i="1"/>
  <c r="D58" i="1" s="1"/>
  <c r="E57" i="1"/>
  <c r="E58" i="1" s="1"/>
  <c r="F57" i="1"/>
  <c r="G57" i="1"/>
  <c r="H57" i="1"/>
  <c r="H58" i="1" s="1"/>
  <c r="I57" i="1"/>
  <c r="I58" i="1" s="1"/>
  <c r="J57" i="1"/>
  <c r="K57" i="1"/>
  <c r="L57" i="1"/>
  <c r="L58" i="1" s="1"/>
  <c r="C58" i="1"/>
  <c r="F58" i="1"/>
  <c r="G58" i="1"/>
  <c r="J58" i="1"/>
  <c r="K58" i="1"/>
  <c r="C42" i="1"/>
  <c r="D42" i="1"/>
  <c r="E42" i="1"/>
  <c r="E43" i="1" s="1"/>
  <c r="F42" i="1"/>
  <c r="F43" i="1" s="1"/>
  <c r="G42" i="1"/>
  <c r="H42" i="1"/>
  <c r="I42" i="1"/>
  <c r="I43" i="1" s="1"/>
  <c r="J42" i="1"/>
  <c r="J43" i="1" s="1"/>
  <c r="K42" i="1"/>
  <c r="L42" i="1"/>
  <c r="C43" i="1"/>
  <c r="D43" i="1"/>
  <c r="G43" i="1"/>
  <c r="H43" i="1"/>
  <c r="K43" i="1"/>
  <c r="L43" i="1"/>
  <c r="C27" i="1"/>
  <c r="D27" i="1"/>
  <c r="D28" i="1" s="1"/>
  <c r="E27" i="1"/>
  <c r="E28" i="1" s="1"/>
  <c r="F27" i="1"/>
  <c r="G27" i="1"/>
  <c r="H27" i="1"/>
  <c r="H28" i="1" s="1"/>
  <c r="I27" i="1"/>
  <c r="I28" i="1" s="1"/>
  <c r="J27" i="1"/>
  <c r="K27" i="1"/>
  <c r="L27" i="1"/>
  <c r="L28" i="1" s="1"/>
  <c r="C28" i="1"/>
  <c r="F28" i="1"/>
  <c r="G28" i="1"/>
  <c r="J28" i="1"/>
  <c r="K28" i="1"/>
  <c r="C13" i="1"/>
  <c r="D13" i="1"/>
  <c r="E13" i="1"/>
  <c r="F13" i="1"/>
  <c r="G13" i="1"/>
  <c r="H13" i="1"/>
  <c r="I13" i="1"/>
  <c r="J13" i="1"/>
  <c r="K13" i="1"/>
  <c r="L13" i="1"/>
  <c r="L12" i="4" l="1"/>
  <c r="B57" i="1"/>
  <c r="B42" i="1"/>
  <c r="B27" i="1"/>
  <c r="B13" i="1"/>
  <c r="B58" i="1" l="1"/>
  <c r="B28" i="1"/>
  <c r="B43" i="1"/>
</calcChain>
</file>

<file path=xl/sharedStrings.xml><?xml version="1.0" encoding="utf-8"?>
<sst xmlns="http://schemas.openxmlformats.org/spreadsheetml/2006/main" count="97" uniqueCount="29">
  <si>
    <t>numBitsForNumLongTermPics</t>
  </si>
  <si>
    <t>numBitsForPocLsbLt</t>
  </si>
  <si>
    <t>numBitsForDeltaPocMsbPresentFlag</t>
  </si>
  <si>
    <t>numBitsForDeltaPocMsbCycleLt</t>
  </si>
  <si>
    <t>numBitsForUsedByCurrPicLtFlag</t>
  </si>
  <si>
    <t xml:space="preserve">numBitsForLongtermRefsPresentFlag </t>
  </si>
  <si>
    <t>3.3_200ms</t>
  </si>
  <si>
    <t>3.3_1000ms</t>
  </si>
  <si>
    <t>numBitsForDeltaPocLtCurrPicFlag</t>
  </si>
  <si>
    <t>Total</t>
  </si>
  <si>
    <t>% increase</t>
  </si>
  <si>
    <t>Test 2.6_ 10_30</t>
  </si>
  <si>
    <t>Only IDR as LTRP</t>
  </si>
  <si>
    <t>Anchor WD7</t>
  </si>
  <si>
    <t>DeltaPocLtCurrPicFlag = 0/1</t>
  </si>
  <si>
    <t>DeltaPocLtCurrPicFlag = 0</t>
  </si>
  <si>
    <t>DeltaPocLtCurrPicFlag = 1</t>
  </si>
  <si>
    <t>numBitsForRefPicListModification</t>
  </si>
  <si>
    <t>Method</t>
  </si>
  <si>
    <t>Test case 2.6: 10s-30s</t>
  </si>
  <si>
    <t>Test case 2.6: 20s-60s</t>
  </si>
  <si>
    <t>Only IDR is LTRP</t>
  </si>
  <si>
    <t>Test case 3.3: 200ms RTT</t>
  </si>
  <si>
    <t>Test case 3.3: 1000ms RTT</t>
  </si>
  <si>
    <t>Test case</t>
  </si>
  <si>
    <t>Sequence length</t>
  </si>
  <si>
    <t>Results for J0115: AHG13: Signalling of long-term reference pictures in the slice header</t>
  </si>
  <si>
    <t>Test 2.6_ 20_60</t>
  </si>
  <si>
    <t>Total bit-count of related syntax elements and % increse w.r.t. anchor given below. Details of the bit-counts of individual syntax elements in the next 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</si>
</sst>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2" fillId="0" borderId="0" xfId="0" applyFont="1"/>
    <xf numFmtId="9" fontId="2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9" fontId="5" fillId="4" borderId="1" xfId="0" applyNumberFormat="1" applyFont="1" applyFill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="130" zoomScaleNormal="130" workbookViewId="0">
      <selection activeCell="E12" sqref="E12"/>
    </sheetView>
  </sheetViews>
  <sheetFormatPr defaultRowHeight="15" x14ac:dyDescent="0.25"/>
  <cols>
    <col min="1" max="1" width="27.42578125" style="5" customWidth="1"/>
    <col min="2" max="2" width="19.85546875" style="5" customWidth="1"/>
    <col min="3" max="3" width="18.85546875" style="5" customWidth="1"/>
    <col min="4" max="16384" width="9.140625" style="5"/>
  </cols>
  <sheetData>
    <row r="1" spans="1:12" x14ac:dyDescent="0.25">
      <c r="A1" s="15" t="s">
        <v>26</v>
      </c>
    </row>
    <row r="2" spans="1:12" x14ac:dyDescent="0.25">
      <c r="A2" s="15"/>
    </row>
    <row r="3" spans="1:12" x14ac:dyDescent="0.25">
      <c r="A3" s="15" t="s">
        <v>28</v>
      </c>
    </row>
    <row r="4" spans="1:12" x14ac:dyDescent="0.25">
      <c r="A4" s="7" t="s">
        <v>24</v>
      </c>
      <c r="B4" s="7" t="s">
        <v>19</v>
      </c>
      <c r="C4" s="7" t="s">
        <v>20</v>
      </c>
      <c r="D4" s="13" t="s">
        <v>21</v>
      </c>
      <c r="E4" s="13"/>
      <c r="F4" s="13"/>
      <c r="G4" s="13" t="s">
        <v>22</v>
      </c>
      <c r="H4" s="13"/>
      <c r="I4" s="13"/>
      <c r="J4" s="13" t="s">
        <v>23</v>
      </c>
      <c r="K4" s="13"/>
      <c r="L4" s="13"/>
    </row>
    <row r="5" spans="1:12" x14ac:dyDescent="0.25">
      <c r="A5" s="7" t="s">
        <v>25</v>
      </c>
      <c r="B5" s="7">
        <v>4800</v>
      </c>
      <c r="C5" s="7">
        <v>9600</v>
      </c>
      <c r="D5" s="7">
        <v>600</v>
      </c>
      <c r="E5" s="7">
        <v>4800</v>
      </c>
      <c r="F5" s="7">
        <v>9600</v>
      </c>
      <c r="G5" s="7">
        <v>600</v>
      </c>
      <c r="H5" s="7">
        <v>4800</v>
      </c>
      <c r="I5" s="7">
        <v>9600</v>
      </c>
      <c r="J5" s="7">
        <v>600</v>
      </c>
      <c r="K5" s="7">
        <v>4800</v>
      </c>
      <c r="L5" s="7">
        <v>9600</v>
      </c>
    </row>
    <row r="6" spans="1:12" x14ac:dyDescent="0.25">
      <c r="A6" s="7" t="s">
        <v>18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x14ac:dyDescent="0.25">
      <c r="A7" s="7" t="str">
        <f>Details!A1</f>
        <v>Anchor WD7</v>
      </c>
      <c r="B7" s="9">
        <f>Details!B13</f>
        <v>56897</v>
      </c>
      <c r="C7" s="9">
        <f>Details!C13</f>
        <v>114696</v>
      </c>
      <c r="D7" s="9">
        <f>Details!D13</f>
        <v>7810</v>
      </c>
      <c r="E7" s="9">
        <f>Details!E13</f>
        <v>65056</v>
      </c>
      <c r="F7" s="9">
        <f>Details!F13</f>
        <v>131882</v>
      </c>
      <c r="G7" s="9">
        <f>Details!G13</f>
        <v>14429</v>
      </c>
      <c r="H7" s="9">
        <f>Details!H13</f>
        <v>117173</v>
      </c>
      <c r="I7" s="9">
        <f>Details!I13</f>
        <v>234671</v>
      </c>
      <c r="J7" s="9">
        <f>Details!J13</f>
        <v>14429</v>
      </c>
      <c r="K7" s="9">
        <f>Details!K13</f>
        <v>121727</v>
      </c>
      <c r="L7" s="9">
        <f>Details!L13</f>
        <v>244469</v>
      </c>
    </row>
    <row r="8" spans="1:12" s="6" customFormat="1" x14ac:dyDescent="0.25">
      <c r="A8" s="14" t="str">
        <f>Details!A15</f>
        <v>DeltaPocLtCurrPicFlag = 0/1</v>
      </c>
      <c r="B8" s="10">
        <f>Details!B27</f>
        <v>69798</v>
      </c>
      <c r="C8" s="10">
        <f>Details!C27</f>
        <v>152006</v>
      </c>
      <c r="D8" s="10">
        <f>Details!D27</f>
        <v>8270</v>
      </c>
      <c r="E8" s="10">
        <f>Details!E27</f>
        <v>67070</v>
      </c>
      <c r="F8" s="10">
        <f>Details!F27</f>
        <v>134270</v>
      </c>
      <c r="G8" s="10">
        <f>Details!G27</f>
        <v>15506</v>
      </c>
      <c r="H8" s="10">
        <f>Details!H27</f>
        <v>126122</v>
      </c>
      <c r="I8" s="10">
        <f>Details!I27</f>
        <v>252606</v>
      </c>
      <c r="J8" s="10">
        <f>Details!J27</f>
        <v>15082</v>
      </c>
      <c r="K8" s="10">
        <f>Details!K27</f>
        <v>127760</v>
      </c>
      <c r="L8" s="10">
        <f>Details!L27</f>
        <v>256728</v>
      </c>
    </row>
    <row r="9" spans="1:12" s="6" customFormat="1" x14ac:dyDescent="0.25">
      <c r="A9" s="14"/>
      <c r="B9" s="11">
        <f>Details!B28</f>
        <v>0.22674306202435981</v>
      </c>
      <c r="C9" s="11">
        <f>Details!C28</f>
        <v>0.3252946920555207</v>
      </c>
      <c r="D9" s="11">
        <f>Details!D28</f>
        <v>5.8898847631242E-2</v>
      </c>
      <c r="E9" s="11">
        <f>Details!E28</f>
        <v>3.0957943925233645E-2</v>
      </c>
      <c r="F9" s="11">
        <f>Details!F28</f>
        <v>1.8107095737098317E-2</v>
      </c>
      <c r="G9" s="11">
        <f>Details!G28</f>
        <v>7.464134728671426E-2</v>
      </c>
      <c r="H9" s="11">
        <f>Details!H28</f>
        <v>7.6374250040538355E-2</v>
      </c>
      <c r="I9" s="11">
        <f>Details!I28</f>
        <v>7.6426145539926105E-2</v>
      </c>
      <c r="J9" s="11">
        <f>Details!J28</f>
        <v>4.5256081502529626E-2</v>
      </c>
      <c r="K9" s="11">
        <f>Details!K28</f>
        <v>4.9561724186088542E-2</v>
      </c>
      <c r="L9" s="11">
        <f>Details!L28</f>
        <v>5.0145417210362052E-2</v>
      </c>
    </row>
    <row r="10" spans="1:12" x14ac:dyDescent="0.25">
      <c r="A10" s="13" t="str">
        <f>Details!A30</f>
        <v>DeltaPocLtCurrPicFlag = 0</v>
      </c>
      <c r="B10" s="9">
        <f>Details!B42</f>
        <v>77362</v>
      </c>
      <c r="C10" s="9">
        <f>Details!C42</f>
        <v>171558</v>
      </c>
      <c r="D10" s="9">
        <f>Details!D42</f>
        <v>8270</v>
      </c>
      <c r="E10" s="9">
        <f>Details!E42</f>
        <v>67070</v>
      </c>
      <c r="F10" s="9">
        <f>Details!F42</f>
        <v>134270</v>
      </c>
      <c r="G10" s="9">
        <f>Details!G42</f>
        <v>16322</v>
      </c>
      <c r="H10" s="9">
        <f>Details!H42</f>
        <v>152368</v>
      </c>
      <c r="I10" s="9">
        <f>Details!I42</f>
        <v>322006</v>
      </c>
      <c r="J10" s="9">
        <f>Details!J42</f>
        <v>16250</v>
      </c>
      <c r="K10" s="9">
        <f>Details!K42</f>
        <v>157992</v>
      </c>
      <c r="L10" s="9">
        <f>Details!L42</f>
        <v>334400</v>
      </c>
    </row>
    <row r="11" spans="1:12" x14ac:dyDescent="0.25">
      <c r="A11" s="13"/>
      <c r="B11" s="12">
        <f>Details!B43</f>
        <v>0.3596850449057068</v>
      </c>
      <c r="C11" s="12">
        <f>Details!C43</f>
        <v>0.49576271186440679</v>
      </c>
      <c r="D11" s="12">
        <f>Details!D43</f>
        <v>5.8898847631242E-2</v>
      </c>
      <c r="E11" s="12">
        <f>Details!E43</f>
        <v>3.0957943925233645E-2</v>
      </c>
      <c r="F11" s="12">
        <f>Details!F43</f>
        <v>1.8107095737098317E-2</v>
      </c>
      <c r="G11" s="12">
        <f>Details!G43</f>
        <v>0.13119412294684316</v>
      </c>
      <c r="H11" s="12">
        <f>Details!H43</f>
        <v>0.30036783217976837</v>
      </c>
      <c r="I11" s="12">
        <f>Details!I43</f>
        <v>0.37215932092163073</v>
      </c>
      <c r="J11" s="12">
        <f>Details!J43</f>
        <v>0.12620417215330237</v>
      </c>
      <c r="K11" s="12">
        <f>Details!K43</f>
        <v>0.29792075710401145</v>
      </c>
      <c r="L11" s="12">
        <f>Details!L43</f>
        <v>0.36786259198507787</v>
      </c>
    </row>
    <row r="12" spans="1:12" s="6" customFormat="1" x14ac:dyDescent="0.25">
      <c r="A12" s="14" t="str">
        <f>Details!A45</f>
        <v>DeltaPocLtCurrPicFlag = 1</v>
      </c>
      <c r="B12" s="10">
        <f>Details!B57</f>
        <v>72238</v>
      </c>
      <c r="C12" s="10">
        <f>Details!C57</f>
        <v>155978</v>
      </c>
      <c r="D12" s="10">
        <f>Details!D57</f>
        <v>8958</v>
      </c>
      <c r="E12" s="10">
        <f>Details!E57</f>
        <v>92158</v>
      </c>
      <c r="F12" s="10">
        <f>Details!F57</f>
        <v>201086</v>
      </c>
      <c r="G12" s="10">
        <f>Details!G57</f>
        <v>15544</v>
      </c>
      <c r="H12" s="10">
        <f>Details!H57</f>
        <v>126160</v>
      </c>
      <c r="I12" s="10">
        <f>Details!I57</f>
        <v>252644</v>
      </c>
      <c r="J12" s="10">
        <f>Details!J57</f>
        <v>15308</v>
      </c>
      <c r="K12" s="10">
        <f>Details!K57</f>
        <v>127986</v>
      </c>
      <c r="L12" s="10">
        <f>Details!L57</f>
        <v>256954</v>
      </c>
    </row>
    <row r="13" spans="1:12" s="6" customFormat="1" x14ac:dyDescent="0.25">
      <c r="A13" s="14"/>
      <c r="B13" s="11">
        <f>Details!B58</f>
        <v>0.26962757263124593</v>
      </c>
      <c r="C13" s="11">
        <f>Details!C58</f>
        <v>0.35992536792913443</v>
      </c>
      <c r="D13" s="11">
        <f>Details!D58</f>
        <v>0.14699103713188219</v>
      </c>
      <c r="E13" s="11">
        <f>Details!E58</f>
        <v>0.4165949335956714</v>
      </c>
      <c r="F13" s="11">
        <f>Details!F58</f>
        <v>0.52474181465249237</v>
      </c>
      <c r="G13" s="11">
        <f>Details!G58</f>
        <v>7.7274932427749674E-2</v>
      </c>
      <c r="H13" s="11">
        <f>Details!H58</f>
        <v>7.6698556834765688E-2</v>
      </c>
      <c r="I13" s="11">
        <f>Details!I58</f>
        <v>7.6588074367944917E-2</v>
      </c>
      <c r="J13" s="11">
        <f>Details!J58</f>
        <v>6.0918982604477097E-2</v>
      </c>
      <c r="K13" s="11">
        <f>Details!K58</f>
        <v>5.1418337755797808E-2</v>
      </c>
      <c r="L13" s="11">
        <f>Details!L58</f>
        <v>5.1069869799442877E-2</v>
      </c>
    </row>
  </sheetData>
  <mergeCells count="6">
    <mergeCell ref="J4:L4"/>
    <mergeCell ref="A8:A9"/>
    <mergeCell ref="A10:A11"/>
    <mergeCell ref="A12:A13"/>
    <mergeCell ref="D4:F4"/>
    <mergeCell ref="G4:I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opLeftCell="A31" zoomScale="110" zoomScaleNormal="110" workbookViewId="0">
      <selection activeCell="B45" sqref="B45:C45"/>
    </sheetView>
  </sheetViews>
  <sheetFormatPr defaultRowHeight="15" x14ac:dyDescent="0.25"/>
  <cols>
    <col min="1" max="1" width="36.7109375" customWidth="1"/>
    <col min="2" max="2" width="18.42578125" customWidth="1"/>
    <col min="3" max="5" width="16.85546875" customWidth="1"/>
    <col min="6" max="7" width="15" customWidth="1"/>
    <col min="8" max="8" width="13.7109375" customWidth="1"/>
    <col min="9" max="10" width="12.5703125" customWidth="1"/>
    <col min="11" max="11" width="12.85546875" customWidth="1"/>
    <col min="12" max="12" width="12.42578125" customWidth="1"/>
    <col min="13" max="13" width="14.42578125" customWidth="1"/>
    <col min="14" max="14" width="11.5703125" customWidth="1"/>
  </cols>
  <sheetData>
    <row r="1" spans="1:12" x14ac:dyDescent="0.25">
      <c r="A1" s="4" t="s">
        <v>13</v>
      </c>
      <c r="B1" t="s">
        <v>11</v>
      </c>
      <c r="C1" t="s">
        <v>27</v>
      </c>
      <c r="D1" t="s">
        <v>12</v>
      </c>
      <c r="E1" t="s">
        <v>12</v>
      </c>
      <c r="F1" t="s">
        <v>12</v>
      </c>
      <c r="G1" t="s">
        <v>6</v>
      </c>
      <c r="H1" t="s">
        <v>6</v>
      </c>
      <c r="I1" t="s">
        <v>6</v>
      </c>
      <c r="J1" t="s">
        <v>7</v>
      </c>
      <c r="K1" t="s">
        <v>7</v>
      </c>
      <c r="L1" t="s">
        <v>7</v>
      </c>
    </row>
    <row r="2" spans="1:12" x14ac:dyDescent="0.25">
      <c r="B2">
        <v>4800</v>
      </c>
      <c r="C2">
        <v>9600</v>
      </c>
      <c r="D2">
        <v>600</v>
      </c>
      <c r="E2">
        <v>4800</v>
      </c>
      <c r="F2">
        <v>9600</v>
      </c>
      <c r="G2">
        <v>600</v>
      </c>
      <c r="H2">
        <v>4800</v>
      </c>
      <c r="I2">
        <v>9600</v>
      </c>
      <c r="J2">
        <v>600</v>
      </c>
      <c r="K2">
        <v>4800</v>
      </c>
      <c r="L2">
        <v>9600</v>
      </c>
    </row>
    <row r="4" spans="1:12" x14ac:dyDescent="0.25">
      <c r="A4" t="s">
        <v>5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</row>
    <row r="5" spans="1:12" x14ac:dyDescent="0.25">
      <c r="A5" t="s">
        <v>0</v>
      </c>
      <c r="B5">
        <v>13195</v>
      </c>
      <c r="C5">
        <v>26395</v>
      </c>
      <c r="D5">
        <v>1779</v>
      </c>
      <c r="E5">
        <v>14379</v>
      </c>
      <c r="F5">
        <v>28779</v>
      </c>
      <c r="G5">
        <v>1801</v>
      </c>
      <c r="H5">
        <v>14485</v>
      </c>
      <c r="I5">
        <v>28987</v>
      </c>
      <c r="J5">
        <v>1798</v>
      </c>
      <c r="K5">
        <v>14464</v>
      </c>
      <c r="L5">
        <v>28936</v>
      </c>
    </row>
    <row r="6" spans="1:12" x14ac:dyDescent="0.25">
      <c r="A6" t="s">
        <v>1</v>
      </c>
      <c r="B6">
        <v>33584</v>
      </c>
      <c r="C6">
        <v>67184</v>
      </c>
      <c r="D6">
        <v>4720</v>
      </c>
      <c r="E6">
        <v>38320</v>
      </c>
      <c r="F6">
        <v>76720</v>
      </c>
      <c r="G6">
        <v>9496</v>
      </c>
      <c r="H6">
        <v>77144</v>
      </c>
      <c r="I6">
        <v>154488</v>
      </c>
      <c r="J6">
        <v>9096</v>
      </c>
      <c r="K6">
        <v>76648</v>
      </c>
      <c r="L6">
        <v>153832</v>
      </c>
    </row>
    <row r="7" spans="1:12" x14ac:dyDescent="0.25">
      <c r="A7" t="s">
        <v>2</v>
      </c>
      <c r="B7">
        <v>4198</v>
      </c>
      <c r="C7">
        <v>8398</v>
      </c>
      <c r="D7">
        <v>590</v>
      </c>
      <c r="E7">
        <v>4790</v>
      </c>
      <c r="F7">
        <v>9590</v>
      </c>
      <c r="G7">
        <v>1187</v>
      </c>
      <c r="H7">
        <v>9643</v>
      </c>
      <c r="I7">
        <v>19311</v>
      </c>
      <c r="J7">
        <v>1137</v>
      </c>
      <c r="K7">
        <v>9581</v>
      </c>
      <c r="L7">
        <v>19229</v>
      </c>
    </row>
    <row r="8" spans="1:12" x14ac:dyDescent="0.25">
      <c r="A8" t="s">
        <v>3</v>
      </c>
      <c r="B8">
        <v>1721</v>
      </c>
      <c r="C8">
        <v>4320</v>
      </c>
      <c r="D8">
        <v>130</v>
      </c>
      <c r="E8">
        <v>2776</v>
      </c>
      <c r="F8">
        <v>7202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25">
      <c r="A9" t="s">
        <v>4</v>
      </c>
      <c r="B9">
        <v>4198</v>
      </c>
      <c r="C9">
        <v>8398</v>
      </c>
      <c r="D9">
        <v>590</v>
      </c>
      <c r="E9">
        <v>4790</v>
      </c>
      <c r="F9">
        <v>9590</v>
      </c>
      <c r="G9">
        <v>1187</v>
      </c>
      <c r="H9">
        <v>9643</v>
      </c>
      <c r="I9">
        <v>19311</v>
      </c>
      <c r="J9">
        <v>1137</v>
      </c>
      <c r="K9">
        <v>9581</v>
      </c>
      <c r="L9">
        <v>19229</v>
      </c>
    </row>
    <row r="10" spans="1:12" x14ac:dyDescent="0.25">
      <c r="A10" t="s">
        <v>17</v>
      </c>
      <c r="B10">
        <v>0</v>
      </c>
      <c r="C10">
        <v>0</v>
      </c>
      <c r="D10">
        <v>0</v>
      </c>
      <c r="F10">
        <v>0</v>
      </c>
      <c r="G10">
        <v>757</v>
      </c>
      <c r="H10">
        <v>6257</v>
      </c>
      <c r="I10">
        <v>12573</v>
      </c>
      <c r="J10">
        <v>1260</v>
      </c>
      <c r="K10">
        <v>11452</v>
      </c>
      <c r="L10">
        <v>23242</v>
      </c>
    </row>
    <row r="11" spans="1:12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3" spans="1:12" s="2" customFormat="1" x14ac:dyDescent="0.25">
      <c r="A13" s="2" t="s">
        <v>9</v>
      </c>
      <c r="B13" s="4">
        <f t="shared" ref="B13" si="0">SUM(B4:B11)</f>
        <v>56897</v>
      </c>
      <c r="C13" s="4">
        <f t="shared" ref="C13" si="1">SUM(C4:C11)</f>
        <v>114696</v>
      </c>
      <c r="D13" s="4">
        <f t="shared" ref="D13" si="2">SUM(D4:D11)</f>
        <v>7810</v>
      </c>
      <c r="E13" s="4">
        <f t="shared" ref="E13" si="3">SUM(E4:E11)</f>
        <v>65056</v>
      </c>
      <c r="F13" s="4">
        <f t="shared" ref="F13" si="4">SUM(F4:F11)</f>
        <v>131882</v>
      </c>
      <c r="G13" s="4">
        <f t="shared" ref="G13" si="5">SUM(G4:G11)</f>
        <v>14429</v>
      </c>
      <c r="H13" s="4">
        <f t="shared" ref="H13" si="6">SUM(H4:H11)</f>
        <v>117173</v>
      </c>
      <c r="I13" s="4">
        <f t="shared" ref="I13" si="7">SUM(I4:I11)</f>
        <v>234671</v>
      </c>
      <c r="J13" s="4">
        <f t="shared" ref="J13" si="8">SUM(J4:J11)</f>
        <v>14429</v>
      </c>
      <c r="K13" s="4">
        <f t="shared" ref="K13" si="9">SUM(K4:K11)</f>
        <v>121727</v>
      </c>
      <c r="L13" s="4">
        <f t="shared" ref="L13" si="10">SUM(L4:L11)</f>
        <v>244469</v>
      </c>
    </row>
    <row r="14" spans="1:12" s="1" customFormat="1" x14ac:dyDescent="0.25"/>
    <row r="15" spans="1:12" x14ac:dyDescent="0.25">
      <c r="A15" s="4" t="s">
        <v>14</v>
      </c>
      <c r="B15" t="s">
        <v>11</v>
      </c>
      <c r="C15" t="s">
        <v>27</v>
      </c>
      <c r="D15" t="s">
        <v>12</v>
      </c>
      <c r="E15" t="s">
        <v>12</v>
      </c>
      <c r="F15" t="s">
        <v>12</v>
      </c>
      <c r="G15" t="s">
        <v>6</v>
      </c>
      <c r="H15" t="s">
        <v>6</v>
      </c>
      <c r="I15" t="s">
        <v>6</v>
      </c>
      <c r="J15" t="s">
        <v>7</v>
      </c>
      <c r="K15" t="s">
        <v>7</v>
      </c>
      <c r="L15" t="s">
        <v>7</v>
      </c>
    </row>
    <row r="16" spans="1:12" x14ac:dyDescent="0.25">
      <c r="B16">
        <v>4800</v>
      </c>
      <c r="C16">
        <v>9600</v>
      </c>
      <c r="D16">
        <v>600</v>
      </c>
      <c r="E16">
        <v>4800</v>
      </c>
      <c r="F16">
        <v>9600</v>
      </c>
      <c r="G16">
        <v>600</v>
      </c>
      <c r="H16">
        <v>4800</v>
      </c>
      <c r="I16">
        <v>9600</v>
      </c>
      <c r="J16">
        <v>600</v>
      </c>
      <c r="K16">
        <v>4800</v>
      </c>
      <c r="L16">
        <v>9600</v>
      </c>
    </row>
    <row r="18" spans="1:12" x14ac:dyDescent="0.25">
      <c r="A18" t="s">
        <v>5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</row>
    <row r="19" spans="1:12" x14ac:dyDescent="0.25">
      <c r="A19" t="s">
        <v>0</v>
      </c>
      <c r="B19">
        <v>13195</v>
      </c>
      <c r="C19">
        <v>26395</v>
      </c>
      <c r="D19">
        <v>1779</v>
      </c>
      <c r="E19">
        <v>14379</v>
      </c>
      <c r="F19">
        <v>28779</v>
      </c>
      <c r="G19">
        <v>1801</v>
      </c>
      <c r="H19">
        <v>14485</v>
      </c>
      <c r="I19">
        <v>28987</v>
      </c>
      <c r="J19">
        <v>1798</v>
      </c>
      <c r="K19">
        <v>14464</v>
      </c>
      <c r="L19">
        <v>28936</v>
      </c>
    </row>
    <row r="20" spans="1:12" x14ac:dyDescent="0.25">
      <c r="A20" t="s">
        <v>1</v>
      </c>
      <c r="B20">
        <v>33584</v>
      </c>
      <c r="C20">
        <v>67184</v>
      </c>
      <c r="D20">
        <v>4720</v>
      </c>
      <c r="E20">
        <v>38320</v>
      </c>
      <c r="F20">
        <v>76720</v>
      </c>
      <c r="G20">
        <v>9496</v>
      </c>
      <c r="H20">
        <v>77144</v>
      </c>
      <c r="I20">
        <v>154488</v>
      </c>
      <c r="J20">
        <v>9096</v>
      </c>
      <c r="K20">
        <v>76648</v>
      </c>
      <c r="L20">
        <v>153832</v>
      </c>
    </row>
    <row r="21" spans="1:12" x14ac:dyDescent="0.25">
      <c r="A21" t="s">
        <v>2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25">
      <c r="A22" t="s">
        <v>3</v>
      </c>
      <c r="B22">
        <v>14622</v>
      </c>
      <c r="C22">
        <v>41630</v>
      </c>
      <c r="D22">
        <v>590</v>
      </c>
      <c r="E22">
        <v>4790</v>
      </c>
      <c r="F22">
        <v>9590</v>
      </c>
      <c r="G22">
        <v>1233</v>
      </c>
      <c r="H22">
        <v>10377</v>
      </c>
      <c r="I22">
        <v>20845</v>
      </c>
      <c r="J22">
        <v>1313</v>
      </c>
      <c r="K22">
        <v>12663</v>
      </c>
      <c r="L22">
        <v>25855</v>
      </c>
    </row>
    <row r="23" spans="1:12" x14ac:dyDescent="0.25">
      <c r="A23" t="s">
        <v>4</v>
      </c>
      <c r="B23">
        <v>4198</v>
      </c>
      <c r="C23">
        <v>8398</v>
      </c>
      <c r="D23">
        <v>590</v>
      </c>
      <c r="E23">
        <v>4790</v>
      </c>
      <c r="F23">
        <v>9590</v>
      </c>
      <c r="G23">
        <v>1187</v>
      </c>
      <c r="H23">
        <v>9643</v>
      </c>
      <c r="I23">
        <v>19311</v>
      </c>
      <c r="J23">
        <v>1137</v>
      </c>
      <c r="K23">
        <v>9581</v>
      </c>
      <c r="L23">
        <v>19229</v>
      </c>
    </row>
    <row r="24" spans="1:12" x14ac:dyDescent="0.25">
      <c r="A24" t="s">
        <v>17</v>
      </c>
      <c r="B24">
        <v>0</v>
      </c>
      <c r="C24">
        <v>0</v>
      </c>
      <c r="D24">
        <v>0</v>
      </c>
      <c r="E24">
        <v>0</v>
      </c>
      <c r="F24">
        <v>0</v>
      </c>
      <c r="G24">
        <v>601</v>
      </c>
      <c r="H24">
        <v>4829</v>
      </c>
      <c r="I24">
        <v>9663</v>
      </c>
      <c r="J24">
        <v>600</v>
      </c>
      <c r="K24">
        <v>4822</v>
      </c>
      <c r="L24">
        <v>9646</v>
      </c>
    </row>
    <row r="25" spans="1:12" x14ac:dyDescent="0.25">
      <c r="A25" t="s">
        <v>8</v>
      </c>
      <c r="B25">
        <v>4198</v>
      </c>
      <c r="C25">
        <v>8398</v>
      </c>
      <c r="D25">
        <v>590</v>
      </c>
      <c r="E25">
        <v>4790</v>
      </c>
      <c r="F25">
        <v>9590</v>
      </c>
      <c r="G25">
        <v>1187</v>
      </c>
      <c r="H25">
        <v>9643</v>
      </c>
      <c r="I25">
        <v>19311</v>
      </c>
      <c r="J25">
        <v>1137</v>
      </c>
      <c r="K25">
        <v>9581</v>
      </c>
      <c r="L25">
        <v>19229</v>
      </c>
    </row>
    <row r="27" spans="1:12" s="2" customFormat="1" x14ac:dyDescent="0.25">
      <c r="A27" s="2" t="s">
        <v>9</v>
      </c>
      <c r="B27" s="4">
        <f t="shared" ref="B27" si="11">SUM(B18:B25)</f>
        <v>69798</v>
      </c>
      <c r="C27" s="4">
        <f t="shared" ref="C27:L27" si="12">SUM(C18:C25)</f>
        <v>152006</v>
      </c>
      <c r="D27" s="4">
        <f t="shared" si="12"/>
        <v>8270</v>
      </c>
      <c r="E27" s="4">
        <f t="shared" si="12"/>
        <v>67070</v>
      </c>
      <c r="F27" s="4">
        <f t="shared" si="12"/>
        <v>134270</v>
      </c>
      <c r="G27" s="4">
        <f t="shared" si="12"/>
        <v>15506</v>
      </c>
      <c r="H27" s="4">
        <f t="shared" si="12"/>
        <v>126122</v>
      </c>
      <c r="I27" s="4">
        <f t="shared" si="12"/>
        <v>252606</v>
      </c>
      <c r="J27" s="4">
        <f t="shared" si="12"/>
        <v>15082</v>
      </c>
      <c r="K27" s="4">
        <f t="shared" si="12"/>
        <v>127760</v>
      </c>
      <c r="L27" s="4">
        <f t="shared" si="12"/>
        <v>256728</v>
      </c>
    </row>
    <row r="28" spans="1:12" s="2" customFormat="1" x14ac:dyDescent="0.25">
      <c r="A28" s="2" t="s">
        <v>10</v>
      </c>
      <c r="B28" s="3">
        <f>(B27-B13)/B13</f>
        <v>0.22674306202435981</v>
      </c>
      <c r="C28" s="3">
        <f t="shared" ref="C28:L28" si="13">(C27-C13)/C13</f>
        <v>0.3252946920555207</v>
      </c>
      <c r="D28" s="3">
        <f t="shared" si="13"/>
        <v>5.8898847631242E-2</v>
      </c>
      <c r="E28" s="3">
        <f t="shared" si="13"/>
        <v>3.0957943925233645E-2</v>
      </c>
      <c r="F28" s="3">
        <f t="shared" si="13"/>
        <v>1.8107095737098317E-2</v>
      </c>
      <c r="G28" s="3">
        <f t="shared" si="13"/>
        <v>7.464134728671426E-2</v>
      </c>
      <c r="H28" s="3">
        <f t="shared" si="13"/>
        <v>7.6374250040538355E-2</v>
      </c>
      <c r="I28" s="3">
        <f t="shared" si="13"/>
        <v>7.6426145539926105E-2</v>
      </c>
      <c r="J28" s="3">
        <f t="shared" si="13"/>
        <v>4.5256081502529626E-2</v>
      </c>
      <c r="K28" s="3">
        <f t="shared" si="13"/>
        <v>4.9561724186088542E-2</v>
      </c>
      <c r="L28" s="3">
        <f t="shared" si="13"/>
        <v>5.0145417210362052E-2</v>
      </c>
    </row>
    <row r="29" spans="1:12" s="1" customFormat="1" x14ac:dyDescent="0.25"/>
    <row r="30" spans="1:12" x14ac:dyDescent="0.25">
      <c r="A30" s="4" t="s">
        <v>15</v>
      </c>
      <c r="B30" t="s">
        <v>11</v>
      </c>
      <c r="C30" t="s">
        <v>27</v>
      </c>
      <c r="D30" t="s">
        <v>12</v>
      </c>
      <c r="E30" t="s">
        <v>12</v>
      </c>
      <c r="F30" t="s">
        <v>12</v>
      </c>
      <c r="G30" t="s">
        <v>6</v>
      </c>
      <c r="H30" t="s">
        <v>6</v>
      </c>
      <c r="I30" t="s">
        <v>6</v>
      </c>
      <c r="J30" t="s">
        <v>7</v>
      </c>
      <c r="K30" t="s">
        <v>7</v>
      </c>
      <c r="L30" t="s">
        <v>7</v>
      </c>
    </row>
    <row r="31" spans="1:12" x14ac:dyDescent="0.25">
      <c r="B31">
        <v>4800</v>
      </c>
      <c r="C31">
        <v>9600</v>
      </c>
      <c r="D31">
        <v>600</v>
      </c>
      <c r="E31">
        <v>4800</v>
      </c>
      <c r="F31">
        <v>9600</v>
      </c>
      <c r="G31">
        <v>600</v>
      </c>
      <c r="H31">
        <v>4800</v>
      </c>
      <c r="I31">
        <v>9600</v>
      </c>
      <c r="J31">
        <v>600</v>
      </c>
      <c r="K31">
        <v>4800</v>
      </c>
      <c r="L31">
        <v>9600</v>
      </c>
    </row>
    <row r="33" spans="1:12" x14ac:dyDescent="0.25">
      <c r="A33" t="s">
        <v>5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</row>
    <row r="34" spans="1:12" x14ac:dyDescent="0.25">
      <c r="A34" t="s">
        <v>0</v>
      </c>
      <c r="B34">
        <v>13195</v>
      </c>
      <c r="C34">
        <v>26395</v>
      </c>
      <c r="D34">
        <v>1779</v>
      </c>
      <c r="E34">
        <v>14379</v>
      </c>
      <c r="F34">
        <v>28779</v>
      </c>
      <c r="G34">
        <v>1801</v>
      </c>
      <c r="H34">
        <v>14485</v>
      </c>
      <c r="I34">
        <v>28987</v>
      </c>
      <c r="J34">
        <v>1798</v>
      </c>
      <c r="K34">
        <v>14464</v>
      </c>
      <c r="L34">
        <v>28936</v>
      </c>
    </row>
    <row r="35" spans="1:12" x14ac:dyDescent="0.25">
      <c r="A35" t="s">
        <v>1</v>
      </c>
      <c r="B35">
        <v>33584</v>
      </c>
      <c r="C35">
        <v>67184</v>
      </c>
      <c r="D35">
        <v>4720</v>
      </c>
      <c r="E35">
        <v>38320</v>
      </c>
      <c r="F35">
        <v>76720</v>
      </c>
      <c r="G35">
        <v>9496</v>
      </c>
      <c r="H35">
        <v>77144</v>
      </c>
      <c r="I35">
        <v>154488</v>
      </c>
      <c r="J35">
        <v>9096</v>
      </c>
      <c r="K35">
        <v>76648</v>
      </c>
      <c r="L35">
        <v>153832</v>
      </c>
    </row>
    <row r="36" spans="1:12" x14ac:dyDescent="0.25">
      <c r="A36" t="s">
        <v>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25">
      <c r="A37" t="s">
        <v>3</v>
      </c>
      <c r="B37">
        <v>22186</v>
      </c>
      <c r="C37">
        <v>61182</v>
      </c>
      <c r="D37">
        <v>590</v>
      </c>
      <c r="E37">
        <v>4790</v>
      </c>
      <c r="F37">
        <v>9590</v>
      </c>
      <c r="G37">
        <v>1893</v>
      </c>
      <c r="H37">
        <v>35195</v>
      </c>
      <c r="I37">
        <v>87335</v>
      </c>
      <c r="J37">
        <v>1821</v>
      </c>
      <c r="K37">
        <v>36265</v>
      </c>
      <c r="L37">
        <v>89931</v>
      </c>
    </row>
    <row r="38" spans="1:12" x14ac:dyDescent="0.25">
      <c r="A38" t="s">
        <v>4</v>
      </c>
      <c r="B38">
        <v>4198</v>
      </c>
      <c r="C38">
        <v>8398</v>
      </c>
      <c r="D38">
        <v>590</v>
      </c>
      <c r="E38">
        <v>4790</v>
      </c>
      <c r="F38">
        <v>9590</v>
      </c>
      <c r="G38">
        <v>1187</v>
      </c>
      <c r="H38">
        <v>9643</v>
      </c>
      <c r="I38">
        <v>19311</v>
      </c>
      <c r="J38">
        <v>1137</v>
      </c>
      <c r="K38">
        <v>9581</v>
      </c>
      <c r="L38">
        <v>19229</v>
      </c>
    </row>
    <row r="39" spans="1:12" x14ac:dyDescent="0.25">
      <c r="A39" t="s">
        <v>17</v>
      </c>
      <c r="B39">
        <v>0</v>
      </c>
      <c r="C39">
        <v>0</v>
      </c>
      <c r="D39">
        <v>0</v>
      </c>
      <c r="E39">
        <v>0</v>
      </c>
      <c r="F39">
        <v>0</v>
      </c>
      <c r="G39">
        <v>757</v>
      </c>
      <c r="H39">
        <v>6257</v>
      </c>
      <c r="I39">
        <v>12573</v>
      </c>
      <c r="J39">
        <v>1260</v>
      </c>
      <c r="K39">
        <v>11452</v>
      </c>
      <c r="L39">
        <v>23242</v>
      </c>
    </row>
    <row r="40" spans="1:12" x14ac:dyDescent="0.25">
      <c r="A40" t="s">
        <v>8</v>
      </c>
      <c r="B40">
        <v>4198</v>
      </c>
      <c r="C40">
        <v>8398</v>
      </c>
      <c r="D40">
        <v>590</v>
      </c>
      <c r="E40">
        <v>4790</v>
      </c>
      <c r="F40">
        <v>9590</v>
      </c>
      <c r="G40">
        <v>1187</v>
      </c>
      <c r="H40">
        <v>9643</v>
      </c>
      <c r="I40">
        <v>19311</v>
      </c>
      <c r="J40">
        <v>1137</v>
      </c>
      <c r="K40">
        <v>9581</v>
      </c>
      <c r="L40">
        <v>19229</v>
      </c>
    </row>
    <row r="42" spans="1:12" s="2" customFormat="1" x14ac:dyDescent="0.25">
      <c r="A42" s="2" t="s">
        <v>9</v>
      </c>
      <c r="B42" s="4">
        <f t="shared" ref="B42" si="14">SUM(B33:B40)</f>
        <v>77362</v>
      </c>
      <c r="C42" s="4">
        <f t="shared" ref="C42:L42" si="15">SUM(C33:C40)</f>
        <v>171558</v>
      </c>
      <c r="D42" s="4">
        <f t="shared" si="15"/>
        <v>8270</v>
      </c>
      <c r="E42" s="4">
        <f t="shared" si="15"/>
        <v>67070</v>
      </c>
      <c r="F42" s="4">
        <f t="shared" si="15"/>
        <v>134270</v>
      </c>
      <c r="G42" s="4">
        <f t="shared" si="15"/>
        <v>16322</v>
      </c>
      <c r="H42" s="4">
        <f t="shared" si="15"/>
        <v>152368</v>
      </c>
      <c r="I42" s="4">
        <f t="shared" si="15"/>
        <v>322006</v>
      </c>
      <c r="J42" s="4">
        <f t="shared" si="15"/>
        <v>16250</v>
      </c>
      <c r="K42" s="4">
        <f t="shared" si="15"/>
        <v>157992</v>
      </c>
      <c r="L42" s="4">
        <f t="shared" si="15"/>
        <v>334400</v>
      </c>
    </row>
    <row r="43" spans="1:12" s="2" customFormat="1" x14ac:dyDescent="0.25">
      <c r="A43" s="2" t="s">
        <v>10</v>
      </c>
      <c r="B43" s="3">
        <f>(B42-B13)/B13</f>
        <v>0.3596850449057068</v>
      </c>
      <c r="C43" s="3">
        <f t="shared" ref="C43:L43" si="16">(C42-C13)/C13</f>
        <v>0.49576271186440679</v>
      </c>
      <c r="D43" s="3">
        <f t="shared" si="16"/>
        <v>5.8898847631242E-2</v>
      </c>
      <c r="E43" s="3">
        <f t="shared" si="16"/>
        <v>3.0957943925233645E-2</v>
      </c>
      <c r="F43" s="3">
        <f t="shared" si="16"/>
        <v>1.8107095737098317E-2</v>
      </c>
      <c r="G43" s="3">
        <f t="shared" si="16"/>
        <v>0.13119412294684316</v>
      </c>
      <c r="H43" s="3">
        <f t="shared" si="16"/>
        <v>0.30036783217976837</v>
      </c>
      <c r="I43" s="3">
        <f t="shared" si="16"/>
        <v>0.37215932092163073</v>
      </c>
      <c r="J43" s="3">
        <f t="shared" si="16"/>
        <v>0.12620417215330237</v>
      </c>
      <c r="K43" s="3">
        <f t="shared" si="16"/>
        <v>0.29792075710401145</v>
      </c>
      <c r="L43" s="3">
        <f t="shared" si="16"/>
        <v>0.36786259198507787</v>
      </c>
    </row>
    <row r="44" spans="1:12" s="1" customFormat="1" x14ac:dyDescent="0.25"/>
    <row r="45" spans="1:12" x14ac:dyDescent="0.25">
      <c r="A45" s="4" t="s">
        <v>16</v>
      </c>
      <c r="B45" t="s">
        <v>11</v>
      </c>
      <c r="C45" t="s">
        <v>27</v>
      </c>
      <c r="D45" t="s">
        <v>12</v>
      </c>
      <c r="E45" t="s">
        <v>12</v>
      </c>
      <c r="F45" t="s">
        <v>12</v>
      </c>
      <c r="G45" t="s">
        <v>6</v>
      </c>
      <c r="H45" t="s">
        <v>6</v>
      </c>
      <c r="I45" t="s">
        <v>6</v>
      </c>
      <c r="J45" t="s">
        <v>7</v>
      </c>
      <c r="K45" t="s">
        <v>7</v>
      </c>
      <c r="L45" t="s">
        <v>7</v>
      </c>
    </row>
    <row r="46" spans="1:12" x14ac:dyDescent="0.25">
      <c r="B46">
        <v>4800</v>
      </c>
      <c r="C46">
        <v>9600</v>
      </c>
      <c r="D46">
        <v>600</v>
      </c>
      <c r="E46">
        <v>4800</v>
      </c>
      <c r="F46">
        <v>9600</v>
      </c>
      <c r="G46">
        <v>600</v>
      </c>
      <c r="H46">
        <v>4800</v>
      </c>
      <c r="I46">
        <v>9600</v>
      </c>
      <c r="J46">
        <v>600</v>
      </c>
      <c r="K46">
        <v>4800</v>
      </c>
      <c r="L46">
        <v>9600</v>
      </c>
    </row>
    <row r="48" spans="1:12" x14ac:dyDescent="0.25">
      <c r="A48" t="s">
        <v>5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</row>
    <row r="49" spans="1:12" x14ac:dyDescent="0.25">
      <c r="A49" t="s">
        <v>0</v>
      </c>
      <c r="B49">
        <v>13195</v>
      </c>
      <c r="C49">
        <v>26395</v>
      </c>
      <c r="D49">
        <v>1779</v>
      </c>
      <c r="E49">
        <v>14379</v>
      </c>
      <c r="F49">
        <v>28779</v>
      </c>
      <c r="G49">
        <v>1801</v>
      </c>
      <c r="H49">
        <v>14485</v>
      </c>
      <c r="I49">
        <v>28987</v>
      </c>
      <c r="J49">
        <v>1798</v>
      </c>
      <c r="K49">
        <v>14464</v>
      </c>
      <c r="L49">
        <v>28936</v>
      </c>
    </row>
    <row r="50" spans="1:12" x14ac:dyDescent="0.25">
      <c r="A50" t="s">
        <v>1</v>
      </c>
      <c r="B50">
        <v>33584</v>
      </c>
      <c r="C50">
        <v>67184</v>
      </c>
      <c r="D50">
        <v>4720</v>
      </c>
      <c r="E50">
        <v>38320</v>
      </c>
      <c r="F50">
        <v>76720</v>
      </c>
      <c r="G50">
        <v>9496</v>
      </c>
      <c r="H50">
        <v>77144</v>
      </c>
      <c r="I50">
        <v>154488</v>
      </c>
      <c r="J50">
        <v>9096</v>
      </c>
      <c r="K50">
        <v>76648</v>
      </c>
      <c r="L50">
        <v>153832</v>
      </c>
    </row>
    <row r="51" spans="1:12" x14ac:dyDescent="0.25">
      <c r="A51" t="s">
        <v>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25">
      <c r="A52" t="s">
        <v>3</v>
      </c>
      <c r="B52">
        <v>17062</v>
      </c>
      <c r="C52">
        <v>45602</v>
      </c>
      <c r="D52">
        <v>1278</v>
      </c>
      <c r="E52">
        <v>29878</v>
      </c>
      <c r="F52">
        <v>76406</v>
      </c>
      <c r="G52">
        <v>1271</v>
      </c>
      <c r="H52">
        <v>10415</v>
      </c>
      <c r="I52">
        <v>20883</v>
      </c>
      <c r="J52">
        <v>1539</v>
      </c>
      <c r="K52">
        <v>12889</v>
      </c>
      <c r="L52">
        <v>26081</v>
      </c>
    </row>
    <row r="53" spans="1:12" x14ac:dyDescent="0.25">
      <c r="A53" t="s">
        <v>4</v>
      </c>
      <c r="B53">
        <v>4198</v>
      </c>
      <c r="C53">
        <v>8398</v>
      </c>
      <c r="D53">
        <v>590</v>
      </c>
      <c r="E53">
        <v>4790</v>
      </c>
      <c r="F53">
        <v>9590</v>
      </c>
      <c r="G53">
        <v>1187</v>
      </c>
      <c r="H53">
        <v>9643</v>
      </c>
      <c r="I53">
        <v>19311</v>
      </c>
      <c r="J53">
        <v>1137</v>
      </c>
      <c r="K53">
        <v>9581</v>
      </c>
      <c r="L53">
        <v>19229</v>
      </c>
    </row>
    <row r="54" spans="1:12" x14ac:dyDescent="0.25">
      <c r="A54" t="s">
        <v>17</v>
      </c>
      <c r="B54">
        <v>0</v>
      </c>
      <c r="C54">
        <v>0</v>
      </c>
      <c r="D54">
        <v>0</v>
      </c>
      <c r="E54">
        <v>0</v>
      </c>
      <c r="F54">
        <v>0</v>
      </c>
      <c r="G54">
        <v>601</v>
      </c>
      <c r="H54">
        <v>4829</v>
      </c>
      <c r="I54">
        <v>9663</v>
      </c>
      <c r="J54">
        <v>600</v>
      </c>
      <c r="K54">
        <v>4822</v>
      </c>
      <c r="L54">
        <v>9646</v>
      </c>
    </row>
    <row r="55" spans="1:12" x14ac:dyDescent="0.25">
      <c r="A55" t="s">
        <v>8</v>
      </c>
      <c r="B55">
        <v>4198</v>
      </c>
      <c r="C55">
        <v>8398</v>
      </c>
      <c r="D55">
        <v>590</v>
      </c>
      <c r="E55">
        <v>4790</v>
      </c>
      <c r="F55">
        <v>9590</v>
      </c>
      <c r="G55">
        <v>1187</v>
      </c>
      <c r="H55">
        <v>9643</v>
      </c>
      <c r="I55">
        <v>19311</v>
      </c>
      <c r="J55">
        <v>1137</v>
      </c>
      <c r="K55">
        <v>9581</v>
      </c>
      <c r="L55">
        <v>19229</v>
      </c>
    </row>
    <row r="57" spans="1:12" s="2" customFormat="1" x14ac:dyDescent="0.25">
      <c r="A57" s="2" t="s">
        <v>9</v>
      </c>
      <c r="B57" s="4">
        <f t="shared" ref="B57" si="17">SUM(B48:B55)</f>
        <v>72238</v>
      </c>
      <c r="C57" s="4">
        <f t="shared" ref="C57:L57" si="18">SUM(C48:C55)</f>
        <v>155978</v>
      </c>
      <c r="D57" s="4">
        <f t="shared" si="18"/>
        <v>8958</v>
      </c>
      <c r="E57" s="4">
        <f t="shared" si="18"/>
        <v>92158</v>
      </c>
      <c r="F57" s="4">
        <f t="shared" si="18"/>
        <v>201086</v>
      </c>
      <c r="G57" s="4">
        <f t="shared" si="18"/>
        <v>15544</v>
      </c>
      <c r="H57" s="4">
        <f t="shared" si="18"/>
        <v>126160</v>
      </c>
      <c r="I57" s="4">
        <f t="shared" si="18"/>
        <v>252644</v>
      </c>
      <c r="J57" s="4">
        <f t="shared" si="18"/>
        <v>15308</v>
      </c>
      <c r="K57" s="4">
        <f t="shared" si="18"/>
        <v>127986</v>
      </c>
      <c r="L57" s="4">
        <f t="shared" si="18"/>
        <v>256954</v>
      </c>
    </row>
    <row r="58" spans="1:12" s="2" customFormat="1" x14ac:dyDescent="0.25">
      <c r="A58" s="2" t="s">
        <v>10</v>
      </c>
      <c r="B58" s="3">
        <f>(B57-B13)/B13</f>
        <v>0.26962757263124593</v>
      </c>
      <c r="C58" s="3">
        <f t="shared" ref="C58:L58" si="19">(C57-C13)/C13</f>
        <v>0.35992536792913443</v>
      </c>
      <c r="D58" s="3">
        <f t="shared" si="19"/>
        <v>0.14699103713188219</v>
      </c>
      <c r="E58" s="3">
        <f t="shared" si="19"/>
        <v>0.4165949335956714</v>
      </c>
      <c r="F58" s="3">
        <f t="shared" si="19"/>
        <v>0.52474181465249237</v>
      </c>
      <c r="G58" s="3">
        <f t="shared" si="19"/>
        <v>7.7274932427749674E-2</v>
      </c>
      <c r="H58" s="3">
        <f t="shared" si="19"/>
        <v>7.6698556834765688E-2</v>
      </c>
      <c r="I58" s="3">
        <f t="shared" si="19"/>
        <v>7.6588074367944917E-2</v>
      </c>
      <c r="J58" s="3">
        <f t="shared" si="19"/>
        <v>6.0918982604477097E-2</v>
      </c>
      <c r="K58" s="3">
        <f t="shared" si="19"/>
        <v>5.1418337755797808E-2</v>
      </c>
      <c r="L58" s="3">
        <f t="shared" si="19"/>
        <v>5.1069869799442877E-2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Details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2012-07-12T06:43:08Z</dcterms:modified>
</cp:coreProperties>
</file>