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0665" yWindow="450" windowWidth="15930" windowHeight="11640" activeTab="2"/>
  </bookViews>
  <sheets>
    <sheet name="Summary" sheetId="9" r:id="rId1"/>
    <sheet name="RA-main" sheetId="1" r:id="rId2"/>
    <sheet name="LB-main" sheetId="2" r:id="rId3"/>
    <sheet name="LP-main" sheetId="3" r:id="rId4"/>
  </sheets>
  <calcPr calcId="144525"/>
</workbook>
</file>

<file path=xl/calcChain.xml><?xml version="1.0" encoding="utf-8"?>
<calcChain xmlns="http://schemas.openxmlformats.org/spreadsheetml/2006/main">
  <c r="H19" i="9" l="1"/>
  <c r="G19" i="9"/>
  <c r="G18" i="9"/>
  <c r="H18" i="9"/>
  <c r="H17" i="9"/>
  <c r="G17" i="9"/>
  <c r="G16" i="9"/>
  <c r="H16" i="9"/>
  <c r="H6" i="9"/>
  <c r="H7" i="9"/>
  <c r="H8" i="9"/>
  <c r="H9" i="9"/>
  <c r="G9" i="9"/>
  <c r="G8" i="9"/>
  <c r="G7" i="9"/>
  <c r="G6" i="9"/>
  <c r="F19" i="9"/>
  <c r="F18" i="9"/>
  <c r="F17" i="9"/>
  <c r="F16" i="9"/>
  <c r="E19" i="9"/>
  <c r="E18" i="9"/>
  <c r="E17" i="9"/>
  <c r="E16" i="9"/>
  <c r="D18" i="9"/>
  <c r="C18" i="9"/>
  <c r="D17" i="9"/>
  <c r="C17" i="9"/>
  <c r="D16" i="9"/>
  <c r="C16" i="9"/>
  <c r="D15" i="9"/>
  <c r="C15" i="9"/>
  <c r="F9" i="9"/>
  <c r="F8" i="9"/>
  <c r="F7" i="9"/>
  <c r="F6" i="9"/>
  <c r="E8" i="9"/>
  <c r="E7" i="9"/>
  <c r="E6" i="9"/>
  <c r="E9" i="9"/>
  <c r="D8" i="9"/>
  <c r="D7" i="9"/>
  <c r="D6" i="9"/>
  <c r="D5" i="9"/>
  <c r="C8" i="9"/>
  <c r="C7" i="9"/>
  <c r="C6" i="9"/>
  <c r="C5" i="9"/>
  <c r="S5" i="1"/>
  <c r="H20" i="9" l="1"/>
  <c r="G20" i="9"/>
  <c r="F20" i="9"/>
  <c r="E20" i="9"/>
  <c r="D20" i="9"/>
  <c r="C20" i="9"/>
  <c r="T67" i="3"/>
  <c r="X67" i="3" s="1"/>
  <c r="S67" i="3"/>
  <c r="W67" i="3" s="1"/>
  <c r="T66" i="3"/>
  <c r="X66" i="3" s="1"/>
  <c r="S66" i="3"/>
  <c r="W66" i="3" s="1"/>
  <c r="T65" i="3"/>
  <c r="X65" i="3" s="1"/>
  <c r="S65" i="3"/>
  <c r="W65" i="3" s="1"/>
  <c r="T64" i="3"/>
  <c r="X64" i="3" s="1"/>
  <c r="S64" i="3"/>
  <c r="W64" i="3" s="1"/>
  <c r="T63" i="3"/>
  <c r="X63" i="3" s="1"/>
  <c r="S63" i="3"/>
  <c r="W63" i="3" s="1"/>
  <c r="T62" i="3"/>
  <c r="X62" i="3" s="1"/>
  <c r="S62" i="3"/>
  <c r="W62" i="3" s="1"/>
  <c r="T61" i="3"/>
  <c r="X61" i="3" s="1"/>
  <c r="S61" i="3"/>
  <c r="W61" i="3" s="1"/>
  <c r="T60" i="3"/>
  <c r="X60" i="3" s="1"/>
  <c r="S60" i="3"/>
  <c r="W60" i="3" s="1"/>
  <c r="T59" i="3"/>
  <c r="X59" i="3" s="1"/>
  <c r="S59" i="3"/>
  <c r="W59" i="3" s="1"/>
  <c r="T58" i="3"/>
  <c r="X58" i="3" s="1"/>
  <c r="S58" i="3"/>
  <c r="W58" i="3" s="1"/>
  <c r="T57" i="3"/>
  <c r="X57" i="3" s="1"/>
  <c r="S57" i="3"/>
  <c r="W57" i="3" s="1"/>
  <c r="T56" i="3"/>
  <c r="X56" i="3" s="1"/>
  <c r="S56" i="3"/>
  <c r="W56" i="3" s="1"/>
  <c r="T55" i="3"/>
  <c r="X55" i="3" s="1"/>
  <c r="S55" i="3"/>
  <c r="W55" i="3" s="1"/>
  <c r="T54" i="3"/>
  <c r="X54" i="3" s="1"/>
  <c r="S54" i="3"/>
  <c r="W54" i="3" s="1"/>
  <c r="T53" i="3"/>
  <c r="X53" i="3" s="1"/>
  <c r="S53" i="3"/>
  <c r="W53" i="3" s="1"/>
  <c r="T52" i="3"/>
  <c r="X52" i="3" s="1"/>
  <c r="S52" i="3"/>
  <c r="W52" i="3" s="1"/>
  <c r="T51" i="3"/>
  <c r="X51" i="3" s="1"/>
  <c r="S51" i="3"/>
  <c r="W51" i="3" s="1"/>
  <c r="T50" i="3"/>
  <c r="X50" i="3" s="1"/>
  <c r="S50" i="3"/>
  <c r="W50" i="3" s="1"/>
  <c r="T49" i="3"/>
  <c r="X49" i="3" s="1"/>
  <c r="S49" i="3"/>
  <c r="W49" i="3" s="1"/>
  <c r="T48" i="3"/>
  <c r="X48" i="3" s="1"/>
  <c r="S48" i="3"/>
  <c r="W48" i="3" s="1"/>
  <c r="T47" i="3"/>
  <c r="X47" i="3" s="1"/>
  <c r="S47" i="3"/>
  <c r="W47" i="3" s="1"/>
  <c r="T46" i="3"/>
  <c r="X46" i="3" s="1"/>
  <c r="S46" i="3"/>
  <c r="W46" i="3" s="1"/>
  <c r="T45" i="3"/>
  <c r="X45" i="3" s="1"/>
  <c r="S45" i="3"/>
  <c r="W45" i="3" s="1"/>
  <c r="T44" i="3"/>
  <c r="X44" i="3" s="1"/>
  <c r="S44" i="3"/>
  <c r="W44" i="3" s="1"/>
  <c r="T43" i="3"/>
  <c r="X43" i="3" s="1"/>
  <c r="S43" i="3"/>
  <c r="W43" i="3" s="1"/>
  <c r="T42" i="3"/>
  <c r="X42" i="3" s="1"/>
  <c r="S42" i="3"/>
  <c r="W42" i="3" s="1"/>
  <c r="T41" i="3"/>
  <c r="X41" i="3" s="1"/>
  <c r="S41" i="3"/>
  <c r="W41" i="3" s="1"/>
  <c r="T40" i="3"/>
  <c r="X40" i="3" s="1"/>
  <c r="S40" i="3"/>
  <c r="W40" i="3" s="1"/>
  <c r="T39" i="3"/>
  <c r="X39" i="3" s="1"/>
  <c r="S39" i="3"/>
  <c r="W39" i="3" s="1"/>
  <c r="T38" i="3"/>
  <c r="X38" i="3" s="1"/>
  <c r="S38" i="3"/>
  <c r="W38" i="3" s="1"/>
  <c r="T37" i="3"/>
  <c r="X37" i="3" s="1"/>
  <c r="S37" i="3"/>
  <c r="W37" i="3" s="1"/>
  <c r="T36" i="3"/>
  <c r="X36" i="3" s="1"/>
  <c r="S36" i="3"/>
  <c r="W36" i="3" s="1"/>
  <c r="T35" i="3"/>
  <c r="X35" i="3" s="1"/>
  <c r="S35" i="3"/>
  <c r="W35" i="3" s="1"/>
  <c r="T34" i="3"/>
  <c r="X34" i="3" s="1"/>
  <c r="S34" i="3"/>
  <c r="W34" i="3" s="1"/>
  <c r="T33" i="3"/>
  <c r="X33" i="3" s="1"/>
  <c r="S33" i="3"/>
  <c r="W33" i="3" s="1"/>
  <c r="T32" i="3"/>
  <c r="X32" i="3" s="1"/>
  <c r="S32" i="3"/>
  <c r="W32" i="3" s="1"/>
  <c r="T31" i="3"/>
  <c r="X31" i="3" s="1"/>
  <c r="S31" i="3"/>
  <c r="W31" i="3" s="1"/>
  <c r="T30" i="3"/>
  <c r="X30" i="3" s="1"/>
  <c r="S30" i="3"/>
  <c r="W30" i="3" s="1"/>
  <c r="T29" i="3"/>
  <c r="X29" i="3" s="1"/>
  <c r="S29" i="3"/>
  <c r="W29" i="3" s="1"/>
  <c r="T28" i="3"/>
  <c r="X28" i="3" s="1"/>
  <c r="S28" i="3"/>
  <c r="W28" i="3" s="1"/>
  <c r="T27" i="3"/>
  <c r="X27" i="3" s="1"/>
  <c r="S27" i="3"/>
  <c r="W27" i="3" s="1"/>
  <c r="T26" i="3"/>
  <c r="X26" i="3" s="1"/>
  <c r="S26" i="3"/>
  <c r="W26" i="3" s="1"/>
  <c r="T25" i="3"/>
  <c r="X25" i="3" s="1"/>
  <c r="S25" i="3"/>
  <c r="W25" i="3" s="1"/>
  <c r="T24" i="3"/>
  <c r="X24" i="3" s="1"/>
  <c r="S24" i="3"/>
  <c r="W24" i="3" s="1"/>
  <c r="T23" i="3"/>
  <c r="X23" i="3" s="1"/>
  <c r="S23" i="3"/>
  <c r="W23" i="3" s="1"/>
  <c r="T22" i="3"/>
  <c r="X22" i="3" s="1"/>
  <c r="S22" i="3"/>
  <c r="W22" i="3" s="1"/>
  <c r="T21" i="3"/>
  <c r="X21" i="3" s="1"/>
  <c r="S21" i="3"/>
  <c r="W21" i="3" s="1"/>
  <c r="T20" i="3"/>
  <c r="X20" i="3" s="1"/>
  <c r="S20" i="3"/>
  <c r="W20" i="3" s="1"/>
  <c r="T19" i="3"/>
  <c r="X19" i="3" s="1"/>
  <c r="S19" i="3"/>
  <c r="W19" i="3" s="1"/>
  <c r="T18" i="3"/>
  <c r="X18" i="3" s="1"/>
  <c r="S18" i="3"/>
  <c r="W18" i="3" s="1"/>
  <c r="T17" i="3"/>
  <c r="X17" i="3" s="1"/>
  <c r="S17" i="3"/>
  <c r="W17" i="3" s="1"/>
  <c r="T16" i="3"/>
  <c r="X16" i="3" s="1"/>
  <c r="S16" i="3"/>
  <c r="W16" i="3" s="1"/>
  <c r="T15" i="3"/>
  <c r="X15" i="3" s="1"/>
  <c r="S15" i="3"/>
  <c r="W15" i="3" s="1"/>
  <c r="T14" i="3"/>
  <c r="X14" i="3" s="1"/>
  <c r="S14" i="3"/>
  <c r="W14" i="3" s="1"/>
  <c r="T13" i="3"/>
  <c r="X13" i="3" s="1"/>
  <c r="S13" i="3"/>
  <c r="W13" i="3" s="1"/>
  <c r="T12" i="3"/>
  <c r="X12" i="3" s="1"/>
  <c r="S12" i="3"/>
  <c r="W12" i="3" s="1"/>
  <c r="T11" i="3"/>
  <c r="X11" i="3" s="1"/>
  <c r="S11" i="3"/>
  <c r="W11" i="3" s="1"/>
  <c r="T10" i="3"/>
  <c r="X10" i="3" s="1"/>
  <c r="S10" i="3"/>
  <c r="W10" i="3" s="1"/>
  <c r="T9" i="3"/>
  <c r="X9" i="3" s="1"/>
  <c r="S9" i="3"/>
  <c r="W9" i="3" s="1"/>
  <c r="T8" i="3"/>
  <c r="X8" i="3" s="1"/>
  <c r="S8" i="3"/>
  <c r="W8" i="3" s="1"/>
  <c r="T7" i="3"/>
  <c r="X7" i="3" s="1"/>
  <c r="S7" i="3"/>
  <c r="W7" i="3" s="1"/>
  <c r="T6" i="3"/>
  <c r="X6" i="3" s="1"/>
  <c r="S6" i="3"/>
  <c r="W6" i="3" s="1"/>
  <c r="T5" i="3"/>
  <c r="X5" i="3" s="1"/>
  <c r="S5" i="3"/>
  <c r="W5" i="3" s="1"/>
  <c r="T4" i="3"/>
  <c r="S4" i="3"/>
  <c r="T67" i="2"/>
  <c r="X67" i="2" s="1"/>
  <c r="S67" i="2"/>
  <c r="W67" i="2" s="1"/>
  <c r="T66" i="2"/>
  <c r="X66" i="2" s="1"/>
  <c r="S66" i="2"/>
  <c r="W66" i="2" s="1"/>
  <c r="T65" i="2"/>
  <c r="X65" i="2" s="1"/>
  <c r="S65" i="2"/>
  <c r="W65" i="2" s="1"/>
  <c r="T64" i="2"/>
  <c r="X64" i="2" s="1"/>
  <c r="S64" i="2"/>
  <c r="W64" i="2" s="1"/>
  <c r="T63" i="2"/>
  <c r="X63" i="2" s="1"/>
  <c r="S63" i="2"/>
  <c r="W63" i="2" s="1"/>
  <c r="T62" i="2"/>
  <c r="X62" i="2" s="1"/>
  <c r="S62" i="2"/>
  <c r="W62" i="2" s="1"/>
  <c r="T61" i="2"/>
  <c r="X61" i="2" s="1"/>
  <c r="S61" i="2"/>
  <c r="W61" i="2" s="1"/>
  <c r="T60" i="2"/>
  <c r="X60" i="2" s="1"/>
  <c r="S60" i="2"/>
  <c r="W60" i="2" s="1"/>
  <c r="T59" i="2"/>
  <c r="X59" i="2" s="1"/>
  <c r="S59" i="2"/>
  <c r="W59" i="2" s="1"/>
  <c r="T58" i="2"/>
  <c r="X58" i="2" s="1"/>
  <c r="S58" i="2"/>
  <c r="W58" i="2" s="1"/>
  <c r="T57" i="2"/>
  <c r="X57" i="2" s="1"/>
  <c r="S57" i="2"/>
  <c r="W57" i="2" s="1"/>
  <c r="T56" i="2"/>
  <c r="X56" i="2" s="1"/>
  <c r="S56" i="2"/>
  <c r="W56" i="2" s="1"/>
  <c r="T55" i="2"/>
  <c r="X55" i="2" s="1"/>
  <c r="S55" i="2"/>
  <c r="W55" i="2" s="1"/>
  <c r="T54" i="2"/>
  <c r="X54" i="2" s="1"/>
  <c r="S54" i="2"/>
  <c r="W54" i="2" s="1"/>
  <c r="T53" i="2"/>
  <c r="X53" i="2" s="1"/>
  <c r="S53" i="2"/>
  <c r="W53" i="2" s="1"/>
  <c r="T52" i="2"/>
  <c r="X52" i="2" s="1"/>
  <c r="S52" i="2"/>
  <c r="W52" i="2" s="1"/>
  <c r="T51" i="2"/>
  <c r="X51" i="2" s="1"/>
  <c r="S51" i="2"/>
  <c r="W51" i="2" s="1"/>
  <c r="T50" i="2"/>
  <c r="X50" i="2" s="1"/>
  <c r="S50" i="2"/>
  <c r="W50" i="2" s="1"/>
  <c r="T49" i="2"/>
  <c r="X49" i="2" s="1"/>
  <c r="S49" i="2"/>
  <c r="W49" i="2" s="1"/>
  <c r="T48" i="2"/>
  <c r="X48" i="2" s="1"/>
  <c r="S48" i="2"/>
  <c r="W48" i="2" s="1"/>
  <c r="T47" i="2"/>
  <c r="X47" i="2" s="1"/>
  <c r="S47" i="2"/>
  <c r="W47" i="2" s="1"/>
  <c r="T46" i="2"/>
  <c r="X46" i="2" s="1"/>
  <c r="S46" i="2"/>
  <c r="W46" i="2" s="1"/>
  <c r="T45" i="2"/>
  <c r="X45" i="2" s="1"/>
  <c r="S45" i="2"/>
  <c r="W45" i="2" s="1"/>
  <c r="T44" i="2"/>
  <c r="X44" i="2" s="1"/>
  <c r="S44" i="2"/>
  <c r="W44" i="2" s="1"/>
  <c r="T43" i="2"/>
  <c r="X43" i="2" s="1"/>
  <c r="S43" i="2"/>
  <c r="W43" i="2" s="1"/>
  <c r="T42" i="2"/>
  <c r="X42" i="2" s="1"/>
  <c r="S42" i="2"/>
  <c r="W42" i="2" s="1"/>
  <c r="T41" i="2"/>
  <c r="X41" i="2" s="1"/>
  <c r="S41" i="2"/>
  <c r="W41" i="2" s="1"/>
  <c r="T40" i="2"/>
  <c r="X40" i="2" s="1"/>
  <c r="S40" i="2"/>
  <c r="W40" i="2" s="1"/>
  <c r="T39" i="2"/>
  <c r="X39" i="2" s="1"/>
  <c r="S39" i="2"/>
  <c r="W39" i="2" s="1"/>
  <c r="T38" i="2"/>
  <c r="X38" i="2" s="1"/>
  <c r="S38" i="2"/>
  <c r="W38" i="2" s="1"/>
  <c r="T37" i="2"/>
  <c r="X37" i="2" s="1"/>
  <c r="S37" i="2"/>
  <c r="W37" i="2" s="1"/>
  <c r="T36" i="2"/>
  <c r="X36" i="2" s="1"/>
  <c r="S36" i="2"/>
  <c r="W36" i="2" s="1"/>
  <c r="T35" i="2"/>
  <c r="X35" i="2" s="1"/>
  <c r="S35" i="2"/>
  <c r="W35" i="2" s="1"/>
  <c r="T34" i="2"/>
  <c r="X34" i="2" s="1"/>
  <c r="S34" i="2"/>
  <c r="W34" i="2" s="1"/>
  <c r="T33" i="2"/>
  <c r="X33" i="2" s="1"/>
  <c r="S33" i="2"/>
  <c r="W33" i="2" s="1"/>
  <c r="T32" i="2"/>
  <c r="X32" i="2" s="1"/>
  <c r="S32" i="2"/>
  <c r="W32" i="2" s="1"/>
  <c r="T31" i="2"/>
  <c r="X31" i="2" s="1"/>
  <c r="S31" i="2"/>
  <c r="W31" i="2" s="1"/>
  <c r="T30" i="2"/>
  <c r="X30" i="2" s="1"/>
  <c r="S30" i="2"/>
  <c r="W30" i="2" s="1"/>
  <c r="T29" i="2"/>
  <c r="X29" i="2" s="1"/>
  <c r="S29" i="2"/>
  <c r="W29" i="2" s="1"/>
  <c r="T28" i="2"/>
  <c r="X28" i="2" s="1"/>
  <c r="S28" i="2"/>
  <c r="W28" i="2" s="1"/>
  <c r="T27" i="2"/>
  <c r="X27" i="2" s="1"/>
  <c r="S27" i="2"/>
  <c r="W27" i="2" s="1"/>
  <c r="T26" i="2"/>
  <c r="X26" i="2" s="1"/>
  <c r="S26" i="2"/>
  <c r="W26" i="2" s="1"/>
  <c r="T25" i="2"/>
  <c r="X25" i="2" s="1"/>
  <c r="S25" i="2"/>
  <c r="W25" i="2" s="1"/>
  <c r="T24" i="2"/>
  <c r="X24" i="2" s="1"/>
  <c r="S24" i="2"/>
  <c r="W24" i="2" s="1"/>
  <c r="T23" i="2"/>
  <c r="X23" i="2" s="1"/>
  <c r="S23" i="2"/>
  <c r="W23" i="2" s="1"/>
  <c r="T22" i="2"/>
  <c r="X22" i="2" s="1"/>
  <c r="S22" i="2"/>
  <c r="W22" i="2" s="1"/>
  <c r="T21" i="2"/>
  <c r="X21" i="2" s="1"/>
  <c r="S21" i="2"/>
  <c r="W21" i="2" s="1"/>
  <c r="T20" i="2"/>
  <c r="X20" i="2" s="1"/>
  <c r="S20" i="2"/>
  <c r="W20" i="2" s="1"/>
  <c r="T19" i="2"/>
  <c r="X19" i="2" s="1"/>
  <c r="S19" i="2"/>
  <c r="W19" i="2" s="1"/>
  <c r="T18" i="2"/>
  <c r="X18" i="2" s="1"/>
  <c r="S18" i="2"/>
  <c r="W18" i="2" s="1"/>
  <c r="T17" i="2"/>
  <c r="X17" i="2" s="1"/>
  <c r="S17" i="2"/>
  <c r="W17" i="2" s="1"/>
  <c r="T16" i="2"/>
  <c r="X16" i="2" s="1"/>
  <c r="S16" i="2"/>
  <c r="W16" i="2" s="1"/>
  <c r="T15" i="2"/>
  <c r="X15" i="2" s="1"/>
  <c r="S15" i="2"/>
  <c r="W15" i="2" s="1"/>
  <c r="T14" i="2"/>
  <c r="X14" i="2" s="1"/>
  <c r="S14" i="2"/>
  <c r="W14" i="2" s="1"/>
  <c r="T13" i="2"/>
  <c r="X13" i="2" s="1"/>
  <c r="S13" i="2"/>
  <c r="W13" i="2" s="1"/>
  <c r="T12" i="2"/>
  <c r="X12" i="2" s="1"/>
  <c r="S12" i="2"/>
  <c r="W12" i="2" s="1"/>
  <c r="T11" i="2"/>
  <c r="X11" i="2" s="1"/>
  <c r="S11" i="2"/>
  <c r="W11" i="2" s="1"/>
  <c r="T10" i="2"/>
  <c r="X10" i="2" s="1"/>
  <c r="S10" i="2"/>
  <c r="W10" i="2" s="1"/>
  <c r="T9" i="2"/>
  <c r="X9" i="2" s="1"/>
  <c r="S9" i="2"/>
  <c r="W9" i="2" s="1"/>
  <c r="T8" i="2"/>
  <c r="X8" i="2" s="1"/>
  <c r="S8" i="2"/>
  <c r="W8" i="2" s="1"/>
  <c r="T7" i="2"/>
  <c r="X7" i="2" s="1"/>
  <c r="S7" i="2"/>
  <c r="W7" i="2" s="1"/>
  <c r="T6" i="2"/>
  <c r="X6" i="2" s="1"/>
  <c r="S6" i="2"/>
  <c r="W6" i="2" s="1"/>
  <c r="T5" i="2"/>
  <c r="X5" i="2" s="1"/>
  <c r="S5" i="2"/>
  <c r="W5" i="2" s="1"/>
  <c r="T4" i="2"/>
  <c r="S4" i="2"/>
  <c r="W5" i="1"/>
  <c r="T5" i="1"/>
  <c r="X5" i="1" s="1"/>
  <c r="S6" i="1"/>
  <c r="W6" i="1" s="1"/>
  <c r="T6" i="1"/>
  <c r="X6" i="1" s="1"/>
  <c r="S7" i="1"/>
  <c r="W7" i="1" s="1"/>
  <c r="T7" i="1"/>
  <c r="X7" i="1" s="1"/>
  <c r="S8" i="1"/>
  <c r="W8" i="1" s="1"/>
  <c r="T8" i="1"/>
  <c r="X8" i="1" s="1"/>
  <c r="S9" i="1"/>
  <c r="W9" i="1" s="1"/>
  <c r="T9" i="1"/>
  <c r="X9" i="1" s="1"/>
  <c r="S10" i="1"/>
  <c r="W10" i="1" s="1"/>
  <c r="T10" i="1"/>
  <c r="X10" i="1" s="1"/>
  <c r="S11" i="1"/>
  <c r="W11" i="1" s="1"/>
  <c r="T11" i="1"/>
  <c r="X11" i="1" s="1"/>
  <c r="S12" i="1"/>
  <c r="W12" i="1" s="1"/>
  <c r="T12" i="1"/>
  <c r="X12" i="1" s="1"/>
  <c r="S13" i="1"/>
  <c r="W13" i="1" s="1"/>
  <c r="T13" i="1"/>
  <c r="X13" i="1" s="1"/>
  <c r="S14" i="1"/>
  <c r="W14" i="1" s="1"/>
  <c r="T14" i="1"/>
  <c r="X14" i="1" s="1"/>
  <c r="S15" i="1"/>
  <c r="W15" i="1" s="1"/>
  <c r="T15" i="1"/>
  <c r="X15" i="1" s="1"/>
  <c r="S16" i="1"/>
  <c r="W16" i="1" s="1"/>
  <c r="T16" i="1"/>
  <c r="X16" i="1" s="1"/>
  <c r="S17" i="1"/>
  <c r="W17" i="1" s="1"/>
  <c r="T17" i="1"/>
  <c r="X17" i="1" s="1"/>
  <c r="S18" i="1"/>
  <c r="W18" i="1" s="1"/>
  <c r="T18" i="1"/>
  <c r="X18" i="1" s="1"/>
  <c r="S19" i="1"/>
  <c r="W19" i="1" s="1"/>
  <c r="T19" i="1"/>
  <c r="X19" i="1" s="1"/>
  <c r="S20" i="1"/>
  <c r="W20" i="1" s="1"/>
  <c r="T20" i="1"/>
  <c r="X20" i="1" s="1"/>
  <c r="S21" i="1"/>
  <c r="W21" i="1" s="1"/>
  <c r="T21" i="1"/>
  <c r="X21" i="1" s="1"/>
  <c r="S22" i="1"/>
  <c r="W22" i="1" s="1"/>
  <c r="T22" i="1"/>
  <c r="X22" i="1" s="1"/>
  <c r="S23" i="1"/>
  <c r="W23" i="1" s="1"/>
  <c r="T23" i="1"/>
  <c r="X23" i="1" s="1"/>
  <c r="S24" i="1"/>
  <c r="W24" i="1" s="1"/>
  <c r="T24" i="1"/>
  <c r="X24" i="1" s="1"/>
  <c r="S25" i="1"/>
  <c r="W25" i="1" s="1"/>
  <c r="T25" i="1"/>
  <c r="X25" i="1" s="1"/>
  <c r="S26" i="1"/>
  <c r="W26" i="1" s="1"/>
  <c r="T26" i="1"/>
  <c r="X26" i="1" s="1"/>
  <c r="S27" i="1"/>
  <c r="W27" i="1" s="1"/>
  <c r="T27" i="1"/>
  <c r="X27" i="1" s="1"/>
  <c r="S28" i="1"/>
  <c r="W28" i="1" s="1"/>
  <c r="T28" i="1"/>
  <c r="X28" i="1" s="1"/>
  <c r="S29" i="1"/>
  <c r="W29" i="1" s="1"/>
  <c r="T29" i="1"/>
  <c r="X29" i="1" s="1"/>
  <c r="S30" i="1"/>
  <c r="W30" i="1" s="1"/>
  <c r="T30" i="1"/>
  <c r="X30" i="1" s="1"/>
  <c r="S31" i="1"/>
  <c r="W31" i="1" s="1"/>
  <c r="T31" i="1"/>
  <c r="X31" i="1" s="1"/>
  <c r="S32" i="1"/>
  <c r="W32" i="1" s="1"/>
  <c r="T32" i="1"/>
  <c r="X32" i="1" s="1"/>
  <c r="S33" i="1"/>
  <c r="W33" i="1" s="1"/>
  <c r="T33" i="1"/>
  <c r="X33" i="1" s="1"/>
  <c r="S34" i="1"/>
  <c r="W34" i="1" s="1"/>
  <c r="T34" i="1"/>
  <c r="X34" i="1" s="1"/>
  <c r="S35" i="1"/>
  <c r="W35" i="1" s="1"/>
  <c r="T35" i="1"/>
  <c r="X35" i="1" s="1"/>
  <c r="S36" i="1"/>
  <c r="W36" i="1" s="1"/>
  <c r="T36" i="1"/>
  <c r="X36" i="1" s="1"/>
  <c r="S37" i="1"/>
  <c r="W37" i="1" s="1"/>
  <c r="T37" i="1"/>
  <c r="X37" i="1" s="1"/>
  <c r="S38" i="1"/>
  <c r="W38" i="1" s="1"/>
  <c r="T38" i="1"/>
  <c r="X38" i="1" s="1"/>
  <c r="S39" i="1"/>
  <c r="W39" i="1" s="1"/>
  <c r="T39" i="1"/>
  <c r="X39" i="1" s="1"/>
  <c r="S40" i="1"/>
  <c r="W40" i="1" s="1"/>
  <c r="T40" i="1"/>
  <c r="X40" i="1" s="1"/>
  <c r="S41" i="1"/>
  <c r="W41" i="1" s="1"/>
  <c r="T41" i="1"/>
  <c r="X41" i="1" s="1"/>
  <c r="S42" i="1"/>
  <c r="W42" i="1" s="1"/>
  <c r="T42" i="1"/>
  <c r="X42" i="1" s="1"/>
  <c r="S43" i="1"/>
  <c r="W43" i="1" s="1"/>
  <c r="T43" i="1"/>
  <c r="X43" i="1" s="1"/>
  <c r="S44" i="1"/>
  <c r="W44" i="1" s="1"/>
  <c r="T44" i="1"/>
  <c r="X44" i="1" s="1"/>
  <c r="S45" i="1"/>
  <c r="W45" i="1" s="1"/>
  <c r="T45" i="1"/>
  <c r="X45" i="1" s="1"/>
  <c r="S46" i="1"/>
  <c r="W46" i="1" s="1"/>
  <c r="T46" i="1"/>
  <c r="X46" i="1" s="1"/>
  <c r="S47" i="1"/>
  <c r="W47" i="1" s="1"/>
  <c r="T47" i="1"/>
  <c r="X47" i="1" s="1"/>
  <c r="S48" i="1"/>
  <c r="W48" i="1" s="1"/>
  <c r="T48" i="1"/>
  <c r="X48" i="1" s="1"/>
  <c r="S49" i="1"/>
  <c r="W49" i="1" s="1"/>
  <c r="T49" i="1"/>
  <c r="X49" i="1" s="1"/>
  <c r="S50" i="1"/>
  <c r="W50" i="1" s="1"/>
  <c r="T50" i="1"/>
  <c r="X50" i="1" s="1"/>
  <c r="S51" i="1"/>
  <c r="W51" i="1" s="1"/>
  <c r="T51" i="1"/>
  <c r="X51" i="1" s="1"/>
  <c r="S52" i="1"/>
  <c r="W52" i="1" s="1"/>
  <c r="T52" i="1"/>
  <c r="X52" i="1" s="1"/>
  <c r="S53" i="1"/>
  <c r="W53" i="1" s="1"/>
  <c r="T53" i="1"/>
  <c r="X53" i="1" s="1"/>
  <c r="S54" i="1"/>
  <c r="W54" i="1" s="1"/>
  <c r="T54" i="1"/>
  <c r="X54" i="1" s="1"/>
  <c r="S55" i="1"/>
  <c r="W55" i="1" s="1"/>
  <c r="T55" i="1"/>
  <c r="X55" i="1" s="1"/>
  <c r="S56" i="1"/>
  <c r="W56" i="1" s="1"/>
  <c r="T56" i="1"/>
  <c r="X56" i="1" s="1"/>
  <c r="S57" i="1"/>
  <c r="W57" i="1" s="1"/>
  <c r="T57" i="1"/>
  <c r="X57" i="1" s="1"/>
  <c r="S58" i="1"/>
  <c r="W58" i="1" s="1"/>
  <c r="T58" i="1"/>
  <c r="X58" i="1" s="1"/>
  <c r="S59" i="1"/>
  <c r="W59" i="1" s="1"/>
  <c r="T59" i="1"/>
  <c r="X59" i="1" s="1"/>
  <c r="S60" i="1"/>
  <c r="W60" i="1" s="1"/>
  <c r="T60" i="1"/>
  <c r="X60" i="1" s="1"/>
  <c r="S61" i="1"/>
  <c r="W61" i="1" s="1"/>
  <c r="T61" i="1"/>
  <c r="X61" i="1" s="1"/>
  <c r="S62" i="1"/>
  <c r="W62" i="1" s="1"/>
  <c r="T62" i="1"/>
  <c r="X62" i="1" s="1"/>
  <c r="S63" i="1"/>
  <c r="W63" i="1" s="1"/>
  <c r="T63" i="1"/>
  <c r="X63" i="1" s="1"/>
  <c r="S64" i="1"/>
  <c r="W64" i="1" s="1"/>
  <c r="T64" i="1"/>
  <c r="X64" i="1" s="1"/>
  <c r="S65" i="1"/>
  <c r="W65" i="1" s="1"/>
  <c r="T65" i="1"/>
  <c r="X65" i="1" s="1"/>
  <c r="S66" i="1"/>
  <c r="W66" i="1" s="1"/>
  <c r="T66" i="1"/>
  <c r="X66" i="1" s="1"/>
  <c r="S67" i="1"/>
  <c r="W67" i="1" s="1"/>
  <c r="T67" i="1"/>
  <c r="X67" i="1" s="1"/>
  <c r="S68" i="1"/>
  <c r="W68" i="1" s="1"/>
  <c r="T68" i="1"/>
  <c r="X68" i="1" s="1"/>
  <c r="S69" i="1"/>
  <c r="W69" i="1" s="1"/>
  <c r="T69" i="1"/>
  <c r="X69" i="1" s="1"/>
  <c r="S70" i="1"/>
  <c r="W70" i="1" s="1"/>
  <c r="T70" i="1"/>
  <c r="X70" i="1" s="1"/>
  <c r="S71" i="1"/>
  <c r="W71" i="1" s="1"/>
  <c r="T71" i="1"/>
  <c r="X71" i="1" s="1"/>
  <c r="T4" i="1"/>
  <c r="S4" i="1"/>
  <c r="W4" i="3" l="1"/>
  <c r="W68" i="3" s="1"/>
  <c r="S68" i="3"/>
  <c r="T68" i="3"/>
  <c r="X4" i="3"/>
  <c r="X68" i="3" s="1"/>
  <c r="S68" i="2"/>
  <c r="W4" i="2"/>
  <c r="W68" i="2" s="1"/>
  <c r="T68" i="2"/>
  <c r="X4" i="2"/>
  <c r="X68" i="2" s="1"/>
  <c r="S72" i="1"/>
  <c r="W4" i="1"/>
  <c r="W72" i="1" s="1"/>
  <c r="X4" i="1"/>
  <c r="X72" i="1" s="1"/>
  <c r="T72" i="1"/>
  <c r="R67" i="3"/>
  <c r="V67" i="3" s="1"/>
  <c r="Q67" i="3"/>
  <c r="U67" i="3" s="1"/>
  <c r="R66" i="3"/>
  <c r="V66" i="3" s="1"/>
  <c r="Q66" i="3"/>
  <c r="U66" i="3" s="1"/>
  <c r="R65" i="3"/>
  <c r="V65" i="3" s="1"/>
  <c r="Q65" i="3"/>
  <c r="U65" i="3" s="1"/>
  <c r="R64" i="3"/>
  <c r="V64" i="3" s="1"/>
  <c r="Q64" i="3"/>
  <c r="U64" i="3" s="1"/>
  <c r="R63" i="3"/>
  <c r="V63" i="3" s="1"/>
  <c r="Q63" i="3"/>
  <c r="U63" i="3" s="1"/>
  <c r="R62" i="3"/>
  <c r="V62" i="3" s="1"/>
  <c r="Q62" i="3"/>
  <c r="U62" i="3" s="1"/>
  <c r="R61" i="3"/>
  <c r="V61" i="3" s="1"/>
  <c r="Q61" i="3"/>
  <c r="U61" i="3" s="1"/>
  <c r="R60" i="3"/>
  <c r="V60" i="3" s="1"/>
  <c r="Q60" i="3"/>
  <c r="U60" i="3" s="1"/>
  <c r="R59" i="3"/>
  <c r="V59" i="3" s="1"/>
  <c r="Q59" i="3"/>
  <c r="U59" i="3" s="1"/>
  <c r="R58" i="3"/>
  <c r="V58" i="3" s="1"/>
  <c r="Q58" i="3"/>
  <c r="U58" i="3" s="1"/>
  <c r="R57" i="3"/>
  <c r="V57" i="3" s="1"/>
  <c r="Q57" i="3"/>
  <c r="U57" i="3" s="1"/>
  <c r="R56" i="3"/>
  <c r="V56" i="3" s="1"/>
  <c r="Q56" i="3"/>
  <c r="U56" i="3" s="1"/>
  <c r="R55" i="3"/>
  <c r="V55" i="3" s="1"/>
  <c r="Q55" i="3"/>
  <c r="U55" i="3" s="1"/>
  <c r="R54" i="3"/>
  <c r="V54" i="3" s="1"/>
  <c r="Q54" i="3"/>
  <c r="U54" i="3" s="1"/>
  <c r="R53" i="3"/>
  <c r="V53" i="3" s="1"/>
  <c r="Q53" i="3"/>
  <c r="U53" i="3" s="1"/>
  <c r="R52" i="3"/>
  <c r="V52" i="3" s="1"/>
  <c r="Q52" i="3"/>
  <c r="U52" i="3" s="1"/>
  <c r="R51" i="3"/>
  <c r="V51" i="3" s="1"/>
  <c r="Q51" i="3"/>
  <c r="U51" i="3" s="1"/>
  <c r="R50" i="3"/>
  <c r="V50" i="3" s="1"/>
  <c r="Q50" i="3"/>
  <c r="U50" i="3" s="1"/>
  <c r="R49" i="3"/>
  <c r="V49" i="3" s="1"/>
  <c r="Q49" i="3"/>
  <c r="U49" i="3" s="1"/>
  <c r="R48" i="3"/>
  <c r="V48" i="3" s="1"/>
  <c r="Q48" i="3"/>
  <c r="U48" i="3" s="1"/>
  <c r="R47" i="3"/>
  <c r="V47" i="3" s="1"/>
  <c r="Q47" i="3"/>
  <c r="U47" i="3" s="1"/>
  <c r="R46" i="3"/>
  <c r="V46" i="3" s="1"/>
  <c r="Q46" i="3"/>
  <c r="U46" i="3" s="1"/>
  <c r="R45" i="3"/>
  <c r="V45" i="3" s="1"/>
  <c r="Q45" i="3"/>
  <c r="U45" i="3" s="1"/>
  <c r="R44" i="3"/>
  <c r="V44" i="3" s="1"/>
  <c r="Q44" i="3"/>
  <c r="U44" i="3" s="1"/>
  <c r="R43" i="3"/>
  <c r="V43" i="3" s="1"/>
  <c r="Q43" i="3"/>
  <c r="U43" i="3" s="1"/>
  <c r="R42" i="3"/>
  <c r="V42" i="3" s="1"/>
  <c r="Q42" i="3"/>
  <c r="U42" i="3" s="1"/>
  <c r="R41" i="3"/>
  <c r="V41" i="3" s="1"/>
  <c r="Q41" i="3"/>
  <c r="U41" i="3" s="1"/>
  <c r="R40" i="3"/>
  <c r="V40" i="3" s="1"/>
  <c r="Q40" i="3"/>
  <c r="R39" i="3"/>
  <c r="V39" i="3" s="1"/>
  <c r="Q39" i="3"/>
  <c r="U39" i="3" s="1"/>
  <c r="R38" i="3"/>
  <c r="V38" i="3" s="1"/>
  <c r="Q38" i="3"/>
  <c r="U38" i="3" s="1"/>
  <c r="R37" i="3"/>
  <c r="V37" i="3" s="1"/>
  <c r="Q37" i="3"/>
  <c r="U37" i="3" s="1"/>
  <c r="R36" i="3"/>
  <c r="V36" i="3" s="1"/>
  <c r="Q36" i="3"/>
  <c r="U36" i="3" s="1"/>
  <c r="R35" i="3"/>
  <c r="V35" i="3" s="1"/>
  <c r="Q35" i="3"/>
  <c r="U35" i="3" s="1"/>
  <c r="R34" i="3"/>
  <c r="V34" i="3" s="1"/>
  <c r="Q34" i="3"/>
  <c r="U34" i="3" s="1"/>
  <c r="R33" i="3"/>
  <c r="V33" i="3" s="1"/>
  <c r="Q33" i="3"/>
  <c r="U33" i="3" s="1"/>
  <c r="R32" i="3"/>
  <c r="V32" i="3" s="1"/>
  <c r="Q32" i="3"/>
  <c r="U32" i="3" s="1"/>
  <c r="R31" i="3"/>
  <c r="V31" i="3" s="1"/>
  <c r="Q31" i="3"/>
  <c r="U31" i="3" s="1"/>
  <c r="R30" i="3"/>
  <c r="V30" i="3" s="1"/>
  <c r="Q30" i="3"/>
  <c r="U30" i="3" s="1"/>
  <c r="R29" i="3"/>
  <c r="V29" i="3" s="1"/>
  <c r="Q29" i="3"/>
  <c r="U29" i="3" s="1"/>
  <c r="R28" i="3"/>
  <c r="V28" i="3" s="1"/>
  <c r="Q28" i="3"/>
  <c r="U28" i="3" s="1"/>
  <c r="R27" i="3"/>
  <c r="V27" i="3" s="1"/>
  <c r="Q27" i="3"/>
  <c r="U27" i="3" s="1"/>
  <c r="R26" i="3"/>
  <c r="V26" i="3" s="1"/>
  <c r="Q26" i="3"/>
  <c r="U26" i="3" s="1"/>
  <c r="R25" i="3"/>
  <c r="V25" i="3" s="1"/>
  <c r="Q25" i="3"/>
  <c r="U25" i="3" s="1"/>
  <c r="R24" i="3"/>
  <c r="V24" i="3" s="1"/>
  <c r="Q24" i="3"/>
  <c r="U24" i="3" s="1"/>
  <c r="R23" i="3"/>
  <c r="V23" i="3" s="1"/>
  <c r="Q23" i="3"/>
  <c r="U23" i="3" s="1"/>
  <c r="R22" i="3"/>
  <c r="V22" i="3" s="1"/>
  <c r="Q22" i="3"/>
  <c r="U22" i="3" s="1"/>
  <c r="R21" i="3"/>
  <c r="V21" i="3" s="1"/>
  <c r="Q21" i="3"/>
  <c r="U21" i="3" s="1"/>
  <c r="R20" i="3"/>
  <c r="V20" i="3" s="1"/>
  <c r="Q20" i="3"/>
  <c r="U20" i="3" s="1"/>
  <c r="R19" i="3"/>
  <c r="V19" i="3" s="1"/>
  <c r="Q19" i="3"/>
  <c r="U19" i="3" s="1"/>
  <c r="R18" i="3"/>
  <c r="V18" i="3" s="1"/>
  <c r="Q18" i="3"/>
  <c r="U18" i="3" s="1"/>
  <c r="R17" i="3"/>
  <c r="V17" i="3" s="1"/>
  <c r="Q17" i="3"/>
  <c r="U17" i="3" s="1"/>
  <c r="R16" i="3"/>
  <c r="V16" i="3" s="1"/>
  <c r="Q16" i="3"/>
  <c r="U16" i="3" s="1"/>
  <c r="R15" i="3"/>
  <c r="V15" i="3" s="1"/>
  <c r="Q15" i="3"/>
  <c r="U15" i="3" s="1"/>
  <c r="R14" i="3"/>
  <c r="V14" i="3" s="1"/>
  <c r="Q14" i="3"/>
  <c r="U14" i="3" s="1"/>
  <c r="R13" i="3"/>
  <c r="V13" i="3" s="1"/>
  <c r="Q13" i="3"/>
  <c r="U13" i="3" s="1"/>
  <c r="R12" i="3"/>
  <c r="V12" i="3" s="1"/>
  <c r="Q12" i="3"/>
  <c r="U12" i="3" s="1"/>
  <c r="R11" i="3"/>
  <c r="V11" i="3" s="1"/>
  <c r="Q11" i="3"/>
  <c r="U11" i="3" s="1"/>
  <c r="R10" i="3"/>
  <c r="V10" i="3" s="1"/>
  <c r="Q10" i="3"/>
  <c r="U10" i="3" s="1"/>
  <c r="R9" i="3"/>
  <c r="V9" i="3" s="1"/>
  <c r="Q9" i="3"/>
  <c r="U9" i="3" s="1"/>
  <c r="R8" i="3"/>
  <c r="V8" i="3" s="1"/>
  <c r="Q8" i="3"/>
  <c r="U8" i="3" s="1"/>
  <c r="R7" i="3"/>
  <c r="V7" i="3" s="1"/>
  <c r="Q7" i="3"/>
  <c r="U7" i="3" s="1"/>
  <c r="R6" i="3"/>
  <c r="V6" i="3" s="1"/>
  <c r="Q6" i="3"/>
  <c r="U6" i="3" s="1"/>
  <c r="R5" i="3"/>
  <c r="V5" i="3" s="1"/>
  <c r="Q5" i="3"/>
  <c r="U5" i="3" s="1"/>
  <c r="R4" i="3"/>
  <c r="Q4" i="3"/>
  <c r="R67" i="2"/>
  <c r="V67" i="2" s="1"/>
  <c r="Q67" i="2"/>
  <c r="U67" i="2" s="1"/>
  <c r="R66" i="2"/>
  <c r="V66" i="2" s="1"/>
  <c r="Q66" i="2"/>
  <c r="U66" i="2" s="1"/>
  <c r="R65" i="2"/>
  <c r="V65" i="2" s="1"/>
  <c r="Q65" i="2"/>
  <c r="U65" i="2" s="1"/>
  <c r="R64" i="2"/>
  <c r="V64" i="2" s="1"/>
  <c r="Q64" i="2"/>
  <c r="U64" i="2" s="1"/>
  <c r="R63" i="2"/>
  <c r="V63" i="2" s="1"/>
  <c r="Q63" i="2"/>
  <c r="U63" i="2" s="1"/>
  <c r="R62" i="2"/>
  <c r="V62" i="2" s="1"/>
  <c r="Q62" i="2"/>
  <c r="U62" i="2" s="1"/>
  <c r="R61" i="2"/>
  <c r="V61" i="2" s="1"/>
  <c r="Q61" i="2"/>
  <c r="U61" i="2" s="1"/>
  <c r="R60" i="2"/>
  <c r="V60" i="2" s="1"/>
  <c r="Q60" i="2"/>
  <c r="U60" i="2" s="1"/>
  <c r="R59" i="2"/>
  <c r="V59" i="2" s="1"/>
  <c r="Q59" i="2"/>
  <c r="U59" i="2" s="1"/>
  <c r="R58" i="2"/>
  <c r="V58" i="2" s="1"/>
  <c r="Q58" i="2"/>
  <c r="U58" i="2" s="1"/>
  <c r="R57" i="2"/>
  <c r="V57" i="2" s="1"/>
  <c r="Q57" i="2"/>
  <c r="U57" i="2" s="1"/>
  <c r="R56" i="2"/>
  <c r="V56" i="2" s="1"/>
  <c r="Q56" i="2"/>
  <c r="U56" i="2" s="1"/>
  <c r="R55" i="2"/>
  <c r="V55" i="2" s="1"/>
  <c r="Q55" i="2"/>
  <c r="U55" i="2" s="1"/>
  <c r="R54" i="2"/>
  <c r="V54" i="2" s="1"/>
  <c r="Q54" i="2"/>
  <c r="U54" i="2" s="1"/>
  <c r="R53" i="2"/>
  <c r="V53" i="2" s="1"/>
  <c r="Q53" i="2"/>
  <c r="U53" i="2" s="1"/>
  <c r="R52" i="2"/>
  <c r="V52" i="2" s="1"/>
  <c r="Q52" i="2"/>
  <c r="U52" i="2" s="1"/>
  <c r="R51" i="2"/>
  <c r="V51" i="2" s="1"/>
  <c r="Q51" i="2"/>
  <c r="U51" i="2" s="1"/>
  <c r="R50" i="2"/>
  <c r="V50" i="2" s="1"/>
  <c r="Q50" i="2"/>
  <c r="U50" i="2" s="1"/>
  <c r="R49" i="2"/>
  <c r="V49" i="2" s="1"/>
  <c r="Q49" i="2"/>
  <c r="U49" i="2" s="1"/>
  <c r="R48" i="2"/>
  <c r="V48" i="2" s="1"/>
  <c r="Q48" i="2"/>
  <c r="U48" i="2" s="1"/>
  <c r="R47" i="2"/>
  <c r="V47" i="2" s="1"/>
  <c r="Q47" i="2"/>
  <c r="U47" i="2" s="1"/>
  <c r="R46" i="2"/>
  <c r="V46" i="2" s="1"/>
  <c r="Q46" i="2"/>
  <c r="U46" i="2" s="1"/>
  <c r="R45" i="2"/>
  <c r="V45" i="2" s="1"/>
  <c r="Q45" i="2"/>
  <c r="U45" i="2" s="1"/>
  <c r="R44" i="2"/>
  <c r="V44" i="2" s="1"/>
  <c r="Q44" i="2"/>
  <c r="U44" i="2" s="1"/>
  <c r="R43" i="2"/>
  <c r="V43" i="2" s="1"/>
  <c r="Q43" i="2"/>
  <c r="U43" i="2" s="1"/>
  <c r="R42" i="2"/>
  <c r="V42" i="2" s="1"/>
  <c r="Q42" i="2"/>
  <c r="U42" i="2" s="1"/>
  <c r="R41" i="2"/>
  <c r="V41" i="2" s="1"/>
  <c r="Q41" i="2"/>
  <c r="U41" i="2" s="1"/>
  <c r="R40" i="2"/>
  <c r="Q40" i="2"/>
  <c r="U40" i="2" s="1"/>
  <c r="R39" i="2"/>
  <c r="V39" i="2" s="1"/>
  <c r="Q39" i="2"/>
  <c r="U39" i="2" s="1"/>
  <c r="R38" i="2"/>
  <c r="V38" i="2" s="1"/>
  <c r="Q38" i="2"/>
  <c r="U38" i="2" s="1"/>
  <c r="R37" i="2"/>
  <c r="V37" i="2" s="1"/>
  <c r="Q37" i="2"/>
  <c r="U37" i="2" s="1"/>
  <c r="R36" i="2"/>
  <c r="V36" i="2" s="1"/>
  <c r="Q36" i="2"/>
  <c r="U36" i="2" s="1"/>
  <c r="R35" i="2"/>
  <c r="V35" i="2" s="1"/>
  <c r="Q35" i="2"/>
  <c r="U35" i="2" s="1"/>
  <c r="R34" i="2"/>
  <c r="V34" i="2" s="1"/>
  <c r="Q34" i="2"/>
  <c r="U34" i="2" s="1"/>
  <c r="R33" i="2"/>
  <c r="V33" i="2" s="1"/>
  <c r="Q33" i="2"/>
  <c r="U33" i="2" s="1"/>
  <c r="R32" i="2"/>
  <c r="V32" i="2" s="1"/>
  <c r="Q32" i="2"/>
  <c r="U32" i="2" s="1"/>
  <c r="R31" i="2"/>
  <c r="V31" i="2" s="1"/>
  <c r="Q31" i="2"/>
  <c r="U31" i="2" s="1"/>
  <c r="R30" i="2"/>
  <c r="V30" i="2" s="1"/>
  <c r="Q30" i="2"/>
  <c r="U30" i="2" s="1"/>
  <c r="R29" i="2"/>
  <c r="V29" i="2" s="1"/>
  <c r="Q29" i="2"/>
  <c r="U29" i="2" s="1"/>
  <c r="R28" i="2"/>
  <c r="V28" i="2" s="1"/>
  <c r="Q28" i="2"/>
  <c r="U28" i="2" s="1"/>
  <c r="R27" i="2"/>
  <c r="V27" i="2" s="1"/>
  <c r="Q27" i="2"/>
  <c r="U27" i="2" s="1"/>
  <c r="R26" i="2"/>
  <c r="V26" i="2" s="1"/>
  <c r="Q26" i="2"/>
  <c r="U26" i="2" s="1"/>
  <c r="R25" i="2"/>
  <c r="V25" i="2" s="1"/>
  <c r="Q25" i="2"/>
  <c r="U25" i="2" s="1"/>
  <c r="R24" i="2"/>
  <c r="V24" i="2" s="1"/>
  <c r="Q24" i="2"/>
  <c r="U24" i="2" s="1"/>
  <c r="R23" i="2"/>
  <c r="V23" i="2" s="1"/>
  <c r="Q23" i="2"/>
  <c r="U23" i="2" s="1"/>
  <c r="R22" i="2"/>
  <c r="V22" i="2" s="1"/>
  <c r="Q22" i="2"/>
  <c r="U22" i="2" s="1"/>
  <c r="R21" i="2"/>
  <c r="V21" i="2" s="1"/>
  <c r="Q21" i="2"/>
  <c r="U21" i="2" s="1"/>
  <c r="R20" i="2"/>
  <c r="V20" i="2" s="1"/>
  <c r="Q20" i="2"/>
  <c r="U20" i="2" s="1"/>
  <c r="R19" i="2"/>
  <c r="V19" i="2" s="1"/>
  <c r="Q19" i="2"/>
  <c r="U19" i="2" s="1"/>
  <c r="R18" i="2"/>
  <c r="V18" i="2" s="1"/>
  <c r="Q18" i="2"/>
  <c r="U18" i="2" s="1"/>
  <c r="R17" i="2"/>
  <c r="V17" i="2" s="1"/>
  <c r="Q17" i="2"/>
  <c r="U17" i="2" s="1"/>
  <c r="R16" i="2"/>
  <c r="V16" i="2" s="1"/>
  <c r="Q16" i="2"/>
  <c r="U16" i="2" s="1"/>
  <c r="R15" i="2"/>
  <c r="V15" i="2" s="1"/>
  <c r="Q15" i="2"/>
  <c r="U15" i="2" s="1"/>
  <c r="R14" i="2"/>
  <c r="V14" i="2" s="1"/>
  <c r="Q14" i="2"/>
  <c r="U14" i="2" s="1"/>
  <c r="R13" i="2"/>
  <c r="V13" i="2" s="1"/>
  <c r="Q13" i="2"/>
  <c r="U13" i="2" s="1"/>
  <c r="R12" i="2"/>
  <c r="V12" i="2" s="1"/>
  <c r="Q12" i="2"/>
  <c r="U12" i="2" s="1"/>
  <c r="R11" i="2"/>
  <c r="V11" i="2" s="1"/>
  <c r="Q11" i="2"/>
  <c r="U11" i="2" s="1"/>
  <c r="R10" i="2"/>
  <c r="V10" i="2" s="1"/>
  <c r="Q10" i="2"/>
  <c r="U10" i="2" s="1"/>
  <c r="R9" i="2"/>
  <c r="V9" i="2" s="1"/>
  <c r="Q9" i="2"/>
  <c r="U9" i="2" s="1"/>
  <c r="R8" i="2"/>
  <c r="V8" i="2" s="1"/>
  <c r="Q8" i="2"/>
  <c r="U8" i="2" s="1"/>
  <c r="R7" i="2"/>
  <c r="V7" i="2" s="1"/>
  <c r="Q7" i="2"/>
  <c r="U7" i="2" s="1"/>
  <c r="R6" i="2"/>
  <c r="V6" i="2" s="1"/>
  <c r="Q6" i="2"/>
  <c r="U6" i="2" s="1"/>
  <c r="R5" i="2"/>
  <c r="V5" i="2" s="1"/>
  <c r="Q5" i="2"/>
  <c r="U5" i="2" s="1"/>
  <c r="R4" i="2"/>
  <c r="Q4" i="2"/>
  <c r="R5" i="1"/>
  <c r="V5" i="1" s="1"/>
  <c r="R6" i="1"/>
  <c r="V6" i="1" s="1"/>
  <c r="R7" i="1"/>
  <c r="V7" i="1" s="1"/>
  <c r="R8" i="1"/>
  <c r="V8" i="1" s="1"/>
  <c r="R9" i="1"/>
  <c r="V9" i="1" s="1"/>
  <c r="R10" i="1"/>
  <c r="V10" i="1" s="1"/>
  <c r="R11" i="1"/>
  <c r="V11" i="1" s="1"/>
  <c r="R12" i="1"/>
  <c r="V12" i="1" s="1"/>
  <c r="R13" i="1"/>
  <c r="V13" i="1" s="1"/>
  <c r="R14" i="1"/>
  <c r="V14" i="1" s="1"/>
  <c r="R15" i="1"/>
  <c r="V15" i="1" s="1"/>
  <c r="R16" i="1"/>
  <c r="V16" i="1" s="1"/>
  <c r="R17" i="1"/>
  <c r="V17" i="1" s="1"/>
  <c r="R18" i="1"/>
  <c r="V18" i="1" s="1"/>
  <c r="R19" i="1"/>
  <c r="V19" i="1" s="1"/>
  <c r="R20" i="1"/>
  <c r="V20" i="1" s="1"/>
  <c r="R21" i="1"/>
  <c r="V21" i="1" s="1"/>
  <c r="R22" i="1"/>
  <c r="V22" i="1" s="1"/>
  <c r="R23" i="1"/>
  <c r="V23" i="1" s="1"/>
  <c r="R24" i="1"/>
  <c r="V24" i="1" s="1"/>
  <c r="R25" i="1"/>
  <c r="V25" i="1" s="1"/>
  <c r="R26" i="1"/>
  <c r="V26" i="1" s="1"/>
  <c r="R27" i="1"/>
  <c r="V27" i="1" s="1"/>
  <c r="R28" i="1"/>
  <c r="V28" i="1" s="1"/>
  <c r="R29" i="1"/>
  <c r="V29" i="1" s="1"/>
  <c r="R30" i="1"/>
  <c r="V30" i="1" s="1"/>
  <c r="R31" i="1"/>
  <c r="V31" i="1" s="1"/>
  <c r="R32" i="1"/>
  <c r="V32" i="1" s="1"/>
  <c r="R33" i="1"/>
  <c r="V33" i="1" s="1"/>
  <c r="R34" i="1"/>
  <c r="V34" i="1" s="1"/>
  <c r="R35" i="1"/>
  <c r="V35" i="1" s="1"/>
  <c r="R36" i="1"/>
  <c r="V36" i="1" s="1"/>
  <c r="R37" i="1"/>
  <c r="V37" i="1" s="1"/>
  <c r="R38" i="1"/>
  <c r="V38" i="1" s="1"/>
  <c r="R39" i="1"/>
  <c r="V39" i="1" s="1"/>
  <c r="R40" i="1"/>
  <c r="V40" i="1" s="1"/>
  <c r="R41" i="1"/>
  <c r="V41" i="1" s="1"/>
  <c r="R42" i="1"/>
  <c r="V42" i="1" s="1"/>
  <c r="R43" i="1"/>
  <c r="V43" i="1" s="1"/>
  <c r="R44" i="1"/>
  <c r="V44" i="1" s="1"/>
  <c r="R45" i="1"/>
  <c r="V45" i="1" s="1"/>
  <c r="R46" i="1"/>
  <c r="V46" i="1" s="1"/>
  <c r="R47" i="1"/>
  <c r="V47" i="1" s="1"/>
  <c r="R48" i="1"/>
  <c r="V48" i="1" s="1"/>
  <c r="R49" i="1"/>
  <c r="V49" i="1" s="1"/>
  <c r="R50" i="1"/>
  <c r="V50" i="1" s="1"/>
  <c r="R51" i="1"/>
  <c r="V51" i="1" s="1"/>
  <c r="R52" i="1"/>
  <c r="V52" i="1" s="1"/>
  <c r="R53" i="1"/>
  <c r="V53" i="1" s="1"/>
  <c r="R54" i="1"/>
  <c r="V54" i="1" s="1"/>
  <c r="R55" i="1"/>
  <c r="V55" i="1" s="1"/>
  <c r="R56" i="1"/>
  <c r="V56" i="1" s="1"/>
  <c r="R57" i="1"/>
  <c r="V57" i="1" s="1"/>
  <c r="R58" i="1"/>
  <c r="V58" i="1" s="1"/>
  <c r="R59" i="1"/>
  <c r="V59" i="1" s="1"/>
  <c r="R60" i="1"/>
  <c r="V60" i="1" s="1"/>
  <c r="R61" i="1"/>
  <c r="V61" i="1" s="1"/>
  <c r="R62" i="1"/>
  <c r="V62" i="1" s="1"/>
  <c r="R63" i="1"/>
  <c r="V63" i="1" s="1"/>
  <c r="R64" i="1"/>
  <c r="V64" i="1" s="1"/>
  <c r="R65" i="1"/>
  <c r="V65" i="1" s="1"/>
  <c r="R66" i="1"/>
  <c r="V66" i="1" s="1"/>
  <c r="R67" i="1"/>
  <c r="V67" i="1" s="1"/>
  <c r="R68" i="1"/>
  <c r="V68" i="1" s="1"/>
  <c r="R69" i="1"/>
  <c r="V69" i="1" s="1"/>
  <c r="R70" i="1"/>
  <c r="V70" i="1" s="1"/>
  <c r="R71" i="1"/>
  <c r="V71" i="1" s="1"/>
  <c r="R4" i="1"/>
  <c r="Q5" i="1"/>
  <c r="U5" i="1" s="1"/>
  <c r="Q6" i="1"/>
  <c r="U6" i="1" s="1"/>
  <c r="Q7" i="1"/>
  <c r="U7" i="1" s="1"/>
  <c r="Q8" i="1"/>
  <c r="U8" i="1" s="1"/>
  <c r="Q9" i="1"/>
  <c r="U9" i="1" s="1"/>
  <c r="Q10" i="1"/>
  <c r="U10" i="1" s="1"/>
  <c r="Q11" i="1"/>
  <c r="U11" i="1" s="1"/>
  <c r="Q12" i="1"/>
  <c r="U12" i="1" s="1"/>
  <c r="Q13" i="1"/>
  <c r="U13" i="1" s="1"/>
  <c r="Q14" i="1"/>
  <c r="U14" i="1" s="1"/>
  <c r="Q15" i="1"/>
  <c r="U15" i="1" s="1"/>
  <c r="Q16" i="1"/>
  <c r="U16" i="1" s="1"/>
  <c r="Q17" i="1"/>
  <c r="U17" i="1" s="1"/>
  <c r="Q18" i="1"/>
  <c r="U18" i="1" s="1"/>
  <c r="Q19" i="1"/>
  <c r="U19" i="1" s="1"/>
  <c r="Q20" i="1"/>
  <c r="U20" i="1" s="1"/>
  <c r="Q21" i="1"/>
  <c r="U21" i="1" s="1"/>
  <c r="Q22" i="1"/>
  <c r="U22" i="1" s="1"/>
  <c r="Q23" i="1"/>
  <c r="U23" i="1" s="1"/>
  <c r="Q24" i="1"/>
  <c r="U24" i="1" s="1"/>
  <c r="Q25" i="1"/>
  <c r="U25" i="1" s="1"/>
  <c r="Q26" i="1"/>
  <c r="U26" i="1" s="1"/>
  <c r="Q27" i="1"/>
  <c r="U27" i="1" s="1"/>
  <c r="Q28" i="1"/>
  <c r="U28" i="1" s="1"/>
  <c r="Q29" i="1"/>
  <c r="U29" i="1" s="1"/>
  <c r="Q30" i="1"/>
  <c r="U30" i="1" s="1"/>
  <c r="Q31" i="1"/>
  <c r="U31" i="1" s="1"/>
  <c r="Q32" i="1"/>
  <c r="U32" i="1" s="1"/>
  <c r="Q33" i="1"/>
  <c r="U33" i="1" s="1"/>
  <c r="Q34" i="1"/>
  <c r="U34" i="1" s="1"/>
  <c r="Q35" i="1"/>
  <c r="U35" i="1" s="1"/>
  <c r="Q36" i="1"/>
  <c r="U36" i="1" s="1"/>
  <c r="Q37" i="1"/>
  <c r="U37" i="1" s="1"/>
  <c r="Q38" i="1"/>
  <c r="U38" i="1" s="1"/>
  <c r="Q39" i="1"/>
  <c r="U39" i="1" s="1"/>
  <c r="Q40" i="1"/>
  <c r="U40" i="1" s="1"/>
  <c r="Q41" i="1"/>
  <c r="U41" i="1" s="1"/>
  <c r="Q42" i="1"/>
  <c r="U42" i="1" s="1"/>
  <c r="Q43" i="1"/>
  <c r="U43" i="1" s="1"/>
  <c r="Q44" i="1"/>
  <c r="U44" i="1" s="1"/>
  <c r="Q45" i="1"/>
  <c r="U45" i="1" s="1"/>
  <c r="Q46" i="1"/>
  <c r="U46" i="1" s="1"/>
  <c r="Q47" i="1"/>
  <c r="U47" i="1" s="1"/>
  <c r="Q48" i="1"/>
  <c r="U48" i="1" s="1"/>
  <c r="Q49" i="1"/>
  <c r="U49" i="1" s="1"/>
  <c r="Q50" i="1"/>
  <c r="U50" i="1" s="1"/>
  <c r="Q51" i="1"/>
  <c r="U51" i="1" s="1"/>
  <c r="Q52" i="1"/>
  <c r="U52" i="1" s="1"/>
  <c r="Q53" i="1"/>
  <c r="U53" i="1" s="1"/>
  <c r="Q54" i="1"/>
  <c r="U54" i="1" s="1"/>
  <c r="Q55" i="1"/>
  <c r="U55" i="1" s="1"/>
  <c r="Q56" i="1"/>
  <c r="U56" i="1" s="1"/>
  <c r="Q57" i="1"/>
  <c r="U57" i="1" s="1"/>
  <c r="Q58" i="1"/>
  <c r="U58" i="1" s="1"/>
  <c r="Q59" i="1"/>
  <c r="U59" i="1" s="1"/>
  <c r="Q60" i="1"/>
  <c r="U60" i="1" s="1"/>
  <c r="Q61" i="1"/>
  <c r="U61" i="1" s="1"/>
  <c r="Q62" i="1"/>
  <c r="U62" i="1" s="1"/>
  <c r="Q63" i="1"/>
  <c r="U63" i="1" s="1"/>
  <c r="Q64" i="1"/>
  <c r="U64" i="1" s="1"/>
  <c r="Q65" i="1"/>
  <c r="U65" i="1" s="1"/>
  <c r="Q66" i="1"/>
  <c r="U66" i="1" s="1"/>
  <c r="Q67" i="1"/>
  <c r="U67" i="1" s="1"/>
  <c r="Q68" i="1"/>
  <c r="U68" i="1" s="1"/>
  <c r="Q69" i="1"/>
  <c r="U69" i="1" s="1"/>
  <c r="Q70" i="1"/>
  <c r="U70" i="1" s="1"/>
  <c r="Q71" i="1"/>
  <c r="U71" i="1" s="1"/>
  <c r="Q4" i="1"/>
  <c r="Q68" i="3" l="1"/>
  <c r="U4" i="3"/>
  <c r="U68" i="3" s="1"/>
  <c r="U40" i="3"/>
  <c r="R68" i="3"/>
  <c r="V4" i="3"/>
  <c r="V68" i="3" s="1"/>
  <c r="U4" i="2"/>
  <c r="U68" i="2" s="1"/>
  <c r="Q68" i="2"/>
  <c r="V40" i="2"/>
  <c r="R68" i="2"/>
  <c r="V4" i="2"/>
  <c r="V68" i="2" s="1"/>
  <c r="R72" i="1"/>
  <c r="V4" i="1"/>
  <c r="V72" i="1" s="1"/>
  <c r="Q72" i="1"/>
  <c r="U4" i="1"/>
  <c r="U72" i="1" s="1"/>
  <c r="F10" i="9" l="1"/>
  <c r="C10" i="9"/>
  <c r="G10" i="9"/>
  <c r="E10" i="9"/>
  <c r="D10" i="9"/>
  <c r="H10" i="9"/>
</calcChain>
</file>

<file path=xl/sharedStrings.xml><?xml version="1.0" encoding="utf-8"?>
<sst xmlns="http://schemas.openxmlformats.org/spreadsheetml/2006/main" count="194" uniqueCount="58">
  <si>
    <t>Traffic</t>
  </si>
  <si>
    <t>PeopleOnStreet</t>
  </si>
  <si>
    <t>QPISlice</t>
  </si>
  <si>
    <t>Class A</t>
  </si>
  <si>
    <t>4K</t>
  </si>
  <si>
    <t>Nebuta</t>
  </si>
  <si>
    <t>SteamLocomotive</t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</si>
  <si>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</si>
  <si>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</si>
  <si>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</si>
  <si>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</si>
  <si>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</si>
  <si>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</si>
  <si>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</si>
  <si>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</si>
  <si>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</si>
  <si>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</si>
  <si>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</si>
  <si>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</si>
  <si>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</si>
  <si>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</si>
  <si>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BasketballPass</t>
  </si>
  <si>
    <t>WQVGA</t>
  </si>
  <si>
    <t>BQSquare</t>
  </si>
  <si>
    <t>BlowingBubbles</t>
  </si>
  <si>
    <t>ClassE</t>
  </si>
  <si>
    <t>720p</t>
  </si>
  <si>
    <t>kbps</t>
  </si>
  <si>
    <t>Y psnr</t>
  </si>
  <si>
    <t>U psnr</t>
  </si>
  <si>
    <t>V psnr</t>
  </si>
  <si>
    <t>ClassA</t>
  </si>
  <si>
    <t>ClassB</t>
  </si>
  <si>
    <t>ClassC</t>
  </si>
  <si>
    <t>ClassD</t>
  </si>
  <si>
    <t>Random access</t>
  </si>
  <si>
    <t>Low delay</t>
  </si>
  <si>
    <t>Low delay P</t>
  </si>
  <si>
    <r>
      <t>Δ</t>
    </r>
    <r>
      <rPr>
        <sz val="11"/>
        <color theme="1"/>
        <rFont val="Times New Roman"/>
        <family val="1"/>
      </rPr>
      <t>kbps</t>
    </r>
  </si>
  <si>
    <r>
      <t>Δ</t>
    </r>
    <r>
      <rPr>
        <sz val="11"/>
        <color theme="1"/>
        <rFont val="Times New Roman"/>
        <family val="1"/>
      </rPr>
      <t>PSNR</t>
    </r>
  </si>
  <si>
    <t>Avg</t>
  </si>
  <si>
    <t>ΔKbps</t>
    <phoneticPr fontId="1" type="noConversion"/>
  </si>
  <si>
    <r>
      <t>ΔY-</t>
    </r>
    <r>
      <rPr>
        <sz val="7.7"/>
        <color theme="1"/>
        <rFont val="맑은 고딕"/>
        <family val="3"/>
        <charset val="129"/>
      </rPr>
      <t>PSNR</t>
    </r>
    <phoneticPr fontId="1" type="noConversion"/>
  </si>
  <si>
    <t>HM6.1</t>
    <phoneticPr fontId="1" type="noConversion"/>
  </si>
  <si>
    <t>HM6.1_RC_init</t>
    <phoneticPr fontId="1" type="noConversion"/>
  </si>
  <si>
    <t>FourPeople</t>
    <phoneticPr fontId="1" type="noConversion"/>
  </si>
  <si>
    <t>Johnny</t>
    <phoneticPr fontId="1" type="noConversion"/>
  </si>
  <si>
    <t>KristenAndSara</t>
    <phoneticPr fontId="1" type="noConversion"/>
  </si>
  <si>
    <t>HM6.1_RC_Proposal_LCU64</t>
    <phoneticPr fontId="1" type="noConversion"/>
  </si>
  <si>
    <t>ABS(ΔKbps)</t>
    <phoneticPr fontId="1" type="noConversion"/>
  </si>
  <si>
    <r>
      <t>ABS(ΔY-</t>
    </r>
    <r>
      <rPr>
        <sz val="7.7"/>
        <color theme="1"/>
        <rFont val="맑은 고딕"/>
        <family val="3"/>
        <charset val="129"/>
      </rPr>
      <t>PSNR</t>
    </r>
    <r>
      <rPr>
        <sz val="11"/>
        <color theme="1"/>
        <rFont val="맑은 고딕"/>
        <family val="3"/>
        <charset val="129"/>
      </rPr>
      <t>)</t>
    </r>
    <phoneticPr fontId="1" type="noConversion"/>
  </si>
  <si>
    <t>vs. HM6.1_RC_init</t>
    <phoneticPr fontId="1" type="noConversion"/>
  </si>
  <si>
    <t>vs. HM6.1_RC_Proposal_LCU64</t>
    <phoneticPr fontId="1" type="noConversion"/>
  </si>
  <si>
    <t>avg</t>
    <phoneticPr fontId="1" type="noConversion"/>
  </si>
  <si>
    <t>avg</t>
    <phoneticPr fontId="1" type="noConversion"/>
  </si>
  <si>
    <t>main</t>
    <phoneticPr fontId="1" type="noConversion"/>
  </si>
  <si>
    <t>&lt;HM6.1 RC&gt;</t>
    <phoneticPr fontId="1" type="noConversion"/>
  </si>
  <si>
    <t>&lt;HM6.1 RC with proposal&gt;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</si>
</sst>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.0000_);[Red]\(0.0000\)"/>
  </numFmts>
  <fonts count="7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9"/>
      <color indexed="8"/>
      <name val="Arial"/>
      <family val="2"/>
    </font>
    <font>
      <sz val="11"/>
      <color theme="1"/>
      <name val="맑은 고딕"/>
      <family val="3"/>
      <charset val="129"/>
    </font>
    <font>
      <sz val="7.7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0" borderId="3" xfId="0" applyFont="1" applyBorder="1" applyAlignment="1">
      <alignment horizontal="center"/>
    </xf>
    <xf numFmtId="0" fontId="2" fillId="0" borderId="9" xfId="0" applyFont="1" applyBorder="1"/>
    <xf numFmtId="0" fontId="2" fillId="0" borderId="11" xfId="0" applyFont="1" applyBorder="1"/>
    <xf numFmtId="0" fontId="2" fillId="0" borderId="8" xfId="0" applyFont="1" applyBorder="1"/>
    <xf numFmtId="0" fontId="2" fillId="0" borderId="9" xfId="0" applyFont="1" applyFill="1" applyBorder="1"/>
    <xf numFmtId="0" fontId="2" fillId="0" borderId="4" xfId="0" applyFont="1" applyFill="1" applyBorder="1"/>
    <xf numFmtId="0" fontId="2" fillId="0" borderId="11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0" fontId="2" fillId="0" borderId="8" xfId="0" applyFont="1" applyFill="1" applyBorder="1"/>
    <xf numFmtId="176" fontId="2" fillId="2" borderId="7" xfId="0" applyNumberFormat="1" applyFont="1" applyFill="1" applyBorder="1" applyAlignment="1"/>
    <xf numFmtId="0" fontId="2" fillId="0" borderId="13" xfId="0" applyFont="1" applyBorder="1"/>
    <xf numFmtId="0" fontId="2" fillId="0" borderId="14" xfId="0" applyFont="1" applyBorder="1"/>
    <xf numFmtId="0" fontId="2" fillId="0" borderId="12" xfId="0" applyFont="1" applyBorder="1"/>
    <xf numFmtId="177" fontId="0" fillId="0" borderId="0" xfId="0" applyNumberFormat="1"/>
    <xf numFmtId="176" fontId="2" fillId="3" borderId="8" xfId="0" applyNumberFormat="1" applyFont="1" applyFill="1" applyBorder="1" applyAlignment="1"/>
    <xf numFmtId="176" fontId="2" fillId="3" borderId="7" xfId="0" applyNumberFormat="1" applyFont="1" applyFill="1" applyBorder="1" applyAlignment="1"/>
    <xf numFmtId="176" fontId="2" fillId="3" borderId="14" xfId="0" applyNumberFormat="1" applyFont="1" applyFill="1" applyBorder="1" applyAlignment="1"/>
    <xf numFmtId="0" fontId="6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0" fontId="6" fillId="0" borderId="15" xfId="0" applyNumberFormat="1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 wrapText="1"/>
    </xf>
    <xf numFmtId="10" fontId="6" fillId="4" borderId="15" xfId="0" applyNumberFormat="1" applyFont="1" applyFill="1" applyBorder="1" applyAlignment="1">
      <alignment horizontal="center" vertical="center" wrapText="1"/>
    </xf>
    <xf numFmtId="176" fontId="6" fillId="4" borderId="15" xfId="0" applyNumberFormat="1" applyFont="1" applyFill="1" applyBorder="1" applyAlignment="1">
      <alignment horizontal="center" vertical="center" wrapText="1"/>
    </xf>
    <xf numFmtId="10" fontId="0" fillId="0" borderId="0" xfId="0" applyNumberFormat="1"/>
    <xf numFmtId="176" fontId="0" fillId="0" borderId="0" xfId="0" applyNumberFormat="1"/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3" fillId="0" borderId="4" xfId="0" applyFont="1" applyBorder="1" applyAlignment="1">
      <alignment vertical="center"/>
    </xf>
    <xf numFmtId="176" fontId="2" fillId="2" borderId="9" xfId="0" applyNumberFormat="1" applyFont="1" applyFill="1" applyBorder="1" applyAlignment="1"/>
    <xf numFmtId="176" fontId="2" fillId="2" borderId="10" xfId="0" applyNumberFormat="1" applyFont="1" applyFill="1" applyBorder="1" applyAlignment="1"/>
    <xf numFmtId="176" fontId="2" fillId="3" borderId="9" xfId="0" applyNumberFormat="1" applyFont="1" applyFill="1" applyBorder="1" applyAlignment="1"/>
    <xf numFmtId="176" fontId="2" fillId="3" borderId="10" xfId="0" applyNumberFormat="1" applyFont="1" applyFill="1" applyBorder="1" applyAlignment="1"/>
    <xf numFmtId="176" fontId="2" fillId="3" borderId="12" xfId="0" applyNumberFormat="1" applyFont="1" applyFill="1" applyBorder="1" applyAlignment="1"/>
    <xf numFmtId="176" fontId="2" fillId="2" borderId="11" xfId="0" applyNumberFormat="1" applyFont="1" applyFill="1" applyBorder="1" applyAlignment="1"/>
    <xf numFmtId="176" fontId="2" fillId="2" borderId="0" xfId="0" applyNumberFormat="1" applyFont="1" applyFill="1" applyBorder="1" applyAlignment="1"/>
    <xf numFmtId="176" fontId="2" fillId="3" borderId="11" xfId="0" applyNumberFormat="1" applyFont="1" applyFill="1" applyBorder="1" applyAlignment="1"/>
    <xf numFmtId="176" fontId="2" fillId="3" borderId="0" xfId="0" applyNumberFormat="1" applyFont="1" applyFill="1" applyBorder="1" applyAlignment="1"/>
    <xf numFmtId="176" fontId="2" fillId="3" borderId="13" xfId="0" applyNumberFormat="1" applyFont="1" applyFill="1" applyBorder="1" applyAlignment="1"/>
    <xf numFmtId="176" fontId="2" fillId="2" borderId="8" xfId="0" applyNumberFormat="1" applyFont="1" applyFill="1" applyBorder="1" applyAlignment="1"/>
    <xf numFmtId="10" fontId="0" fillId="0" borderId="9" xfId="0" applyNumberFormat="1" applyBorder="1"/>
    <xf numFmtId="10" fontId="0" fillId="0" borderId="10" xfId="0" applyNumberFormat="1" applyBorder="1"/>
    <xf numFmtId="0" fontId="0" fillId="0" borderId="12" xfId="0" applyBorder="1"/>
    <xf numFmtId="10" fontId="0" fillId="0" borderId="11" xfId="0" applyNumberFormat="1" applyBorder="1"/>
    <xf numFmtId="10" fontId="0" fillId="0" borderId="0" xfId="0" applyNumberFormat="1" applyBorder="1"/>
    <xf numFmtId="0" fontId="0" fillId="0" borderId="13" xfId="0" applyBorder="1"/>
    <xf numFmtId="10" fontId="0" fillId="0" borderId="8" xfId="0" applyNumberFormat="1" applyBorder="1"/>
    <xf numFmtId="10" fontId="0" fillId="0" borderId="7" xfId="0" applyNumberFormat="1" applyBorder="1"/>
    <xf numFmtId="0" fontId="0" fillId="0" borderId="14" xfId="0" applyBorder="1"/>
    <xf numFmtId="10" fontId="5" fillId="0" borderId="9" xfId="0" applyNumberFormat="1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/>
    </xf>
    <xf numFmtId="10" fontId="5" fillId="0" borderId="11" xfId="0" applyNumberFormat="1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76" fontId="5" fillId="0" borderId="14" xfId="0" applyNumberFormat="1" applyFont="1" applyBorder="1" applyAlignment="1">
      <alignment horizontal="center" vertical="center"/>
    </xf>
    <xf numFmtId="10" fontId="5" fillId="3" borderId="11" xfId="0" applyNumberFormat="1" applyFont="1" applyFill="1" applyBorder="1" applyAlignment="1">
      <alignment horizontal="center" vertical="center"/>
    </xf>
    <xf numFmtId="176" fontId="5" fillId="3" borderId="13" xfId="0" applyNumberFormat="1" applyFont="1" applyFill="1" applyBorder="1" applyAlignment="1">
      <alignment horizontal="center" vertical="center"/>
    </xf>
    <xf numFmtId="10" fontId="5" fillId="3" borderId="8" xfId="0" applyNumberFormat="1" applyFont="1" applyFill="1" applyBorder="1" applyAlignment="1">
      <alignment horizontal="center" vertical="center"/>
    </xf>
    <xf numFmtId="176" fontId="5" fillId="3" borderId="14" xfId="0" applyNumberFormat="1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5" fillId="3" borderId="9" xfId="0" applyNumberFormat="1" applyFont="1" applyFill="1" applyBorder="1" applyAlignment="1">
      <alignment horizontal="center" vertical="center"/>
    </xf>
    <xf numFmtId="176" fontId="5" fillId="3" borderId="12" xfId="0" applyNumberFormat="1" applyFont="1" applyFill="1" applyBorder="1" applyAlignment="1">
      <alignment horizontal="center" vertical="center"/>
    </xf>
    <xf numFmtId="176" fontId="2" fillId="3" borderId="0" xfId="0" applyNumberFormat="1" applyFont="1" applyFill="1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16" xfId="0" applyBorder="1" applyAlignment="1">
      <alignment horizontal="center"/>
    </xf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workbookViewId="0">
      <selection activeCell="G23" sqref="G23"/>
    </sheetView>
  </sheetViews>
  <sheetFormatPr defaultRowHeight="16.5" x14ac:dyDescent="0.3"/>
  <cols>
    <col min="3" max="3" width="9.5" bestFit="1" customWidth="1"/>
    <col min="4" max="4" width="9.625" bestFit="1" customWidth="1"/>
    <col min="5" max="8" width="9.5" bestFit="1" customWidth="1"/>
  </cols>
  <sheetData>
    <row r="2" spans="2:8" x14ac:dyDescent="0.3">
      <c r="B2" s="82" t="s">
        <v>56</v>
      </c>
      <c r="C2" s="82"/>
      <c r="D2" s="82"/>
      <c r="E2" s="82"/>
      <c r="F2" s="82"/>
      <c r="G2" s="82"/>
      <c r="H2" s="82"/>
    </row>
    <row r="3" spans="2:8" ht="17.25" customHeight="1" x14ac:dyDescent="0.3">
      <c r="B3" s="28" t="s">
        <v>55</v>
      </c>
      <c r="C3" s="37" t="s">
        <v>35</v>
      </c>
      <c r="D3" s="37"/>
      <c r="E3" s="37" t="s">
        <v>36</v>
      </c>
      <c r="F3" s="37"/>
      <c r="G3" s="37" t="s">
        <v>37</v>
      </c>
      <c r="H3" s="37"/>
    </row>
    <row r="4" spans="2:8" x14ac:dyDescent="0.3">
      <c r="B4" s="28"/>
      <c r="C4" s="29" t="s">
        <v>38</v>
      </c>
      <c r="D4" s="29" t="s">
        <v>39</v>
      </c>
      <c r="E4" s="29" t="s">
        <v>38</v>
      </c>
      <c r="F4" s="29" t="s">
        <v>39</v>
      </c>
      <c r="G4" s="29" t="s">
        <v>38</v>
      </c>
      <c r="H4" s="29" t="s">
        <v>39</v>
      </c>
    </row>
    <row r="5" spans="2:8" x14ac:dyDescent="0.3">
      <c r="B5" s="28" t="s">
        <v>31</v>
      </c>
      <c r="C5" s="30">
        <f>AVERAGE('RA-main'!U4:U19)</f>
        <v>1.1580988015656032E-2</v>
      </c>
      <c r="D5" s="31">
        <f>AVERAGE('RA-main'!R4:R19)</f>
        <v>-1.1314624999999998</v>
      </c>
      <c r="E5" s="32"/>
      <c r="F5" s="33"/>
      <c r="G5" s="32"/>
      <c r="H5" s="33"/>
    </row>
    <row r="6" spans="2:8" x14ac:dyDescent="0.3">
      <c r="B6" s="28" t="s">
        <v>32</v>
      </c>
      <c r="C6" s="30">
        <f>AVERAGE('RA-main'!U20:U39)</f>
        <v>9.6089780586184181E-3</v>
      </c>
      <c r="D6" s="31">
        <f>AVERAGE('RA-main'!R20:R39)</f>
        <v>-1.3311300000000001</v>
      </c>
      <c r="E6" s="30">
        <f>AVERAGE('LB-main'!U4:U23)</f>
        <v>1.4857321677667131E-3</v>
      </c>
      <c r="F6" s="31">
        <f>AVERAGE('LB-main'!R4:R23)</f>
        <v>-0.98398499999999967</v>
      </c>
      <c r="G6" s="30">
        <f>AVERAGE('LP-main'!U4:U23)</f>
        <v>1.9831003091152575E-3</v>
      </c>
      <c r="H6" s="31">
        <f>AVERAGE('LP-main'!R4:R23)</f>
        <v>-0.88907499999999973</v>
      </c>
    </row>
    <row r="7" spans="2:8" x14ac:dyDescent="0.3">
      <c r="B7" s="28" t="s">
        <v>33</v>
      </c>
      <c r="C7" s="30">
        <f>AVERAGE('RA-main'!U40:U55)</f>
        <v>6.0963176869519064E-3</v>
      </c>
      <c r="D7" s="31">
        <f>AVERAGE('RA-main'!R40:R55)</f>
        <v>-1.6451812499999996</v>
      </c>
      <c r="E7" s="30">
        <f>AVERAGE('LB-main'!U24:U39)</f>
        <v>3.2583503248442896E-3</v>
      </c>
      <c r="F7" s="31">
        <f>AVERAGE('LB-main'!R24:R39)</f>
        <v>-0.59870624999999955</v>
      </c>
      <c r="G7" s="30">
        <f>AVERAGE('LP-main'!U24:U39)</f>
        <v>9.0066836106574857E-4</v>
      </c>
      <c r="H7" s="31">
        <f>AVERAGE('LP-main'!R24:R39)</f>
        <v>-0.50621875000000083</v>
      </c>
    </row>
    <row r="8" spans="2:8" x14ac:dyDescent="0.3">
      <c r="B8" s="28" t="s">
        <v>34</v>
      </c>
      <c r="C8" s="30">
        <f>AVERAGE('RA-main'!U56:U71)</f>
        <v>5.7187566399017264E-3</v>
      </c>
      <c r="D8" s="31">
        <f>AVERAGE('RA-main'!R56:R71)</f>
        <v>-1.3556687499999993</v>
      </c>
      <c r="E8" s="30">
        <f>AVERAGE('LB-main'!U40:U55)</f>
        <v>1.1013924895995658E-3</v>
      </c>
      <c r="F8" s="31">
        <f>AVERAGE('LB-main'!R40:R55)</f>
        <v>-0.46026874999999934</v>
      </c>
      <c r="G8" s="30">
        <f>AVERAGE('LP-main'!U40:U55)</f>
        <v>1.1211975837316012E-3</v>
      </c>
      <c r="H8" s="31">
        <f>AVERAGE('LP-main'!R40:R55)</f>
        <v>-0.44639999999999969</v>
      </c>
    </row>
    <row r="9" spans="2:8" x14ac:dyDescent="0.3">
      <c r="B9" s="28" t="s">
        <v>25</v>
      </c>
      <c r="C9" s="32"/>
      <c r="D9" s="33"/>
      <c r="E9" s="30">
        <f>AVERAGE('LB-main'!U56:U67)</f>
        <v>3.512013410716408E-3</v>
      </c>
      <c r="F9" s="31">
        <f>AVERAGE('LB-main'!R56:R67)</f>
        <v>-0.7063666666666677</v>
      </c>
      <c r="G9" s="30">
        <f>AVERAGE('LP-main'!U56:U67)</f>
        <v>4.3209791779030516E-3</v>
      </c>
      <c r="H9" s="31">
        <f>AVERAGE('LP-main'!R56:R67)</f>
        <v>-0.6626333333333333</v>
      </c>
    </row>
    <row r="10" spans="2:8" x14ac:dyDescent="0.3">
      <c r="B10" s="28" t="s">
        <v>40</v>
      </c>
      <c r="C10" s="30">
        <f>AVERAGE(C5:C8)</f>
        <v>8.2512601002820204E-3</v>
      </c>
      <c r="D10" s="31">
        <f>AVERAGE(D5:D8)</f>
        <v>-1.3658606249999998</v>
      </c>
      <c r="E10" s="30">
        <f>AVERAGE(E6:E9)</f>
        <v>2.3393720982317441E-3</v>
      </c>
      <c r="F10" s="31">
        <f>AVERAGE(F6:F9)</f>
        <v>-0.68733166666666656</v>
      </c>
      <c r="G10" s="30">
        <f>AVERAGE(G6:G9)</f>
        <v>2.0814863579539148E-3</v>
      </c>
      <c r="H10" s="31">
        <f>AVERAGE(H6:H9)</f>
        <v>-0.62608177083333338</v>
      </c>
    </row>
    <row r="12" spans="2:8" x14ac:dyDescent="0.3">
      <c r="B12" s="82" t="s">
        <v>57</v>
      </c>
      <c r="C12" s="82"/>
      <c r="D12" s="82"/>
      <c r="E12" s="82"/>
      <c r="F12" s="82"/>
      <c r="G12" s="82"/>
      <c r="H12" s="82"/>
    </row>
    <row r="13" spans="2:8" x14ac:dyDescent="0.3">
      <c r="B13" s="28" t="s">
        <v>55</v>
      </c>
      <c r="C13" s="37" t="s">
        <v>35</v>
      </c>
      <c r="D13" s="37"/>
      <c r="E13" s="37" t="s">
        <v>36</v>
      </c>
      <c r="F13" s="37"/>
      <c r="G13" s="37" t="s">
        <v>37</v>
      </c>
      <c r="H13" s="37"/>
    </row>
    <row r="14" spans="2:8" x14ac:dyDescent="0.3">
      <c r="B14" s="28"/>
      <c r="C14" s="36" t="s">
        <v>38</v>
      </c>
      <c r="D14" s="36" t="s">
        <v>39</v>
      </c>
      <c r="E14" s="36" t="s">
        <v>38</v>
      </c>
      <c r="F14" s="36" t="s">
        <v>39</v>
      </c>
      <c r="G14" s="36" t="s">
        <v>38</v>
      </c>
      <c r="H14" s="36" t="s">
        <v>39</v>
      </c>
    </row>
    <row r="15" spans="2:8" x14ac:dyDescent="0.3">
      <c r="B15" s="28" t="s">
        <v>31</v>
      </c>
      <c r="C15" s="30">
        <f>AVERAGE('RA-main'!W4:W19)</f>
        <v>1.1618342355326839E-2</v>
      </c>
      <c r="D15" s="31">
        <f>AVERAGE('RA-main'!T4:T19)</f>
        <v>-1.1491999999999987</v>
      </c>
      <c r="E15" s="32"/>
      <c r="F15" s="33"/>
      <c r="G15" s="32"/>
      <c r="H15" s="33"/>
    </row>
    <row r="16" spans="2:8" x14ac:dyDescent="0.3">
      <c r="B16" s="28" t="s">
        <v>32</v>
      </c>
      <c r="C16" s="30">
        <f>AVERAGE('RA-main'!W20:W39)</f>
        <v>5.7845522237559106E-3</v>
      </c>
      <c r="D16" s="31">
        <f>AVERAGE('RA-main'!T20:T39)</f>
        <v>-0.74366500000000024</v>
      </c>
      <c r="E16" s="30">
        <f>AVERAGE('LB-main'!W4:W23)</f>
        <v>9.1598501151258691E-4</v>
      </c>
      <c r="F16" s="31">
        <f>AVERAGE('LB-main'!T4:T23)</f>
        <v>-1.0901499999999997</v>
      </c>
      <c r="G16" s="30">
        <f>AVERAGE('LP-main'!W4:W23)</f>
        <v>1.230985541950532E-3</v>
      </c>
      <c r="H16" s="31">
        <f>AVERAGE('LP-main'!T4:T23)</f>
        <v>-0.99182000000000026</v>
      </c>
    </row>
    <row r="17" spans="2:8" x14ac:dyDescent="0.3">
      <c r="B17" s="28" t="s">
        <v>33</v>
      </c>
      <c r="C17" s="30">
        <f>AVERAGE('RA-main'!W40:W55)</f>
        <v>5.3022122652162385E-3</v>
      </c>
      <c r="D17" s="31">
        <f>AVERAGE('RA-main'!T40:T55)</f>
        <v>-1.1130562499999987</v>
      </c>
      <c r="E17" s="30">
        <f>AVERAGE('LB-main'!W24:W39)</f>
        <v>6.3207002386640721E-4</v>
      </c>
      <c r="F17" s="31">
        <f>AVERAGE('LB-main'!T24:T39)</f>
        <v>-0.60484999999999922</v>
      </c>
      <c r="G17" s="30">
        <f>AVERAGE('LP-main'!W24:W39)</f>
        <v>3.1120599626478138E-3</v>
      </c>
      <c r="H17" s="31">
        <f>AVERAGE('LP-main'!T24:T39)</f>
        <v>-0.54153125000000024</v>
      </c>
    </row>
    <row r="18" spans="2:8" x14ac:dyDescent="0.3">
      <c r="B18" s="28" t="s">
        <v>34</v>
      </c>
      <c r="C18" s="30">
        <f>AVERAGE('RA-main'!W56:W71)</f>
        <v>6.7873929921227656E-3</v>
      </c>
      <c r="D18" s="31">
        <f>AVERAGE('RA-main'!T56:T71)</f>
        <v>-1.0167000000000008</v>
      </c>
      <c r="E18" s="30">
        <f>AVERAGE('LB-main'!W40:W55)</f>
        <v>9.6632275709963562E-4</v>
      </c>
      <c r="F18" s="31">
        <f>AVERAGE('LB-main'!T40:T55)</f>
        <v>-0.49779999999999935</v>
      </c>
      <c r="G18" s="30">
        <f>AVERAGE('LP-main'!W40:W55)</f>
        <v>1.0179768945606784E-3</v>
      </c>
      <c r="H18" s="31">
        <f>AVERAGE('LP-main'!T40:T55)</f>
        <v>-0.47684375000000001</v>
      </c>
    </row>
    <row r="19" spans="2:8" x14ac:dyDescent="0.3">
      <c r="B19" s="28" t="s">
        <v>25</v>
      </c>
      <c r="C19" s="32"/>
      <c r="D19" s="33"/>
      <c r="E19" s="30">
        <f>AVERAGE('LB-main'!W56:W67)</f>
        <v>1.9441684552637013E-3</v>
      </c>
      <c r="F19" s="31">
        <f>AVERAGE('LB-main'!T56:T67)</f>
        <v>-1.3356583333333329</v>
      </c>
      <c r="G19" s="30">
        <f>AVERAGE('LP-main'!W56:W67)</f>
        <v>1.3577629538228302E-3</v>
      </c>
      <c r="H19" s="31">
        <f>AVERAGE('LP-main'!T56:T67)</f>
        <v>-1.2412666666666663</v>
      </c>
    </row>
    <row r="20" spans="2:8" x14ac:dyDescent="0.3">
      <c r="B20" s="28" t="s">
        <v>40</v>
      </c>
      <c r="C20" s="30">
        <f>AVERAGE(C15:C18)</f>
        <v>7.3731249591054383E-3</v>
      </c>
      <c r="D20" s="31">
        <f>AVERAGE(D15:D18)</f>
        <v>-1.0056553124999996</v>
      </c>
      <c r="E20" s="30">
        <f>AVERAGE(E16:E19)</f>
        <v>1.1146365619355827E-3</v>
      </c>
      <c r="F20" s="31">
        <f>AVERAGE(F16:F19)</f>
        <v>-0.88211458333333281</v>
      </c>
      <c r="G20" s="30">
        <f>AVERAGE(G16:G19)</f>
        <v>1.6796963382454636E-3</v>
      </c>
      <c r="H20" s="31">
        <f>AVERAGE(H16:H19)</f>
        <v>-0.81286541666666667</v>
      </c>
    </row>
  </sheetData>
  <mergeCells count="8">
    <mergeCell ref="C13:D13"/>
    <mergeCell ref="E13:F13"/>
    <mergeCell ref="G13:H13"/>
    <mergeCell ref="B12:H12"/>
    <mergeCell ref="B2:H2"/>
    <mergeCell ref="C3:D3"/>
    <mergeCell ref="E3:F3"/>
    <mergeCell ref="G3:H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72"/>
  <sheetViews>
    <sheetView topLeftCell="A37" zoomScaleNormal="100" workbookViewId="0">
      <selection activeCell="T4" sqref="T4:T19"/>
    </sheetView>
  </sheetViews>
  <sheetFormatPr defaultRowHeight="16.5" x14ac:dyDescent="0.3"/>
  <cols>
    <col min="3" max="3" width="15.375" bestFit="1" customWidth="1"/>
    <col min="5" max="5" width="11.625" bestFit="1" customWidth="1"/>
    <col min="17" max="17" width="11.75" bestFit="1" customWidth="1"/>
    <col min="18" max="18" width="12.5" bestFit="1" customWidth="1"/>
    <col min="19" max="19" width="15.75" customWidth="1"/>
    <col min="20" max="20" width="13.625" bestFit="1" customWidth="1"/>
    <col min="21" max="21" width="11.75" bestFit="1" customWidth="1"/>
    <col min="22" max="22" width="12.75" bestFit="1" customWidth="1"/>
    <col min="23" max="23" width="15.25" customWidth="1"/>
    <col min="24" max="24" width="12.75" bestFit="1" customWidth="1"/>
  </cols>
  <sheetData>
    <row r="1" spans="2:24" ht="17.25" thickBot="1" x14ac:dyDescent="0.35"/>
    <row r="2" spans="2:24" ht="17.25" thickBot="1" x14ac:dyDescent="0.35">
      <c r="B2" s="8"/>
      <c r="C2" s="8"/>
      <c r="D2" s="9"/>
      <c r="E2" s="38" t="s">
        <v>43</v>
      </c>
      <c r="F2" s="39"/>
      <c r="G2" s="39"/>
      <c r="H2" s="39"/>
      <c r="I2" s="38" t="s">
        <v>44</v>
      </c>
      <c r="J2" s="39"/>
      <c r="K2" s="39"/>
      <c r="L2" s="40"/>
      <c r="M2" s="38" t="s">
        <v>48</v>
      </c>
      <c r="N2" s="39"/>
      <c r="O2" s="39"/>
      <c r="P2" s="40"/>
      <c r="Q2" s="38" t="s">
        <v>51</v>
      </c>
      <c r="R2" s="39"/>
      <c r="S2" s="38" t="s">
        <v>52</v>
      </c>
      <c r="T2" s="40"/>
      <c r="U2" s="38" t="s">
        <v>51</v>
      </c>
      <c r="V2" s="39"/>
      <c r="W2" s="38" t="s">
        <v>52</v>
      </c>
      <c r="X2" s="40"/>
    </row>
    <row r="3" spans="2:24" ht="17.25" thickBot="1" x14ac:dyDescent="0.35">
      <c r="B3" s="1"/>
      <c r="C3" s="1"/>
      <c r="D3" s="2" t="s">
        <v>2</v>
      </c>
      <c r="E3" s="6" t="s">
        <v>27</v>
      </c>
      <c r="F3" s="7" t="s">
        <v>28</v>
      </c>
      <c r="G3" s="7" t="s">
        <v>29</v>
      </c>
      <c r="H3" s="7" t="s">
        <v>30</v>
      </c>
      <c r="I3" s="6" t="s">
        <v>27</v>
      </c>
      <c r="J3" s="7" t="s">
        <v>28</v>
      </c>
      <c r="K3" s="7" t="s">
        <v>29</v>
      </c>
      <c r="L3" s="10" t="s">
        <v>30</v>
      </c>
      <c r="M3" s="6" t="s">
        <v>27</v>
      </c>
      <c r="N3" s="7" t="s">
        <v>28</v>
      </c>
      <c r="O3" s="7" t="s">
        <v>29</v>
      </c>
      <c r="P3" s="10" t="s">
        <v>30</v>
      </c>
      <c r="Q3" s="41" t="s">
        <v>41</v>
      </c>
      <c r="R3" s="41" t="s">
        <v>42</v>
      </c>
      <c r="S3" s="41" t="s">
        <v>41</v>
      </c>
      <c r="T3" s="41" t="s">
        <v>42</v>
      </c>
      <c r="U3" s="41" t="s">
        <v>49</v>
      </c>
      <c r="V3" s="41" t="s">
        <v>50</v>
      </c>
      <c r="W3" s="41" t="s">
        <v>49</v>
      </c>
      <c r="X3" s="41" t="s">
        <v>50</v>
      </c>
    </row>
    <row r="4" spans="2:24" x14ac:dyDescent="0.3">
      <c r="B4" s="14" t="s">
        <v>3</v>
      </c>
      <c r="C4" s="15" t="s">
        <v>0</v>
      </c>
      <c r="D4" s="15">
        <v>22</v>
      </c>
      <c r="E4" s="42">
        <v>13011.04</v>
      </c>
      <c r="F4" s="43">
        <v>41.628300000000003</v>
      </c>
      <c r="G4" s="43">
        <v>41.486400000000003</v>
      </c>
      <c r="H4" s="43">
        <v>44.140599999999999</v>
      </c>
      <c r="I4" s="44">
        <v>12857.0064</v>
      </c>
      <c r="J4" s="45">
        <v>41.2166</v>
      </c>
      <c r="K4" s="45">
        <v>41.191899999999997</v>
      </c>
      <c r="L4" s="46">
        <v>43.8339</v>
      </c>
      <c r="M4" s="44">
        <v>12933.368</v>
      </c>
      <c r="N4" s="45">
        <v>41.117600000000003</v>
      </c>
      <c r="O4" s="45">
        <v>41.095599999999997</v>
      </c>
      <c r="P4" s="46">
        <v>43.679299999999998</v>
      </c>
      <c r="Q4" s="62">
        <f t="shared" ref="Q4:Q35" si="0">(I4-E4)/E4</f>
        <v>-1.1838684686235739E-2</v>
      </c>
      <c r="R4" s="63">
        <f t="shared" ref="R4:R35" si="1">(J4-F4)</f>
        <v>-0.41170000000000329</v>
      </c>
      <c r="S4" s="62">
        <f>(M4-E4)/E4</f>
        <v>-5.9696995782043925E-3</v>
      </c>
      <c r="T4" s="63">
        <f>(N4-F4)</f>
        <v>-0.51069999999999993</v>
      </c>
      <c r="U4" s="53">
        <f t="shared" ref="U4:X67" si="2">ABS(Q4)</f>
        <v>1.1838684686235739E-2</v>
      </c>
      <c r="V4" s="55">
        <f t="shared" si="2"/>
        <v>0.41170000000000329</v>
      </c>
      <c r="W4" s="54">
        <f t="shared" si="2"/>
        <v>5.9696995782043925E-3</v>
      </c>
      <c r="X4" s="55">
        <f t="shared" si="2"/>
        <v>0.51069999999999993</v>
      </c>
    </row>
    <row r="5" spans="2:24" x14ac:dyDescent="0.3">
      <c r="B5" s="16" t="s">
        <v>4</v>
      </c>
      <c r="C5" s="17"/>
      <c r="D5" s="17">
        <v>27</v>
      </c>
      <c r="E5" s="47">
        <v>5514.9168</v>
      </c>
      <c r="F5" s="48">
        <v>39.111400000000003</v>
      </c>
      <c r="G5" s="48">
        <v>39.625599999999999</v>
      </c>
      <c r="H5" s="48">
        <v>42.064399999999999</v>
      </c>
      <c r="I5" s="49">
        <v>5431.5375999999997</v>
      </c>
      <c r="J5" s="50">
        <v>38.116500000000002</v>
      </c>
      <c r="K5" s="50">
        <v>39.160200000000003</v>
      </c>
      <c r="L5" s="51">
        <v>41.562399999999997</v>
      </c>
      <c r="M5" s="49">
        <v>5442.6144000000004</v>
      </c>
      <c r="N5" s="50">
        <v>38.607599999999998</v>
      </c>
      <c r="O5" s="50">
        <v>39.549599999999998</v>
      </c>
      <c r="P5" s="51">
        <v>41.993299999999998</v>
      </c>
      <c r="Q5" s="64">
        <f t="shared" si="0"/>
        <v>-1.5118850025081124E-2</v>
      </c>
      <c r="R5" s="65">
        <f t="shared" si="1"/>
        <v>-0.99490000000000123</v>
      </c>
      <c r="S5" s="64">
        <f>(M5-E5)/E5</f>
        <v>-1.3110333776930157E-2</v>
      </c>
      <c r="T5" s="65">
        <f t="shared" ref="T5:T68" si="3">(N5-F5)</f>
        <v>-0.50380000000000535</v>
      </c>
      <c r="U5" s="56">
        <f t="shared" si="2"/>
        <v>1.5118850025081124E-2</v>
      </c>
      <c r="V5" s="58">
        <f t="shared" si="2"/>
        <v>0.99490000000000123</v>
      </c>
      <c r="W5" s="57">
        <f t="shared" si="2"/>
        <v>1.3110333776930157E-2</v>
      </c>
      <c r="X5" s="58">
        <f t="shared" si="2"/>
        <v>0.50380000000000535</v>
      </c>
    </row>
    <row r="6" spans="2:24" x14ac:dyDescent="0.3">
      <c r="B6" s="16"/>
      <c r="C6" s="17"/>
      <c r="D6" s="17">
        <v>32</v>
      </c>
      <c r="E6" s="47">
        <v>2639.0880000000002</v>
      </c>
      <c r="F6" s="48">
        <v>36.5685</v>
      </c>
      <c r="G6" s="48">
        <v>38.289000000000001</v>
      </c>
      <c r="H6" s="48">
        <v>40.619999999999997</v>
      </c>
      <c r="I6" s="49">
        <v>2582.1855999999998</v>
      </c>
      <c r="J6" s="50">
        <v>33.659100000000002</v>
      </c>
      <c r="K6" s="50">
        <v>37.233600000000003</v>
      </c>
      <c r="L6" s="51">
        <v>39.630000000000003</v>
      </c>
      <c r="M6" s="49">
        <v>2592.1248000000001</v>
      </c>
      <c r="N6" s="50">
        <v>34.4895</v>
      </c>
      <c r="O6" s="50">
        <v>37.5426</v>
      </c>
      <c r="P6" s="51">
        <v>39.903100000000002</v>
      </c>
      <c r="Q6" s="64">
        <f t="shared" si="0"/>
        <v>-2.1561387873386711E-2</v>
      </c>
      <c r="R6" s="65">
        <f t="shared" si="1"/>
        <v>-2.909399999999998</v>
      </c>
      <c r="S6" s="64">
        <f t="shared" ref="S5:S68" si="4">(M6-E6)/E6</f>
        <v>-1.7795238355068167E-2</v>
      </c>
      <c r="T6" s="65">
        <f t="shared" si="3"/>
        <v>-2.0790000000000006</v>
      </c>
      <c r="U6" s="56">
        <f t="shared" si="2"/>
        <v>2.1561387873386711E-2</v>
      </c>
      <c r="V6" s="58">
        <f t="shared" si="2"/>
        <v>2.909399999999998</v>
      </c>
      <c r="W6" s="57">
        <f t="shared" si="2"/>
        <v>1.7795238355068167E-2</v>
      </c>
      <c r="X6" s="58">
        <f t="shared" si="2"/>
        <v>2.0790000000000006</v>
      </c>
    </row>
    <row r="7" spans="2:24" ht="17.25" thickBot="1" x14ac:dyDescent="0.35">
      <c r="B7" s="16"/>
      <c r="C7" s="18"/>
      <c r="D7" s="18">
        <v>37</v>
      </c>
      <c r="E7" s="47">
        <v>1369.6032</v>
      </c>
      <c r="F7" s="48">
        <v>33.914999999999999</v>
      </c>
      <c r="G7" s="48">
        <v>37.268099999999997</v>
      </c>
      <c r="H7" s="48">
        <v>39.606099999999998</v>
      </c>
      <c r="I7" s="49">
        <v>1341.5311999999999</v>
      </c>
      <c r="J7" s="50">
        <v>30.503900000000002</v>
      </c>
      <c r="K7" s="50">
        <v>36.439799999999998</v>
      </c>
      <c r="L7" s="51">
        <v>38.907899999999998</v>
      </c>
      <c r="M7" s="49">
        <v>1345.4256</v>
      </c>
      <c r="N7" s="50">
        <v>31.075399999999998</v>
      </c>
      <c r="O7" s="50">
        <v>36.574800000000003</v>
      </c>
      <c r="P7" s="51">
        <v>38.9848</v>
      </c>
      <c r="Q7" s="64">
        <f t="shared" si="0"/>
        <v>-2.0496447438207006E-2</v>
      </c>
      <c r="R7" s="65">
        <f t="shared" si="1"/>
        <v>-3.4110999999999976</v>
      </c>
      <c r="S7" s="64">
        <f t="shared" si="4"/>
        <v>-1.7652996137859478E-2</v>
      </c>
      <c r="T7" s="65">
        <f t="shared" si="3"/>
        <v>-2.8396000000000008</v>
      </c>
      <c r="U7" s="56">
        <f t="shared" si="2"/>
        <v>2.0496447438207006E-2</v>
      </c>
      <c r="V7" s="58">
        <f t="shared" si="2"/>
        <v>3.4110999999999976</v>
      </c>
      <c r="W7" s="57">
        <f t="shared" si="2"/>
        <v>1.7652996137859478E-2</v>
      </c>
      <c r="X7" s="58">
        <f t="shared" si="2"/>
        <v>2.8396000000000008</v>
      </c>
    </row>
    <row r="8" spans="2:24" x14ac:dyDescent="0.3">
      <c r="B8" s="16"/>
      <c r="C8" s="15" t="s">
        <v>1</v>
      </c>
      <c r="D8" s="15">
        <v>22</v>
      </c>
      <c r="E8" s="47">
        <v>32722.974399999999</v>
      </c>
      <c r="F8" s="48">
        <v>40.14</v>
      </c>
      <c r="G8" s="48">
        <v>44.8459</v>
      </c>
      <c r="H8" s="48">
        <v>44.644500000000001</v>
      </c>
      <c r="I8" s="49">
        <v>32761.128000000001</v>
      </c>
      <c r="J8" s="50">
        <v>39.879800000000003</v>
      </c>
      <c r="K8" s="50">
        <v>44.204599999999999</v>
      </c>
      <c r="L8" s="51">
        <v>44.215499999999999</v>
      </c>
      <c r="M8" s="49">
        <v>32326.5648</v>
      </c>
      <c r="N8" s="50">
        <v>39.852400000000003</v>
      </c>
      <c r="O8" s="50">
        <v>44.023000000000003</v>
      </c>
      <c r="P8" s="51">
        <v>44.087000000000003</v>
      </c>
      <c r="Q8" s="64">
        <f t="shared" si="0"/>
        <v>1.1659575787218617E-3</v>
      </c>
      <c r="R8" s="65">
        <f t="shared" si="1"/>
        <v>-0.26019999999999754</v>
      </c>
      <c r="S8" s="64">
        <f t="shared" si="4"/>
        <v>-1.2114106595395529E-2</v>
      </c>
      <c r="T8" s="65">
        <f t="shared" si="3"/>
        <v>-0.28759999999999764</v>
      </c>
      <c r="U8" s="56">
        <f t="shared" si="2"/>
        <v>1.1659575787218617E-3</v>
      </c>
      <c r="V8" s="58">
        <f t="shared" si="2"/>
        <v>0.26019999999999754</v>
      </c>
      <c r="W8" s="57">
        <f t="shared" si="2"/>
        <v>1.2114106595395529E-2</v>
      </c>
      <c r="X8" s="58">
        <f t="shared" si="2"/>
        <v>0.28759999999999764</v>
      </c>
    </row>
    <row r="9" spans="2:24" x14ac:dyDescent="0.3">
      <c r="B9" s="16"/>
      <c r="C9" s="17"/>
      <c r="D9" s="17">
        <v>27</v>
      </c>
      <c r="E9" s="47">
        <v>15744.7264</v>
      </c>
      <c r="F9" s="48">
        <v>37.162399999999998</v>
      </c>
      <c r="G9" s="48">
        <v>42.909599999999998</v>
      </c>
      <c r="H9" s="48">
        <v>43.254199999999997</v>
      </c>
      <c r="I9" s="49">
        <v>15667.255999999999</v>
      </c>
      <c r="J9" s="50">
        <v>36.158099999999997</v>
      </c>
      <c r="K9" s="50">
        <v>42.657600000000002</v>
      </c>
      <c r="L9" s="51">
        <v>43.0625</v>
      </c>
      <c r="M9" s="49">
        <v>15671.908799999999</v>
      </c>
      <c r="N9" s="50">
        <v>36.298000000000002</v>
      </c>
      <c r="O9" s="50">
        <v>42.600999999999999</v>
      </c>
      <c r="P9" s="51">
        <v>43.013300000000001</v>
      </c>
      <c r="Q9" s="64">
        <f t="shared" si="0"/>
        <v>-4.920403062704231E-3</v>
      </c>
      <c r="R9" s="65">
        <f t="shared" si="1"/>
        <v>-1.0043000000000006</v>
      </c>
      <c r="S9" s="64">
        <f t="shared" si="4"/>
        <v>-4.6248882419449543E-3</v>
      </c>
      <c r="T9" s="65">
        <f t="shared" si="3"/>
        <v>-0.86439999999999628</v>
      </c>
      <c r="U9" s="56">
        <f t="shared" si="2"/>
        <v>4.920403062704231E-3</v>
      </c>
      <c r="V9" s="58">
        <f t="shared" si="2"/>
        <v>1.0043000000000006</v>
      </c>
      <c r="W9" s="57">
        <f t="shared" si="2"/>
        <v>4.6248882419449543E-3</v>
      </c>
      <c r="X9" s="58">
        <f t="shared" si="2"/>
        <v>0.86439999999999628</v>
      </c>
    </row>
    <row r="10" spans="2:24" x14ac:dyDescent="0.3">
      <c r="B10" s="16"/>
      <c r="C10" s="17"/>
      <c r="D10" s="17">
        <v>32</v>
      </c>
      <c r="E10" s="47">
        <v>8291.2927999999993</v>
      </c>
      <c r="F10" s="48">
        <v>34.222299999999997</v>
      </c>
      <c r="G10" s="48">
        <v>41.329099999999997</v>
      </c>
      <c r="H10" s="48">
        <v>41.974899999999998</v>
      </c>
      <c r="I10" s="49">
        <v>8222.3727999999992</v>
      </c>
      <c r="J10" s="50">
        <v>33.492699999999999</v>
      </c>
      <c r="K10" s="50">
        <v>40.965899999999998</v>
      </c>
      <c r="L10" s="51">
        <v>41.6937</v>
      </c>
      <c r="M10" s="49">
        <v>8224.7936000000009</v>
      </c>
      <c r="N10" s="50">
        <v>33.4754</v>
      </c>
      <c r="O10" s="50">
        <v>40.906300000000002</v>
      </c>
      <c r="P10" s="51">
        <v>41.641100000000002</v>
      </c>
      <c r="Q10" s="64">
        <f t="shared" si="0"/>
        <v>-8.3123345975672312E-3</v>
      </c>
      <c r="R10" s="65">
        <f t="shared" si="1"/>
        <v>-0.72959999999999781</v>
      </c>
      <c r="S10" s="64">
        <f t="shared" si="4"/>
        <v>-8.0203656539542777E-3</v>
      </c>
      <c r="T10" s="65">
        <f t="shared" si="3"/>
        <v>-0.74689999999999657</v>
      </c>
      <c r="U10" s="56">
        <f t="shared" si="2"/>
        <v>8.3123345975672312E-3</v>
      </c>
      <c r="V10" s="58">
        <f t="shared" si="2"/>
        <v>0.72959999999999781</v>
      </c>
      <c r="W10" s="57">
        <f t="shared" si="2"/>
        <v>8.0203656539542777E-3</v>
      </c>
      <c r="X10" s="58">
        <f t="shared" si="2"/>
        <v>0.74689999999999657</v>
      </c>
    </row>
    <row r="11" spans="2:24" ht="17.25" thickBot="1" x14ac:dyDescent="0.35">
      <c r="B11" s="16"/>
      <c r="C11" s="18"/>
      <c r="D11" s="18">
        <v>37</v>
      </c>
      <c r="E11" s="47">
        <v>4643.7407999999996</v>
      </c>
      <c r="F11" s="48">
        <v>31.4788</v>
      </c>
      <c r="G11" s="48">
        <v>40.147599999999997</v>
      </c>
      <c r="H11" s="48">
        <v>40.976199999999999</v>
      </c>
      <c r="I11" s="49">
        <v>4585.7168000000001</v>
      </c>
      <c r="J11" s="50">
        <v>30.738600000000002</v>
      </c>
      <c r="K11" s="50">
        <v>39.514600000000002</v>
      </c>
      <c r="L11" s="51">
        <v>40.466900000000003</v>
      </c>
      <c r="M11" s="49">
        <v>4577.8896000000004</v>
      </c>
      <c r="N11" s="50">
        <v>30.5547</v>
      </c>
      <c r="O11" s="50">
        <v>39.729799999999997</v>
      </c>
      <c r="P11" s="51">
        <v>40.628700000000002</v>
      </c>
      <c r="Q11" s="64">
        <f t="shared" si="0"/>
        <v>-1.2495098778984271E-2</v>
      </c>
      <c r="R11" s="65">
        <f t="shared" si="1"/>
        <v>-0.74019999999999797</v>
      </c>
      <c r="S11" s="64">
        <f t="shared" si="4"/>
        <v>-1.4180636438622749E-2</v>
      </c>
      <c r="T11" s="65">
        <f t="shared" si="3"/>
        <v>-0.92409999999999926</v>
      </c>
      <c r="U11" s="56">
        <f t="shared" si="2"/>
        <v>1.2495098778984271E-2</v>
      </c>
      <c r="V11" s="58">
        <f t="shared" si="2"/>
        <v>0.74019999999999797</v>
      </c>
      <c r="W11" s="57">
        <f t="shared" si="2"/>
        <v>1.4180636438622749E-2</v>
      </c>
      <c r="X11" s="58">
        <f t="shared" si="2"/>
        <v>0.92409999999999926</v>
      </c>
    </row>
    <row r="12" spans="2:24" x14ac:dyDescent="0.3">
      <c r="B12" s="16"/>
      <c r="C12" s="15" t="s">
        <v>5</v>
      </c>
      <c r="D12" s="15">
        <v>22</v>
      </c>
      <c r="E12" s="47">
        <v>216354.99359999999</v>
      </c>
      <c r="F12" s="48">
        <v>39.101399999999998</v>
      </c>
      <c r="G12" s="48">
        <v>39.1036</v>
      </c>
      <c r="H12" s="48">
        <v>37.682200000000002</v>
      </c>
      <c r="I12" s="49">
        <v>215037.06080000001</v>
      </c>
      <c r="J12" s="50">
        <v>38.575699999999998</v>
      </c>
      <c r="K12" s="50">
        <v>38.906100000000002</v>
      </c>
      <c r="L12" s="51">
        <v>37.641800000000003</v>
      </c>
      <c r="M12" s="49">
        <v>215591.14720000001</v>
      </c>
      <c r="N12" s="50">
        <v>38.5062</v>
      </c>
      <c r="O12" s="50">
        <v>38.835700000000003</v>
      </c>
      <c r="P12" s="51">
        <v>37.538699999999999</v>
      </c>
      <c r="Q12" s="64">
        <f t="shared" si="0"/>
        <v>-6.0915293798884636E-3</v>
      </c>
      <c r="R12" s="65">
        <f t="shared" si="1"/>
        <v>-0.5257000000000005</v>
      </c>
      <c r="S12" s="64">
        <f t="shared" si="4"/>
        <v>-3.5305235496999429E-3</v>
      </c>
      <c r="T12" s="65">
        <f t="shared" si="3"/>
        <v>-0.5951999999999984</v>
      </c>
      <c r="U12" s="56">
        <f t="shared" si="2"/>
        <v>6.0915293798884636E-3</v>
      </c>
      <c r="V12" s="58">
        <f t="shared" si="2"/>
        <v>0.5257000000000005</v>
      </c>
      <c r="W12" s="57">
        <f t="shared" si="2"/>
        <v>3.5305235496999429E-3</v>
      </c>
      <c r="X12" s="58">
        <f t="shared" si="2"/>
        <v>0.5951999999999984</v>
      </c>
    </row>
    <row r="13" spans="2:24" x14ac:dyDescent="0.3">
      <c r="B13" s="16"/>
      <c r="C13" s="17"/>
      <c r="D13" s="17">
        <v>27</v>
      </c>
      <c r="E13" s="47">
        <v>102519.3888</v>
      </c>
      <c r="F13" s="48">
        <v>33.785200000000003</v>
      </c>
      <c r="G13" s="48">
        <v>37.820599999999999</v>
      </c>
      <c r="H13" s="48">
        <v>36.408799999999999</v>
      </c>
      <c r="I13" s="49">
        <v>102001.9696</v>
      </c>
      <c r="J13" s="50">
        <v>33.330599999999997</v>
      </c>
      <c r="K13" s="50">
        <v>37.2928</v>
      </c>
      <c r="L13" s="51">
        <v>35.941499999999998</v>
      </c>
      <c r="M13" s="49">
        <v>101480.0816</v>
      </c>
      <c r="N13" s="50">
        <v>33.081600000000002</v>
      </c>
      <c r="O13" s="50">
        <v>37.781799999999997</v>
      </c>
      <c r="P13" s="51">
        <v>36.416600000000003</v>
      </c>
      <c r="Q13" s="64">
        <f t="shared" si="0"/>
        <v>-5.0470375024319683E-3</v>
      </c>
      <c r="R13" s="65">
        <f t="shared" si="1"/>
        <v>-0.45460000000000633</v>
      </c>
      <c r="S13" s="64">
        <f t="shared" si="4"/>
        <v>-1.0137664808239626E-2</v>
      </c>
      <c r="T13" s="65">
        <f t="shared" si="3"/>
        <v>-0.70360000000000156</v>
      </c>
      <c r="U13" s="56">
        <f t="shared" si="2"/>
        <v>5.0470375024319683E-3</v>
      </c>
      <c r="V13" s="58">
        <f t="shared" si="2"/>
        <v>0.45460000000000633</v>
      </c>
      <c r="W13" s="57">
        <f t="shared" si="2"/>
        <v>1.0137664808239626E-2</v>
      </c>
      <c r="X13" s="58">
        <f t="shared" si="2"/>
        <v>0.70360000000000156</v>
      </c>
    </row>
    <row r="14" spans="2:24" x14ac:dyDescent="0.3">
      <c r="B14" s="16"/>
      <c r="C14" s="17"/>
      <c r="D14" s="17">
        <v>32</v>
      </c>
      <c r="E14" s="47">
        <v>29078.155200000001</v>
      </c>
      <c r="F14" s="48">
        <v>29.538699999999999</v>
      </c>
      <c r="G14" s="48">
        <v>36.6922</v>
      </c>
      <c r="H14" s="48">
        <v>35.365699999999997</v>
      </c>
      <c r="I14" s="49">
        <v>29164.790400000002</v>
      </c>
      <c r="J14" s="50">
        <v>29.546500000000002</v>
      </c>
      <c r="K14" s="50">
        <v>36.788699999999999</v>
      </c>
      <c r="L14" s="51">
        <v>35.446800000000003</v>
      </c>
      <c r="M14" s="49">
        <v>29217.712</v>
      </c>
      <c r="N14" s="50">
        <v>29.510300000000001</v>
      </c>
      <c r="O14" s="50">
        <v>36.878900000000002</v>
      </c>
      <c r="P14" s="51">
        <v>35.5152</v>
      </c>
      <c r="Q14" s="64">
        <f t="shared" si="0"/>
        <v>2.9793912097972647E-3</v>
      </c>
      <c r="R14" s="65">
        <f t="shared" si="1"/>
        <v>7.8000000000031378E-3</v>
      </c>
      <c r="S14" s="64">
        <f t="shared" si="4"/>
        <v>4.7993691154106805E-3</v>
      </c>
      <c r="T14" s="65">
        <f t="shared" si="3"/>
        <v>-2.839999999999776E-2</v>
      </c>
      <c r="U14" s="56">
        <f t="shared" si="2"/>
        <v>2.9793912097972647E-3</v>
      </c>
      <c r="V14" s="58">
        <f t="shared" si="2"/>
        <v>7.8000000000031378E-3</v>
      </c>
      <c r="W14" s="57">
        <f t="shared" si="2"/>
        <v>4.7993691154106805E-3</v>
      </c>
      <c r="X14" s="58">
        <f t="shared" si="2"/>
        <v>2.839999999999776E-2</v>
      </c>
    </row>
    <row r="15" spans="2:24" ht="17.25" thickBot="1" x14ac:dyDescent="0.35">
      <c r="B15" s="16"/>
      <c r="C15" s="18"/>
      <c r="D15" s="18">
        <v>37</v>
      </c>
      <c r="E15" s="47">
        <v>7063.9296000000004</v>
      </c>
      <c r="F15" s="48">
        <v>27.930599999999998</v>
      </c>
      <c r="G15" s="48">
        <v>35.779699999999998</v>
      </c>
      <c r="H15" s="48">
        <v>34.518799999999999</v>
      </c>
      <c r="I15" s="49">
        <v>6867.8656000000001</v>
      </c>
      <c r="J15" s="50">
        <v>27.531700000000001</v>
      </c>
      <c r="K15" s="50">
        <v>34.732799999999997</v>
      </c>
      <c r="L15" s="51">
        <v>33.581600000000002</v>
      </c>
      <c r="M15" s="49">
        <v>6989.7632000000003</v>
      </c>
      <c r="N15" s="50">
        <v>27.854500000000002</v>
      </c>
      <c r="O15" s="50">
        <v>35.477400000000003</v>
      </c>
      <c r="P15" s="51">
        <v>34.237900000000003</v>
      </c>
      <c r="Q15" s="64">
        <f t="shared" si="0"/>
        <v>-2.7755656002007762E-2</v>
      </c>
      <c r="R15" s="65">
        <f t="shared" si="1"/>
        <v>-0.39889999999999759</v>
      </c>
      <c r="S15" s="64">
        <f t="shared" si="4"/>
        <v>-1.049931188442196E-2</v>
      </c>
      <c r="T15" s="65">
        <f t="shared" si="3"/>
        <v>-7.6099999999996726E-2</v>
      </c>
      <c r="U15" s="56">
        <f t="shared" si="2"/>
        <v>2.7755656002007762E-2</v>
      </c>
      <c r="V15" s="58">
        <f t="shared" si="2"/>
        <v>0.39889999999999759</v>
      </c>
      <c r="W15" s="57">
        <f t="shared" si="2"/>
        <v>1.049931188442196E-2</v>
      </c>
      <c r="X15" s="58">
        <f t="shared" si="2"/>
        <v>7.6099999999996726E-2</v>
      </c>
    </row>
    <row r="16" spans="2:24" x14ac:dyDescent="0.3">
      <c r="B16" s="16"/>
      <c r="C16" s="15" t="s">
        <v>6</v>
      </c>
      <c r="D16" s="15">
        <v>22</v>
      </c>
      <c r="E16" s="47">
        <v>23544.137599999998</v>
      </c>
      <c r="F16" s="48">
        <v>41.361400000000003</v>
      </c>
      <c r="G16" s="48">
        <v>46.206200000000003</v>
      </c>
      <c r="H16" s="48">
        <v>45.886299999999999</v>
      </c>
      <c r="I16" s="49">
        <v>23774.571199999998</v>
      </c>
      <c r="J16" s="50">
        <v>41.194299999999998</v>
      </c>
      <c r="K16" s="50">
        <v>46.092700000000001</v>
      </c>
      <c r="L16" s="51">
        <v>45.766800000000003</v>
      </c>
      <c r="M16" s="49">
        <v>24130.4784</v>
      </c>
      <c r="N16" s="50">
        <v>41.240400000000001</v>
      </c>
      <c r="O16" s="50">
        <v>45.956499999999998</v>
      </c>
      <c r="P16" s="51">
        <v>45.6267</v>
      </c>
      <c r="Q16" s="64">
        <f t="shared" si="0"/>
        <v>9.7873026362197413E-3</v>
      </c>
      <c r="R16" s="65">
        <f t="shared" si="1"/>
        <v>-0.16710000000000491</v>
      </c>
      <c r="S16" s="64">
        <f t="shared" si="4"/>
        <v>2.4903897945278822E-2</v>
      </c>
      <c r="T16" s="65">
        <f t="shared" si="3"/>
        <v>-0.12100000000000222</v>
      </c>
      <c r="U16" s="56">
        <f t="shared" si="2"/>
        <v>9.7873026362197413E-3</v>
      </c>
      <c r="V16" s="58">
        <f t="shared" si="2"/>
        <v>0.16710000000000491</v>
      </c>
      <c r="W16" s="57">
        <f t="shared" si="2"/>
        <v>2.4903897945278822E-2</v>
      </c>
      <c r="X16" s="58">
        <f t="shared" si="2"/>
        <v>0.12100000000000222</v>
      </c>
    </row>
    <row r="17" spans="2:24" x14ac:dyDescent="0.3">
      <c r="B17" s="16"/>
      <c r="C17" s="17"/>
      <c r="D17" s="17">
        <v>27</v>
      </c>
      <c r="E17" s="47">
        <v>5925.6624000000002</v>
      </c>
      <c r="F17" s="48">
        <v>40.003999999999998</v>
      </c>
      <c r="G17" s="48">
        <v>45.487900000000003</v>
      </c>
      <c r="H17" s="48">
        <v>45.289900000000003</v>
      </c>
      <c r="I17" s="49">
        <v>5848.1264000000001</v>
      </c>
      <c r="J17" s="50">
        <v>38.151499999999999</v>
      </c>
      <c r="K17" s="50">
        <v>45.176600000000001</v>
      </c>
      <c r="L17" s="51">
        <v>45.075400000000002</v>
      </c>
      <c r="M17" s="49">
        <v>5849.9040000000005</v>
      </c>
      <c r="N17" s="50">
        <v>37.843200000000003</v>
      </c>
      <c r="O17" s="50">
        <v>45.033799999999999</v>
      </c>
      <c r="P17" s="51">
        <v>44.954500000000003</v>
      </c>
      <c r="Q17" s="64">
        <f t="shared" si="0"/>
        <v>-1.3084781880250224E-2</v>
      </c>
      <c r="R17" s="65">
        <f t="shared" si="1"/>
        <v>-1.8524999999999991</v>
      </c>
      <c r="S17" s="64">
        <f t="shared" si="4"/>
        <v>-1.2784798539991024E-2</v>
      </c>
      <c r="T17" s="65">
        <f t="shared" si="3"/>
        <v>-2.1607999999999947</v>
      </c>
      <c r="U17" s="56">
        <f t="shared" si="2"/>
        <v>1.3084781880250224E-2</v>
      </c>
      <c r="V17" s="58">
        <f t="shared" si="2"/>
        <v>1.8524999999999991</v>
      </c>
      <c r="W17" s="57">
        <f t="shared" si="2"/>
        <v>1.2784798539991024E-2</v>
      </c>
      <c r="X17" s="58">
        <f t="shared" si="2"/>
        <v>2.1607999999999947</v>
      </c>
    </row>
    <row r="18" spans="2:24" x14ac:dyDescent="0.3">
      <c r="B18" s="16"/>
      <c r="C18" s="17"/>
      <c r="D18" s="17">
        <v>32</v>
      </c>
      <c r="E18" s="47">
        <v>2442.9904000000001</v>
      </c>
      <c r="F18" s="48">
        <v>38.731099999999998</v>
      </c>
      <c r="G18" s="48">
        <v>44.937399999999997</v>
      </c>
      <c r="H18" s="48">
        <v>44.892800000000001</v>
      </c>
      <c r="I18" s="49">
        <v>2412.4560000000001</v>
      </c>
      <c r="J18" s="50">
        <v>36.337699999999998</v>
      </c>
      <c r="K18" s="50">
        <v>44.7303</v>
      </c>
      <c r="L18" s="51">
        <v>44.746200000000002</v>
      </c>
      <c r="M18" s="49">
        <v>2411.5952000000002</v>
      </c>
      <c r="N18" s="50">
        <v>35.582000000000001</v>
      </c>
      <c r="O18" s="50">
        <v>44.6554</v>
      </c>
      <c r="P18" s="51">
        <v>44.704599999999999</v>
      </c>
      <c r="Q18" s="64">
        <f t="shared" si="0"/>
        <v>-1.2498780183499699E-2</v>
      </c>
      <c r="R18" s="65">
        <f t="shared" si="1"/>
        <v>-2.3933999999999997</v>
      </c>
      <c r="S18" s="64">
        <f t="shared" si="4"/>
        <v>-1.2851135231640668E-2</v>
      </c>
      <c r="T18" s="65">
        <f t="shared" si="3"/>
        <v>-3.1490999999999971</v>
      </c>
      <c r="U18" s="56">
        <f t="shared" si="2"/>
        <v>1.2498780183499699E-2</v>
      </c>
      <c r="V18" s="58">
        <f t="shared" si="2"/>
        <v>2.3933999999999997</v>
      </c>
      <c r="W18" s="57">
        <f t="shared" si="2"/>
        <v>1.2851135231640668E-2</v>
      </c>
      <c r="X18" s="58">
        <f t="shared" si="2"/>
        <v>3.1490999999999971</v>
      </c>
    </row>
    <row r="19" spans="2:24" ht="17.25" thickBot="1" x14ac:dyDescent="0.35">
      <c r="B19" s="19"/>
      <c r="C19" s="18"/>
      <c r="D19" s="18">
        <v>37</v>
      </c>
      <c r="E19" s="52">
        <v>1191.2208000000001</v>
      </c>
      <c r="F19" s="20">
        <v>37.021299999999997</v>
      </c>
      <c r="G19" s="20">
        <v>44.559699999999999</v>
      </c>
      <c r="H19" s="20">
        <v>44.644199999999998</v>
      </c>
      <c r="I19" s="25">
        <v>1176.7568000000001</v>
      </c>
      <c r="J19" s="26">
        <v>35.163699999999999</v>
      </c>
      <c r="K19" s="26">
        <v>44.488199999999999</v>
      </c>
      <c r="L19" s="27">
        <v>44.5749</v>
      </c>
      <c r="M19" s="25">
        <v>1175.8320000000001</v>
      </c>
      <c r="N19" s="26">
        <v>34.224400000000003</v>
      </c>
      <c r="O19" s="26">
        <v>44.4758</v>
      </c>
      <c r="P19" s="27">
        <v>44.582999999999998</v>
      </c>
      <c r="Q19" s="66">
        <f t="shared" si="0"/>
        <v>-1.2142165415513179E-2</v>
      </c>
      <c r="R19" s="67">
        <f t="shared" si="1"/>
        <v>-1.8575999999999979</v>
      </c>
      <c r="S19" s="66">
        <f t="shared" si="4"/>
        <v>-1.2918511832567016E-2</v>
      </c>
      <c r="T19" s="67">
        <f t="shared" si="3"/>
        <v>-2.7968999999999937</v>
      </c>
      <c r="U19" s="59">
        <f t="shared" si="2"/>
        <v>1.2142165415513179E-2</v>
      </c>
      <c r="V19" s="61">
        <f t="shared" si="2"/>
        <v>1.8575999999999979</v>
      </c>
      <c r="W19" s="60">
        <f t="shared" si="2"/>
        <v>1.2918511832567016E-2</v>
      </c>
      <c r="X19" s="61">
        <f t="shared" si="2"/>
        <v>2.7968999999999937</v>
      </c>
    </row>
    <row r="20" spans="2:24" x14ac:dyDescent="0.3">
      <c r="B20" s="11" t="s">
        <v>7</v>
      </c>
      <c r="C20" s="3" t="s">
        <v>8</v>
      </c>
      <c r="D20" s="3">
        <v>22</v>
      </c>
      <c r="E20" s="42">
        <v>4777.9880000000003</v>
      </c>
      <c r="F20" s="43">
        <v>41.599899999999998</v>
      </c>
      <c r="G20" s="43">
        <v>43.477600000000002</v>
      </c>
      <c r="H20" s="43">
        <v>45.248699999999999</v>
      </c>
      <c r="I20" s="44">
        <v>4659.1336000000001</v>
      </c>
      <c r="J20" s="45">
        <v>41.272100000000002</v>
      </c>
      <c r="K20" s="45">
        <v>43.057400000000001</v>
      </c>
      <c r="L20" s="46">
        <v>44.503</v>
      </c>
      <c r="M20" s="44">
        <v>4761.3527999999997</v>
      </c>
      <c r="N20" s="45">
        <v>41.306699999999999</v>
      </c>
      <c r="O20" s="45">
        <v>43.153599999999997</v>
      </c>
      <c r="P20" s="46">
        <v>44.686999999999998</v>
      </c>
      <c r="Q20" s="62">
        <f t="shared" si="0"/>
        <v>-2.4875407807637893E-2</v>
      </c>
      <c r="R20" s="63">
        <f t="shared" si="1"/>
        <v>-0.32779999999999632</v>
      </c>
      <c r="S20" s="62">
        <f t="shared" si="4"/>
        <v>-3.4816328546661526E-3</v>
      </c>
      <c r="T20" s="63">
        <f t="shared" si="3"/>
        <v>-0.29319999999999879</v>
      </c>
      <c r="U20" s="53">
        <f t="shared" si="2"/>
        <v>2.4875407807637893E-2</v>
      </c>
      <c r="V20" s="55">
        <f t="shared" si="2"/>
        <v>0.32779999999999632</v>
      </c>
      <c r="W20" s="54">
        <f t="shared" si="2"/>
        <v>3.4816328546661526E-3</v>
      </c>
      <c r="X20" s="55">
        <f t="shared" si="2"/>
        <v>0.29319999999999879</v>
      </c>
    </row>
    <row r="21" spans="2:24" x14ac:dyDescent="0.3">
      <c r="B21" s="12" t="s">
        <v>9</v>
      </c>
      <c r="C21" s="4"/>
      <c r="D21" s="4">
        <v>27</v>
      </c>
      <c r="E21" s="47">
        <v>2184.5288</v>
      </c>
      <c r="F21" s="48">
        <v>39.756500000000003</v>
      </c>
      <c r="G21" s="48">
        <v>42.114899999999999</v>
      </c>
      <c r="H21" s="48">
        <v>43.406199999999998</v>
      </c>
      <c r="I21" s="49">
        <v>2160.9623999999999</v>
      </c>
      <c r="J21" s="50">
        <v>38.883299999999998</v>
      </c>
      <c r="K21" s="50">
        <v>41.422600000000003</v>
      </c>
      <c r="L21" s="51">
        <v>42.496000000000002</v>
      </c>
      <c r="M21" s="49">
        <v>2162.9391999999998</v>
      </c>
      <c r="N21" s="50">
        <v>38.543799999999997</v>
      </c>
      <c r="O21" s="50">
        <v>41.244500000000002</v>
      </c>
      <c r="P21" s="51">
        <v>42.257399999999997</v>
      </c>
      <c r="Q21" s="64">
        <f t="shared" si="0"/>
        <v>-1.0787864183800257E-2</v>
      </c>
      <c r="R21" s="65">
        <f t="shared" si="1"/>
        <v>-0.8732000000000042</v>
      </c>
      <c r="S21" s="64">
        <f t="shared" si="4"/>
        <v>-9.8829550793746671E-3</v>
      </c>
      <c r="T21" s="65">
        <f t="shared" si="3"/>
        <v>-1.2127000000000052</v>
      </c>
      <c r="U21" s="56">
        <f t="shared" si="2"/>
        <v>1.0787864183800257E-2</v>
      </c>
      <c r="V21" s="58">
        <f t="shared" si="2"/>
        <v>0.8732000000000042</v>
      </c>
      <c r="W21" s="57">
        <f t="shared" si="2"/>
        <v>9.8829550793746671E-3</v>
      </c>
      <c r="X21" s="58">
        <f t="shared" si="2"/>
        <v>1.2127000000000052</v>
      </c>
    </row>
    <row r="22" spans="2:24" x14ac:dyDescent="0.3">
      <c r="B22" s="12"/>
      <c r="C22" s="4"/>
      <c r="D22" s="4">
        <v>32</v>
      </c>
      <c r="E22" s="47">
        <v>1068.7152000000001</v>
      </c>
      <c r="F22" s="48">
        <v>37.453800000000001</v>
      </c>
      <c r="G22" s="48">
        <v>40.933</v>
      </c>
      <c r="H22" s="48">
        <v>42.0946</v>
      </c>
      <c r="I22" s="49">
        <v>1053.2968000000001</v>
      </c>
      <c r="J22" s="50">
        <v>35.865200000000002</v>
      </c>
      <c r="K22" s="50">
        <v>40.179699999999997</v>
      </c>
      <c r="L22" s="51">
        <v>41.323399999999999</v>
      </c>
      <c r="M22" s="49">
        <v>1057.6056000000001</v>
      </c>
      <c r="N22" s="50">
        <v>36.438699999999997</v>
      </c>
      <c r="O22" s="50">
        <v>40.448999999999998</v>
      </c>
      <c r="P22" s="51">
        <v>41.561100000000003</v>
      </c>
      <c r="Q22" s="64">
        <f t="shared" si="0"/>
        <v>-1.4427042864179361E-2</v>
      </c>
      <c r="R22" s="65">
        <f t="shared" si="1"/>
        <v>-1.5885999999999996</v>
      </c>
      <c r="S22" s="64">
        <f t="shared" si="4"/>
        <v>-1.0395285853518317E-2</v>
      </c>
      <c r="T22" s="65">
        <f t="shared" si="3"/>
        <v>-1.0151000000000039</v>
      </c>
      <c r="U22" s="56">
        <f t="shared" si="2"/>
        <v>1.4427042864179361E-2</v>
      </c>
      <c r="V22" s="58">
        <f t="shared" si="2"/>
        <v>1.5885999999999996</v>
      </c>
      <c r="W22" s="57">
        <f t="shared" si="2"/>
        <v>1.0395285853518317E-2</v>
      </c>
      <c r="X22" s="58">
        <f t="shared" si="2"/>
        <v>1.0151000000000039</v>
      </c>
    </row>
    <row r="23" spans="2:24" ht="17.25" thickBot="1" x14ac:dyDescent="0.35">
      <c r="B23" s="12"/>
      <c r="C23" s="5"/>
      <c r="D23" s="5">
        <v>37</v>
      </c>
      <c r="E23" s="47">
        <v>542.43679999999995</v>
      </c>
      <c r="F23" s="48">
        <v>35.078400000000002</v>
      </c>
      <c r="G23" s="48">
        <v>40.070300000000003</v>
      </c>
      <c r="H23" s="48">
        <v>41.273499999999999</v>
      </c>
      <c r="I23" s="49">
        <v>533.43679999999995</v>
      </c>
      <c r="J23" s="50">
        <v>33.006599999999999</v>
      </c>
      <c r="K23" s="50">
        <v>39.451700000000002</v>
      </c>
      <c r="L23" s="51">
        <v>40.728400000000001</v>
      </c>
      <c r="M23" s="49">
        <v>535.85040000000004</v>
      </c>
      <c r="N23" s="50">
        <v>34.0077</v>
      </c>
      <c r="O23" s="50">
        <v>39.681100000000001</v>
      </c>
      <c r="P23" s="51">
        <v>40.895899999999997</v>
      </c>
      <c r="Q23" s="64">
        <f t="shared" si="0"/>
        <v>-1.6591794656999673E-2</v>
      </c>
      <c r="R23" s="65">
        <f t="shared" si="1"/>
        <v>-2.0718000000000032</v>
      </c>
      <c r="S23" s="64">
        <f t="shared" si="4"/>
        <v>-1.2142244036540134E-2</v>
      </c>
      <c r="T23" s="65">
        <f t="shared" si="3"/>
        <v>-1.0707000000000022</v>
      </c>
      <c r="U23" s="56">
        <f t="shared" si="2"/>
        <v>1.6591794656999673E-2</v>
      </c>
      <c r="V23" s="58">
        <f t="shared" si="2"/>
        <v>2.0718000000000032</v>
      </c>
      <c r="W23" s="57">
        <f t="shared" si="2"/>
        <v>1.2142244036540134E-2</v>
      </c>
      <c r="X23" s="58">
        <f t="shared" si="2"/>
        <v>1.0707000000000022</v>
      </c>
    </row>
    <row r="24" spans="2:24" x14ac:dyDescent="0.3">
      <c r="B24" s="12"/>
      <c r="C24" s="3" t="s">
        <v>10</v>
      </c>
      <c r="D24" s="3">
        <v>22</v>
      </c>
      <c r="E24" s="47">
        <v>7627.84</v>
      </c>
      <c r="F24" s="48">
        <v>40.051900000000003</v>
      </c>
      <c r="G24" s="48">
        <v>42.361400000000003</v>
      </c>
      <c r="H24" s="48">
        <v>43.750599999999999</v>
      </c>
      <c r="I24" s="49">
        <v>7476.1512000000002</v>
      </c>
      <c r="J24" s="50">
        <v>39.553699999999999</v>
      </c>
      <c r="K24" s="50">
        <v>42.0381</v>
      </c>
      <c r="L24" s="51">
        <v>43.364600000000003</v>
      </c>
      <c r="M24" s="49">
        <v>7501.4143999999997</v>
      </c>
      <c r="N24" s="50">
        <v>39.6646</v>
      </c>
      <c r="O24" s="50">
        <v>42.201500000000003</v>
      </c>
      <c r="P24" s="51">
        <v>43.6111</v>
      </c>
      <c r="Q24" s="64">
        <f t="shared" si="0"/>
        <v>-1.9886206317909119E-2</v>
      </c>
      <c r="R24" s="65">
        <f t="shared" si="1"/>
        <v>-0.4982000000000042</v>
      </c>
      <c r="S24" s="64">
        <f t="shared" si="4"/>
        <v>-1.6574233334731785E-2</v>
      </c>
      <c r="T24" s="65">
        <f t="shared" si="3"/>
        <v>-0.38730000000000331</v>
      </c>
      <c r="U24" s="56">
        <f t="shared" si="2"/>
        <v>1.9886206317909119E-2</v>
      </c>
      <c r="V24" s="58">
        <f t="shared" si="2"/>
        <v>0.4982000000000042</v>
      </c>
      <c r="W24" s="57">
        <f t="shared" si="2"/>
        <v>1.6574233334731785E-2</v>
      </c>
      <c r="X24" s="58">
        <f t="shared" si="2"/>
        <v>0.38730000000000331</v>
      </c>
    </row>
    <row r="25" spans="2:24" x14ac:dyDescent="0.3">
      <c r="B25" s="12"/>
      <c r="C25" s="4"/>
      <c r="D25" s="4">
        <v>27</v>
      </c>
      <c r="E25" s="47">
        <v>3330.5744</v>
      </c>
      <c r="F25" s="48">
        <v>37.543900000000001</v>
      </c>
      <c r="G25" s="48">
        <v>40.479799999999997</v>
      </c>
      <c r="H25" s="48">
        <v>41.508400000000002</v>
      </c>
      <c r="I25" s="49">
        <v>3217.3056000000001</v>
      </c>
      <c r="J25" s="50">
        <v>36.029899999999998</v>
      </c>
      <c r="K25" s="50">
        <v>39.071199999999997</v>
      </c>
      <c r="L25" s="51">
        <v>40.143700000000003</v>
      </c>
      <c r="M25" s="49">
        <v>3306.8863999999999</v>
      </c>
      <c r="N25" s="50">
        <v>36.985300000000002</v>
      </c>
      <c r="O25" s="50">
        <v>40.119799999999998</v>
      </c>
      <c r="P25" s="51">
        <v>41.143500000000003</v>
      </c>
      <c r="Q25" s="64">
        <f t="shared" si="0"/>
        <v>-3.4008788393977876E-2</v>
      </c>
      <c r="R25" s="65">
        <f t="shared" si="1"/>
        <v>-1.5140000000000029</v>
      </c>
      <c r="S25" s="64">
        <f t="shared" si="4"/>
        <v>-7.1122866974537794E-3</v>
      </c>
      <c r="T25" s="65">
        <f t="shared" si="3"/>
        <v>-0.55859999999999843</v>
      </c>
      <c r="U25" s="56">
        <f t="shared" si="2"/>
        <v>3.4008788393977876E-2</v>
      </c>
      <c r="V25" s="58">
        <f t="shared" si="2"/>
        <v>1.5140000000000029</v>
      </c>
      <c r="W25" s="57">
        <f t="shared" si="2"/>
        <v>7.1122866974537794E-3</v>
      </c>
      <c r="X25" s="58">
        <f t="shared" si="2"/>
        <v>0.55859999999999843</v>
      </c>
    </row>
    <row r="26" spans="2:24" x14ac:dyDescent="0.3">
      <c r="B26" s="12"/>
      <c r="C26" s="4"/>
      <c r="D26" s="4">
        <v>32</v>
      </c>
      <c r="E26" s="47">
        <v>1541.9351999999999</v>
      </c>
      <c r="F26" s="48">
        <v>34.953499999999998</v>
      </c>
      <c r="G26" s="48">
        <v>38.881700000000002</v>
      </c>
      <c r="H26" s="48">
        <v>39.971400000000003</v>
      </c>
      <c r="I26" s="49">
        <v>1524.2048</v>
      </c>
      <c r="J26" s="50">
        <v>32.875500000000002</v>
      </c>
      <c r="K26" s="50">
        <v>37.4422</v>
      </c>
      <c r="L26" s="51">
        <v>38.9816</v>
      </c>
      <c r="M26" s="49">
        <v>1531.692</v>
      </c>
      <c r="N26" s="50">
        <v>34.319800000000001</v>
      </c>
      <c r="O26" s="50">
        <v>38.566600000000001</v>
      </c>
      <c r="P26" s="51">
        <v>39.750700000000002</v>
      </c>
      <c r="Q26" s="64">
        <f t="shared" si="0"/>
        <v>-1.1498797096012802E-2</v>
      </c>
      <c r="R26" s="65">
        <f t="shared" si="1"/>
        <v>-2.0779999999999959</v>
      </c>
      <c r="S26" s="64">
        <f t="shared" si="4"/>
        <v>-6.6430807209018174E-3</v>
      </c>
      <c r="T26" s="65">
        <f t="shared" si="3"/>
        <v>-0.63369999999999749</v>
      </c>
      <c r="U26" s="56">
        <f t="shared" si="2"/>
        <v>1.1498797096012802E-2</v>
      </c>
      <c r="V26" s="58">
        <f t="shared" si="2"/>
        <v>2.0779999999999959</v>
      </c>
      <c r="W26" s="57">
        <f t="shared" si="2"/>
        <v>6.6430807209018174E-3</v>
      </c>
      <c r="X26" s="58">
        <f t="shared" si="2"/>
        <v>0.63369999999999749</v>
      </c>
    </row>
    <row r="27" spans="2:24" ht="17.25" thickBot="1" x14ac:dyDescent="0.35">
      <c r="B27" s="12"/>
      <c r="C27" s="5"/>
      <c r="D27" s="5">
        <v>37</v>
      </c>
      <c r="E27" s="47">
        <v>720.03840000000002</v>
      </c>
      <c r="F27" s="48">
        <v>32.4467</v>
      </c>
      <c r="G27" s="48">
        <v>37.698900000000002</v>
      </c>
      <c r="H27" s="48">
        <v>39.084200000000003</v>
      </c>
      <c r="I27" s="49">
        <v>712.68079999999998</v>
      </c>
      <c r="J27" s="50">
        <v>30.068899999999999</v>
      </c>
      <c r="K27" s="50">
        <v>36.744900000000001</v>
      </c>
      <c r="L27" s="51">
        <v>38.558900000000001</v>
      </c>
      <c r="M27" s="49">
        <v>715.81600000000003</v>
      </c>
      <c r="N27" s="50">
        <v>31.6082</v>
      </c>
      <c r="O27" s="50">
        <v>37.2759</v>
      </c>
      <c r="P27" s="51">
        <v>38.843299999999999</v>
      </c>
      <c r="Q27" s="64">
        <f t="shared" si="0"/>
        <v>-1.0218343910547059E-2</v>
      </c>
      <c r="R27" s="65">
        <f t="shared" si="1"/>
        <v>-2.3778000000000006</v>
      </c>
      <c r="S27" s="64">
        <f t="shared" si="4"/>
        <v>-5.8641316907542609E-3</v>
      </c>
      <c r="T27" s="65">
        <f t="shared" si="3"/>
        <v>-0.8384999999999998</v>
      </c>
      <c r="U27" s="56">
        <f t="shared" si="2"/>
        <v>1.0218343910547059E-2</v>
      </c>
      <c r="V27" s="58">
        <f t="shared" si="2"/>
        <v>2.3778000000000006</v>
      </c>
      <c r="W27" s="57">
        <f t="shared" si="2"/>
        <v>5.8641316907542609E-3</v>
      </c>
      <c r="X27" s="58">
        <f t="shared" si="2"/>
        <v>0.8384999999999998</v>
      </c>
    </row>
    <row r="28" spans="2:24" x14ac:dyDescent="0.3">
      <c r="B28" s="12"/>
      <c r="C28" s="3" t="s">
        <v>11</v>
      </c>
      <c r="D28" s="3">
        <v>22</v>
      </c>
      <c r="E28" s="47">
        <v>18079.990399999999</v>
      </c>
      <c r="F28" s="48">
        <v>38.458300000000001</v>
      </c>
      <c r="G28" s="48">
        <v>40.0764</v>
      </c>
      <c r="H28" s="48">
        <v>43.552999999999997</v>
      </c>
      <c r="I28" s="49">
        <v>18046.9696</v>
      </c>
      <c r="J28" s="50">
        <v>38.273699999999998</v>
      </c>
      <c r="K28" s="50">
        <v>40.015099999999997</v>
      </c>
      <c r="L28" s="51">
        <v>43.473199999999999</v>
      </c>
      <c r="M28" s="49">
        <v>17997.516</v>
      </c>
      <c r="N28" s="50">
        <v>38.239699999999999</v>
      </c>
      <c r="O28" s="50">
        <v>39.998800000000003</v>
      </c>
      <c r="P28" s="51">
        <v>43.441400000000002</v>
      </c>
      <c r="Q28" s="64">
        <f t="shared" si="0"/>
        <v>-1.8263726511712317E-3</v>
      </c>
      <c r="R28" s="65">
        <f t="shared" si="1"/>
        <v>-0.18460000000000321</v>
      </c>
      <c r="S28" s="64">
        <f t="shared" si="4"/>
        <v>-4.5616395902510634E-3</v>
      </c>
      <c r="T28" s="65">
        <f t="shared" si="3"/>
        <v>-0.21860000000000213</v>
      </c>
      <c r="U28" s="56">
        <f t="shared" si="2"/>
        <v>1.8263726511712317E-3</v>
      </c>
      <c r="V28" s="58">
        <f t="shared" si="2"/>
        <v>0.18460000000000321</v>
      </c>
      <c r="W28" s="57">
        <f t="shared" si="2"/>
        <v>4.5616395902510634E-3</v>
      </c>
      <c r="X28" s="58">
        <f t="shared" si="2"/>
        <v>0.21860000000000213</v>
      </c>
    </row>
    <row r="29" spans="2:24" x14ac:dyDescent="0.3">
      <c r="B29" s="12"/>
      <c r="C29" s="4"/>
      <c r="D29" s="4">
        <v>27</v>
      </c>
      <c r="E29" s="47">
        <v>5732.3296</v>
      </c>
      <c r="F29" s="48">
        <v>36.849899999999998</v>
      </c>
      <c r="G29" s="48">
        <v>39.079900000000002</v>
      </c>
      <c r="H29" s="48">
        <v>41.859099999999998</v>
      </c>
      <c r="I29" s="49">
        <v>5694.7704000000003</v>
      </c>
      <c r="J29" s="50">
        <v>35.561399999999999</v>
      </c>
      <c r="K29" s="50">
        <v>38.519399999999997</v>
      </c>
      <c r="L29" s="51">
        <v>40.665100000000002</v>
      </c>
      <c r="M29" s="49">
        <v>5710.6952000000001</v>
      </c>
      <c r="N29" s="50">
        <v>36.360799999999998</v>
      </c>
      <c r="O29" s="50">
        <v>38.905099999999997</v>
      </c>
      <c r="P29" s="51">
        <v>41.463099999999997</v>
      </c>
      <c r="Q29" s="64">
        <f t="shared" si="0"/>
        <v>-6.552170342752045E-3</v>
      </c>
      <c r="R29" s="65">
        <f t="shared" si="1"/>
        <v>-1.2884999999999991</v>
      </c>
      <c r="S29" s="64">
        <f t="shared" si="4"/>
        <v>-3.7741025917281366E-3</v>
      </c>
      <c r="T29" s="65">
        <f t="shared" si="3"/>
        <v>-0.48910000000000053</v>
      </c>
      <c r="U29" s="56">
        <f t="shared" si="2"/>
        <v>6.552170342752045E-3</v>
      </c>
      <c r="V29" s="58">
        <f t="shared" si="2"/>
        <v>1.2884999999999991</v>
      </c>
      <c r="W29" s="57">
        <f t="shared" si="2"/>
        <v>3.7741025917281366E-3</v>
      </c>
      <c r="X29" s="58">
        <f t="shared" si="2"/>
        <v>0.48910000000000053</v>
      </c>
    </row>
    <row r="30" spans="2:24" x14ac:dyDescent="0.3">
      <c r="B30" s="12"/>
      <c r="C30" s="4"/>
      <c r="D30" s="4">
        <v>32</v>
      </c>
      <c r="E30" s="47">
        <v>2687.0023999999999</v>
      </c>
      <c r="F30" s="48">
        <v>34.9529</v>
      </c>
      <c r="G30" s="48">
        <v>38.2547</v>
      </c>
      <c r="H30" s="48">
        <v>40.353900000000003</v>
      </c>
      <c r="I30" s="49">
        <v>2669.9679999999998</v>
      </c>
      <c r="J30" s="50">
        <v>32.561399999999999</v>
      </c>
      <c r="K30" s="50">
        <v>37.5886</v>
      </c>
      <c r="L30" s="51">
        <v>39.155900000000003</v>
      </c>
      <c r="M30" s="49">
        <v>2673.4063999999998</v>
      </c>
      <c r="N30" s="50">
        <v>33.817399999999999</v>
      </c>
      <c r="O30" s="50">
        <v>37.939799999999998</v>
      </c>
      <c r="P30" s="51">
        <v>39.796900000000001</v>
      </c>
      <c r="Q30" s="64">
        <f t="shared" si="0"/>
        <v>-6.3395551861062747E-3</v>
      </c>
      <c r="R30" s="65">
        <f t="shared" si="1"/>
        <v>-2.3915000000000006</v>
      </c>
      <c r="S30" s="64">
        <f t="shared" si="4"/>
        <v>-5.0599136048408459E-3</v>
      </c>
      <c r="T30" s="65">
        <f t="shared" si="3"/>
        <v>-1.1355000000000004</v>
      </c>
      <c r="U30" s="56">
        <f t="shared" si="2"/>
        <v>6.3395551861062747E-3</v>
      </c>
      <c r="V30" s="58">
        <f t="shared" si="2"/>
        <v>2.3915000000000006</v>
      </c>
      <c r="W30" s="57">
        <f t="shared" si="2"/>
        <v>5.0599136048408459E-3</v>
      </c>
      <c r="X30" s="58">
        <f t="shared" si="2"/>
        <v>1.1355000000000004</v>
      </c>
    </row>
    <row r="31" spans="2:24" ht="17.25" thickBot="1" x14ac:dyDescent="0.35">
      <c r="B31" s="12"/>
      <c r="C31" s="5"/>
      <c r="D31" s="5">
        <v>37</v>
      </c>
      <c r="E31" s="47">
        <v>1378.1704</v>
      </c>
      <c r="F31" s="48">
        <v>32.785600000000002</v>
      </c>
      <c r="G31" s="48">
        <v>37.570099999999996</v>
      </c>
      <c r="H31" s="48">
        <v>39.217300000000002</v>
      </c>
      <c r="I31" s="49">
        <v>1369.8496</v>
      </c>
      <c r="J31" s="50">
        <v>29.768599999999999</v>
      </c>
      <c r="K31" s="50">
        <v>36.880699999999997</v>
      </c>
      <c r="L31" s="51">
        <v>38.115200000000002</v>
      </c>
      <c r="M31" s="49">
        <v>1373.0904</v>
      </c>
      <c r="N31" s="50">
        <v>31.741399999999999</v>
      </c>
      <c r="O31" s="50">
        <v>37.317399999999999</v>
      </c>
      <c r="P31" s="51">
        <v>38.799599999999998</v>
      </c>
      <c r="Q31" s="64">
        <f t="shared" si="0"/>
        <v>-6.0375698099451001E-3</v>
      </c>
      <c r="R31" s="65">
        <f t="shared" si="1"/>
        <v>-3.017000000000003</v>
      </c>
      <c r="S31" s="64">
        <f t="shared" si="4"/>
        <v>-3.6860463698828007E-3</v>
      </c>
      <c r="T31" s="65">
        <f t="shared" si="3"/>
        <v>-1.0442000000000036</v>
      </c>
      <c r="U31" s="56">
        <f t="shared" si="2"/>
        <v>6.0375698099451001E-3</v>
      </c>
      <c r="V31" s="58">
        <f t="shared" si="2"/>
        <v>3.017000000000003</v>
      </c>
      <c r="W31" s="57">
        <f t="shared" si="2"/>
        <v>3.6860463698828007E-3</v>
      </c>
      <c r="X31" s="58">
        <f t="shared" si="2"/>
        <v>1.0442000000000036</v>
      </c>
    </row>
    <row r="32" spans="2:24" x14ac:dyDescent="0.3">
      <c r="B32" s="12"/>
      <c r="C32" s="3" t="s">
        <v>12</v>
      </c>
      <c r="D32" s="3">
        <v>22</v>
      </c>
      <c r="E32" s="47">
        <v>17297.2232</v>
      </c>
      <c r="F32" s="48">
        <v>39.145699999999998</v>
      </c>
      <c r="G32" s="48">
        <v>43.7547</v>
      </c>
      <c r="H32" s="48">
        <v>44.963700000000003</v>
      </c>
      <c r="I32" s="49">
        <v>17206.563999999998</v>
      </c>
      <c r="J32" s="50">
        <v>38.798000000000002</v>
      </c>
      <c r="K32" s="50">
        <v>43.557400000000001</v>
      </c>
      <c r="L32" s="51">
        <v>44.588799999999999</v>
      </c>
      <c r="M32" s="49">
        <v>17332.015200000002</v>
      </c>
      <c r="N32" s="50">
        <v>38.838799999999999</v>
      </c>
      <c r="O32" s="50">
        <v>43.549399999999999</v>
      </c>
      <c r="P32" s="51">
        <v>44.587499999999999</v>
      </c>
      <c r="Q32" s="68">
        <f t="shared" si="0"/>
        <v>-5.2412574522367195E-3</v>
      </c>
      <c r="R32" s="69">
        <f t="shared" si="1"/>
        <v>-0.34769999999999612</v>
      </c>
      <c r="S32" s="64">
        <f t="shared" si="4"/>
        <v>2.0114211164252815E-3</v>
      </c>
      <c r="T32" s="65">
        <f t="shared" si="3"/>
        <v>-0.30689999999999884</v>
      </c>
      <c r="U32" s="56">
        <f t="shared" si="2"/>
        <v>5.2412574522367195E-3</v>
      </c>
      <c r="V32" s="58">
        <f t="shared" si="2"/>
        <v>0.34769999999999612</v>
      </c>
      <c r="W32" s="57">
        <f t="shared" si="2"/>
        <v>2.0114211164252815E-3</v>
      </c>
      <c r="X32" s="58">
        <f t="shared" si="2"/>
        <v>0.30689999999999884</v>
      </c>
    </row>
    <row r="33" spans="2:24" x14ac:dyDescent="0.3">
      <c r="B33" s="12"/>
      <c r="C33" s="4"/>
      <c r="D33" s="4">
        <v>27</v>
      </c>
      <c r="E33" s="47">
        <v>6027.7704000000003</v>
      </c>
      <c r="F33" s="48">
        <v>37.476999999999997</v>
      </c>
      <c r="G33" s="48">
        <v>42.487000000000002</v>
      </c>
      <c r="H33" s="48">
        <v>43.002699999999997</v>
      </c>
      <c r="I33" s="49">
        <v>5998.5672000000004</v>
      </c>
      <c r="J33" s="50">
        <v>37.053100000000001</v>
      </c>
      <c r="K33" s="50">
        <v>41.946599999999997</v>
      </c>
      <c r="L33" s="51">
        <v>42.314999999999998</v>
      </c>
      <c r="M33" s="49">
        <v>5994.8807999999999</v>
      </c>
      <c r="N33" s="50">
        <v>36.955500000000001</v>
      </c>
      <c r="O33" s="50">
        <v>41.966999999999999</v>
      </c>
      <c r="P33" s="51">
        <v>42.311799999999998</v>
      </c>
      <c r="Q33" s="68">
        <f t="shared" si="0"/>
        <v>-4.844776436740179E-3</v>
      </c>
      <c r="R33" s="69">
        <f t="shared" si="1"/>
        <v>-0.42389999999999617</v>
      </c>
      <c r="S33" s="64">
        <f t="shared" si="4"/>
        <v>-5.4563458488731467E-3</v>
      </c>
      <c r="T33" s="65">
        <f t="shared" si="3"/>
        <v>-0.52149999999999608</v>
      </c>
      <c r="U33" s="56">
        <f t="shared" si="2"/>
        <v>4.844776436740179E-3</v>
      </c>
      <c r="V33" s="58">
        <f t="shared" si="2"/>
        <v>0.42389999999999617</v>
      </c>
      <c r="W33" s="57">
        <f t="shared" si="2"/>
        <v>5.4563458488731467E-3</v>
      </c>
      <c r="X33" s="58">
        <f t="shared" si="2"/>
        <v>0.52149999999999608</v>
      </c>
    </row>
    <row r="34" spans="2:24" x14ac:dyDescent="0.3">
      <c r="B34" s="12"/>
      <c r="C34" s="4"/>
      <c r="D34" s="4">
        <v>32</v>
      </c>
      <c r="E34" s="47">
        <v>2827.8456000000001</v>
      </c>
      <c r="F34" s="48">
        <v>35.631</v>
      </c>
      <c r="G34" s="48">
        <v>41.280099999999997</v>
      </c>
      <c r="H34" s="48">
        <v>41.232300000000002</v>
      </c>
      <c r="I34" s="49">
        <v>2814.6808000000001</v>
      </c>
      <c r="J34" s="50">
        <v>34.901000000000003</v>
      </c>
      <c r="K34" s="50">
        <v>40.773400000000002</v>
      </c>
      <c r="L34" s="51">
        <v>40.674999999999997</v>
      </c>
      <c r="M34" s="49">
        <v>2813.7031999999999</v>
      </c>
      <c r="N34" s="50">
        <v>34.762099999999997</v>
      </c>
      <c r="O34" s="50">
        <v>40.780200000000001</v>
      </c>
      <c r="P34" s="51">
        <v>40.668900000000001</v>
      </c>
      <c r="Q34" s="68">
        <f t="shared" si="0"/>
        <v>-4.6554168303955543E-3</v>
      </c>
      <c r="R34" s="69">
        <f t="shared" si="1"/>
        <v>-0.72999999999999687</v>
      </c>
      <c r="S34" s="64">
        <f t="shared" si="4"/>
        <v>-5.0011217019770033E-3</v>
      </c>
      <c r="T34" s="65">
        <f t="shared" si="3"/>
        <v>-0.86890000000000356</v>
      </c>
      <c r="U34" s="56">
        <f t="shared" si="2"/>
        <v>4.6554168303955543E-3</v>
      </c>
      <c r="V34" s="58">
        <f t="shared" si="2"/>
        <v>0.72999999999999687</v>
      </c>
      <c r="W34" s="57">
        <f t="shared" si="2"/>
        <v>5.0011217019770033E-3</v>
      </c>
      <c r="X34" s="58">
        <f t="shared" si="2"/>
        <v>0.86890000000000356</v>
      </c>
    </row>
    <row r="35" spans="2:24" ht="17.25" thickBot="1" x14ac:dyDescent="0.35">
      <c r="B35" s="12"/>
      <c r="C35" s="5"/>
      <c r="D35" s="5">
        <v>37</v>
      </c>
      <c r="E35" s="47">
        <v>1481.9136000000001</v>
      </c>
      <c r="F35" s="48">
        <v>33.645400000000002</v>
      </c>
      <c r="G35" s="48">
        <v>40.332799999999999</v>
      </c>
      <c r="H35" s="48">
        <v>39.960700000000003</v>
      </c>
      <c r="I35" s="49">
        <v>1475.8568</v>
      </c>
      <c r="J35" s="50">
        <v>32.566299999999998</v>
      </c>
      <c r="K35" s="50">
        <v>40.000999999999998</v>
      </c>
      <c r="L35" s="51">
        <v>39.561700000000002</v>
      </c>
      <c r="M35" s="49">
        <v>1475.7216000000001</v>
      </c>
      <c r="N35" s="50">
        <v>32.861400000000003</v>
      </c>
      <c r="O35" s="50">
        <v>40.0931</v>
      </c>
      <c r="P35" s="51">
        <v>39.657499999999999</v>
      </c>
      <c r="Q35" s="68">
        <f t="shared" si="0"/>
        <v>-4.0871478607120322E-3</v>
      </c>
      <c r="R35" s="69">
        <f t="shared" si="1"/>
        <v>-1.0791000000000039</v>
      </c>
      <c r="S35" s="64">
        <f t="shared" si="4"/>
        <v>-4.1783812497570754E-3</v>
      </c>
      <c r="T35" s="65">
        <f t="shared" si="3"/>
        <v>-0.78399999999999892</v>
      </c>
      <c r="U35" s="56">
        <f t="shared" si="2"/>
        <v>4.0871478607120322E-3</v>
      </c>
      <c r="V35" s="58">
        <f t="shared" si="2"/>
        <v>1.0791000000000039</v>
      </c>
      <c r="W35" s="57">
        <f t="shared" si="2"/>
        <v>4.1783812497570754E-3</v>
      </c>
      <c r="X35" s="58">
        <f t="shared" si="2"/>
        <v>0.78399999999999892</v>
      </c>
    </row>
    <row r="36" spans="2:24" x14ac:dyDescent="0.3">
      <c r="B36" s="12"/>
      <c r="C36" s="3" t="s">
        <v>13</v>
      </c>
      <c r="D36" s="3">
        <v>22</v>
      </c>
      <c r="E36" s="47">
        <v>39191.969599999997</v>
      </c>
      <c r="F36" s="48">
        <v>37.392899999999997</v>
      </c>
      <c r="G36" s="48">
        <v>42.085700000000003</v>
      </c>
      <c r="H36" s="48">
        <v>44.260899999999999</v>
      </c>
      <c r="I36" s="49">
        <v>39149.369599999998</v>
      </c>
      <c r="J36" s="50">
        <v>37.3613</v>
      </c>
      <c r="K36" s="50">
        <v>42.117600000000003</v>
      </c>
      <c r="L36" s="51">
        <v>44.310699999999997</v>
      </c>
      <c r="M36" s="49">
        <v>39259.408799999997</v>
      </c>
      <c r="N36" s="50">
        <v>37.3643</v>
      </c>
      <c r="O36" s="50">
        <v>42.1128</v>
      </c>
      <c r="P36" s="51">
        <v>44.3078</v>
      </c>
      <c r="Q36" s="68">
        <f t="shared" ref="Q36:Q67" si="5">(I36-E36)/E36</f>
        <v>-1.0869573648576863E-3</v>
      </c>
      <c r="R36" s="69">
        <f t="shared" ref="R36:R68" si="6">(J36-F36)</f>
        <v>-3.1599999999997408E-2</v>
      </c>
      <c r="S36" s="64">
        <f t="shared" si="4"/>
        <v>1.720740261035534E-3</v>
      </c>
      <c r="T36" s="65">
        <f t="shared" si="3"/>
        <v>-2.8599999999997294E-2</v>
      </c>
      <c r="U36" s="56">
        <f t="shared" si="2"/>
        <v>1.0869573648576863E-3</v>
      </c>
      <c r="V36" s="58">
        <f t="shared" si="2"/>
        <v>3.1599999999997408E-2</v>
      </c>
      <c r="W36" s="57">
        <f t="shared" si="2"/>
        <v>1.720740261035534E-3</v>
      </c>
      <c r="X36" s="58">
        <f t="shared" si="2"/>
        <v>2.8599999999997294E-2</v>
      </c>
    </row>
    <row r="37" spans="2:24" x14ac:dyDescent="0.3">
      <c r="B37" s="12"/>
      <c r="C37" s="4"/>
      <c r="D37" s="4">
        <v>27</v>
      </c>
      <c r="E37" s="47">
        <v>7240.3688000000002</v>
      </c>
      <c r="F37" s="48">
        <v>35.286000000000001</v>
      </c>
      <c r="G37" s="48">
        <v>40.792099999999998</v>
      </c>
      <c r="H37" s="48">
        <v>43.115200000000002</v>
      </c>
      <c r="I37" s="49">
        <v>7216.3296</v>
      </c>
      <c r="J37" s="50">
        <v>34.958100000000002</v>
      </c>
      <c r="K37" s="50">
        <v>40.2682</v>
      </c>
      <c r="L37" s="51">
        <v>42.6693</v>
      </c>
      <c r="M37" s="49">
        <v>7252.192</v>
      </c>
      <c r="N37" s="50">
        <v>34.987400000000001</v>
      </c>
      <c r="O37" s="50">
        <v>40.322499999999998</v>
      </c>
      <c r="P37" s="51">
        <v>42.704700000000003</v>
      </c>
      <c r="Q37" s="68">
        <f t="shared" si="5"/>
        <v>-3.3201623652099276E-3</v>
      </c>
      <c r="R37" s="69">
        <f t="shared" si="6"/>
        <v>-0.32789999999999964</v>
      </c>
      <c r="S37" s="64">
        <f t="shared" si="4"/>
        <v>1.632955492543393E-3</v>
      </c>
      <c r="T37" s="65">
        <f t="shared" si="3"/>
        <v>-0.29860000000000042</v>
      </c>
      <c r="U37" s="56">
        <f t="shared" si="2"/>
        <v>3.3201623652099276E-3</v>
      </c>
      <c r="V37" s="58">
        <f t="shared" si="2"/>
        <v>0.32789999999999964</v>
      </c>
      <c r="W37" s="57">
        <f t="shared" si="2"/>
        <v>1.632955492543393E-3</v>
      </c>
      <c r="X37" s="58">
        <f t="shared" si="2"/>
        <v>0.29860000000000042</v>
      </c>
    </row>
    <row r="38" spans="2:24" x14ac:dyDescent="0.3">
      <c r="B38" s="12"/>
      <c r="C38" s="4"/>
      <c r="D38" s="4">
        <v>32</v>
      </c>
      <c r="E38" s="47">
        <v>2255.3760000000002</v>
      </c>
      <c r="F38" s="48">
        <v>33.856999999999999</v>
      </c>
      <c r="G38" s="48">
        <v>39.6081</v>
      </c>
      <c r="H38" s="48">
        <v>42.100900000000003</v>
      </c>
      <c r="I38" s="49">
        <v>2246.7584000000002</v>
      </c>
      <c r="J38" s="50">
        <v>30.835599999999999</v>
      </c>
      <c r="K38" s="50">
        <v>38.414099999999998</v>
      </c>
      <c r="L38" s="51">
        <v>41.163499999999999</v>
      </c>
      <c r="M38" s="49">
        <v>2247.8200000000002</v>
      </c>
      <c r="N38" s="50">
        <v>32.346200000000003</v>
      </c>
      <c r="O38" s="50">
        <v>38.841000000000001</v>
      </c>
      <c r="P38" s="51">
        <v>41.471299999999999</v>
      </c>
      <c r="Q38" s="68">
        <f t="shared" si="5"/>
        <v>-3.8209150048595167E-3</v>
      </c>
      <c r="R38" s="69">
        <f t="shared" si="6"/>
        <v>-3.0213999999999999</v>
      </c>
      <c r="S38" s="64">
        <f t="shared" si="4"/>
        <v>-3.3502174360284225E-3</v>
      </c>
      <c r="T38" s="65">
        <f t="shared" si="3"/>
        <v>-1.5107999999999961</v>
      </c>
      <c r="U38" s="56">
        <f t="shared" si="2"/>
        <v>3.8209150048595167E-3</v>
      </c>
      <c r="V38" s="58">
        <f t="shared" si="2"/>
        <v>3.0213999999999999</v>
      </c>
      <c r="W38" s="57">
        <f t="shared" si="2"/>
        <v>3.3502174360284225E-3</v>
      </c>
      <c r="X38" s="58">
        <f t="shared" si="2"/>
        <v>1.5107999999999961</v>
      </c>
    </row>
    <row r="39" spans="2:24" ht="17.25" thickBot="1" x14ac:dyDescent="0.35">
      <c r="B39" s="13"/>
      <c r="C39" s="5"/>
      <c r="D39" s="5">
        <v>37</v>
      </c>
      <c r="E39" s="52">
        <v>977.5136</v>
      </c>
      <c r="F39" s="20">
        <v>32.011499999999998</v>
      </c>
      <c r="G39" s="20">
        <v>38.723799999999997</v>
      </c>
      <c r="H39" s="20">
        <v>41.342599999999997</v>
      </c>
      <c r="I39" s="25">
        <v>979.54</v>
      </c>
      <c r="J39" s="26">
        <v>29.561499999999999</v>
      </c>
      <c r="K39" s="26">
        <v>38.0989</v>
      </c>
      <c r="L39" s="27">
        <v>40.8474</v>
      </c>
      <c r="M39" s="25">
        <v>974.42240000000004</v>
      </c>
      <c r="N39" s="26">
        <v>30.354700000000001</v>
      </c>
      <c r="O39" s="26">
        <v>38.2913</v>
      </c>
      <c r="P39" s="27">
        <v>40.965000000000003</v>
      </c>
      <c r="Q39" s="70">
        <f t="shared" si="5"/>
        <v>2.0730146363180696E-3</v>
      </c>
      <c r="R39" s="71">
        <f t="shared" si="6"/>
        <v>-2.4499999999999993</v>
      </c>
      <c r="S39" s="66">
        <f t="shared" si="4"/>
        <v>-3.1623089438346003E-3</v>
      </c>
      <c r="T39" s="67">
        <f t="shared" si="3"/>
        <v>-1.6567999999999969</v>
      </c>
      <c r="U39" s="59">
        <f t="shared" si="2"/>
        <v>2.0730146363180696E-3</v>
      </c>
      <c r="V39" s="61">
        <f t="shared" si="2"/>
        <v>2.4499999999999993</v>
      </c>
      <c r="W39" s="60">
        <f t="shared" si="2"/>
        <v>3.1623089438346003E-3</v>
      </c>
      <c r="X39" s="61">
        <f t="shared" si="2"/>
        <v>1.6567999999999969</v>
      </c>
    </row>
    <row r="40" spans="2:24" x14ac:dyDescent="0.3">
      <c r="B40" s="11" t="s">
        <v>14</v>
      </c>
      <c r="C40" s="3" t="s">
        <v>15</v>
      </c>
      <c r="D40" s="3">
        <v>22</v>
      </c>
      <c r="E40" s="42">
        <v>3448.9712</v>
      </c>
      <c r="F40" s="43">
        <v>40.415100000000002</v>
      </c>
      <c r="G40" s="43">
        <v>42.9983</v>
      </c>
      <c r="H40" s="43">
        <v>43.5623</v>
      </c>
      <c r="I40" s="44">
        <v>3429.7608</v>
      </c>
      <c r="J40" s="45">
        <v>39.284999999999997</v>
      </c>
      <c r="K40" s="45">
        <v>42.0745</v>
      </c>
      <c r="L40" s="46">
        <v>42.399900000000002</v>
      </c>
      <c r="M40" s="44">
        <v>3431.1239999999998</v>
      </c>
      <c r="N40" s="45">
        <v>39.320999999999998</v>
      </c>
      <c r="O40" s="45">
        <v>41.8992</v>
      </c>
      <c r="P40" s="46">
        <v>42.229799999999997</v>
      </c>
      <c r="Q40" s="62">
        <f t="shared" si="5"/>
        <v>-5.5698928422481279E-3</v>
      </c>
      <c r="R40" s="63">
        <f t="shared" si="6"/>
        <v>-1.1301000000000059</v>
      </c>
      <c r="S40" s="62">
        <f t="shared" si="4"/>
        <v>-5.1746445432771827E-3</v>
      </c>
      <c r="T40" s="63">
        <f t="shared" si="3"/>
        <v>-1.0941000000000045</v>
      </c>
      <c r="U40" s="53">
        <f t="shared" si="2"/>
        <v>5.5698928422481279E-3</v>
      </c>
      <c r="V40" s="55">
        <f t="shared" si="2"/>
        <v>1.1301000000000059</v>
      </c>
      <c r="W40" s="54">
        <f t="shared" si="2"/>
        <v>5.1746445432771827E-3</v>
      </c>
      <c r="X40" s="55">
        <f t="shared" si="2"/>
        <v>1.0941000000000045</v>
      </c>
    </row>
    <row r="41" spans="2:24" x14ac:dyDescent="0.3">
      <c r="B41" s="12" t="s">
        <v>16</v>
      </c>
      <c r="C41" s="4"/>
      <c r="D41" s="4">
        <v>27</v>
      </c>
      <c r="E41" s="47">
        <v>1666.6487999999999</v>
      </c>
      <c r="F41" s="48">
        <v>37.317999999999998</v>
      </c>
      <c r="G41" s="48">
        <v>40.659599999999998</v>
      </c>
      <c r="H41" s="48">
        <v>40.857399999999998</v>
      </c>
      <c r="I41" s="49">
        <v>1656.6815999999999</v>
      </c>
      <c r="J41" s="50">
        <v>35.752600000000001</v>
      </c>
      <c r="K41" s="50">
        <v>39.260100000000001</v>
      </c>
      <c r="L41" s="51">
        <v>39.321199999999997</v>
      </c>
      <c r="M41" s="49">
        <v>1659.4736</v>
      </c>
      <c r="N41" s="50">
        <v>36.424599999999998</v>
      </c>
      <c r="O41" s="50">
        <v>39.808799999999998</v>
      </c>
      <c r="P41" s="51">
        <v>39.947200000000002</v>
      </c>
      <c r="Q41" s="64">
        <f t="shared" si="5"/>
        <v>-5.9803841097176855E-3</v>
      </c>
      <c r="R41" s="65">
        <f t="shared" si="6"/>
        <v>-1.5653999999999968</v>
      </c>
      <c r="S41" s="64">
        <f t="shared" si="4"/>
        <v>-4.3051661513810856E-3</v>
      </c>
      <c r="T41" s="65">
        <f t="shared" si="3"/>
        <v>-0.89339999999999975</v>
      </c>
      <c r="U41" s="56">
        <f t="shared" si="2"/>
        <v>5.9803841097176855E-3</v>
      </c>
      <c r="V41" s="58">
        <f t="shared" si="2"/>
        <v>1.5653999999999968</v>
      </c>
      <c r="W41" s="57">
        <f t="shared" si="2"/>
        <v>4.3051661513810856E-3</v>
      </c>
      <c r="X41" s="58">
        <f t="shared" si="2"/>
        <v>0.89339999999999975</v>
      </c>
    </row>
    <row r="42" spans="2:24" x14ac:dyDescent="0.3">
      <c r="B42" s="12"/>
      <c r="C42" s="4"/>
      <c r="D42" s="4">
        <v>32</v>
      </c>
      <c r="E42" s="47">
        <v>822.08</v>
      </c>
      <c r="F42" s="48">
        <v>34.408200000000001</v>
      </c>
      <c r="G42" s="48">
        <v>38.643599999999999</v>
      </c>
      <c r="H42" s="48">
        <v>38.621400000000001</v>
      </c>
      <c r="I42" s="49">
        <v>817.0992</v>
      </c>
      <c r="J42" s="50">
        <v>32.602499999999999</v>
      </c>
      <c r="K42" s="50">
        <v>37.143099999999997</v>
      </c>
      <c r="L42" s="51">
        <v>37.140999999999998</v>
      </c>
      <c r="M42" s="49">
        <v>819.23519999999996</v>
      </c>
      <c r="N42" s="50">
        <v>33.487000000000002</v>
      </c>
      <c r="O42" s="50">
        <v>37.739100000000001</v>
      </c>
      <c r="P42" s="51">
        <v>37.731699999999996</v>
      </c>
      <c r="Q42" s="64">
        <f t="shared" si="5"/>
        <v>-6.0587777345271071E-3</v>
      </c>
      <c r="R42" s="65">
        <f t="shared" si="6"/>
        <v>-1.8057000000000016</v>
      </c>
      <c r="S42" s="64">
        <f t="shared" si="4"/>
        <v>-3.4604904632153529E-3</v>
      </c>
      <c r="T42" s="65">
        <f t="shared" si="3"/>
        <v>-0.92119999999999891</v>
      </c>
      <c r="U42" s="56">
        <f t="shared" si="2"/>
        <v>6.0587777345271071E-3</v>
      </c>
      <c r="V42" s="58">
        <f t="shared" si="2"/>
        <v>1.8057000000000016</v>
      </c>
      <c r="W42" s="57">
        <f t="shared" si="2"/>
        <v>3.4604904632153529E-3</v>
      </c>
      <c r="X42" s="58">
        <f t="shared" si="2"/>
        <v>0.92119999999999891</v>
      </c>
    </row>
    <row r="43" spans="2:24" ht="17.25" thickBot="1" x14ac:dyDescent="0.35">
      <c r="B43" s="12"/>
      <c r="C43" s="5"/>
      <c r="D43" s="5">
        <v>37</v>
      </c>
      <c r="E43" s="47">
        <v>436.44</v>
      </c>
      <c r="F43" s="48">
        <v>31.9191</v>
      </c>
      <c r="G43" s="48">
        <v>37.1586</v>
      </c>
      <c r="H43" s="48">
        <v>36.981499999999997</v>
      </c>
      <c r="I43" s="49">
        <v>434.63600000000002</v>
      </c>
      <c r="J43" s="50">
        <v>29.695900000000002</v>
      </c>
      <c r="K43" s="50">
        <v>36.1203</v>
      </c>
      <c r="L43" s="51">
        <v>35.942900000000002</v>
      </c>
      <c r="M43" s="49">
        <v>435.42320000000001</v>
      </c>
      <c r="N43" s="50">
        <v>31.075900000000001</v>
      </c>
      <c r="O43" s="50">
        <v>36.6937</v>
      </c>
      <c r="P43" s="51">
        <v>36.580199999999998</v>
      </c>
      <c r="Q43" s="64">
        <f t="shared" si="5"/>
        <v>-4.1334433140866409E-3</v>
      </c>
      <c r="R43" s="65">
        <f t="shared" si="6"/>
        <v>-2.2231999999999985</v>
      </c>
      <c r="S43" s="64">
        <f t="shared" si="4"/>
        <v>-2.3297589588488436E-3</v>
      </c>
      <c r="T43" s="65">
        <f t="shared" si="3"/>
        <v>-0.84319999999999951</v>
      </c>
      <c r="U43" s="56">
        <f t="shared" si="2"/>
        <v>4.1334433140866409E-3</v>
      </c>
      <c r="V43" s="58">
        <f t="shared" si="2"/>
        <v>2.2231999999999985</v>
      </c>
      <c r="W43" s="57">
        <f t="shared" si="2"/>
        <v>2.3297589588488436E-3</v>
      </c>
      <c r="X43" s="58">
        <f t="shared" si="2"/>
        <v>0.84319999999999951</v>
      </c>
    </row>
    <row r="44" spans="2:24" x14ac:dyDescent="0.3">
      <c r="B44" s="12"/>
      <c r="C44" s="3" t="s">
        <v>17</v>
      </c>
      <c r="D44" s="3">
        <v>22</v>
      </c>
      <c r="E44" s="47">
        <v>3636.5632000000001</v>
      </c>
      <c r="F44" s="48">
        <v>40.178199999999997</v>
      </c>
      <c r="G44" s="48">
        <v>43.4895</v>
      </c>
      <c r="H44" s="48">
        <v>44.977499999999999</v>
      </c>
      <c r="I44" s="49">
        <v>3625.7840000000001</v>
      </c>
      <c r="J44" s="50">
        <v>38.939799999999998</v>
      </c>
      <c r="K44" s="50">
        <v>42.511099999999999</v>
      </c>
      <c r="L44" s="51">
        <v>43.7438</v>
      </c>
      <c r="M44" s="49">
        <v>3640.0544</v>
      </c>
      <c r="N44" s="50">
        <v>39.649500000000003</v>
      </c>
      <c r="O44" s="50">
        <v>43.010899999999999</v>
      </c>
      <c r="P44" s="51">
        <v>44.358899999999998</v>
      </c>
      <c r="Q44" s="64">
        <f t="shared" si="5"/>
        <v>-2.9641173292409566E-3</v>
      </c>
      <c r="R44" s="65">
        <f t="shared" si="6"/>
        <v>-1.2383999999999986</v>
      </c>
      <c r="S44" s="64">
        <f t="shared" si="4"/>
        <v>9.6002731370100627E-4</v>
      </c>
      <c r="T44" s="65">
        <f t="shared" si="3"/>
        <v>-0.52869999999999351</v>
      </c>
      <c r="U44" s="56">
        <f t="shared" si="2"/>
        <v>2.9641173292409566E-3</v>
      </c>
      <c r="V44" s="58">
        <f t="shared" si="2"/>
        <v>1.2383999999999986</v>
      </c>
      <c r="W44" s="57">
        <f t="shared" si="2"/>
        <v>9.6002731370100627E-4</v>
      </c>
      <c r="X44" s="58">
        <f t="shared" si="2"/>
        <v>0.52869999999999351</v>
      </c>
    </row>
    <row r="45" spans="2:24" x14ac:dyDescent="0.3">
      <c r="B45" s="12"/>
      <c r="C45" s="4"/>
      <c r="D45" s="4">
        <v>27</v>
      </c>
      <c r="E45" s="47">
        <v>1708.2728</v>
      </c>
      <c r="F45" s="48">
        <v>37.658099999999997</v>
      </c>
      <c r="G45" s="48">
        <v>41.5578</v>
      </c>
      <c r="H45" s="48">
        <v>42.701500000000003</v>
      </c>
      <c r="I45" s="49">
        <v>1701.9903999999999</v>
      </c>
      <c r="J45" s="50">
        <v>35.754100000000001</v>
      </c>
      <c r="K45" s="50">
        <v>40.466900000000003</v>
      </c>
      <c r="L45" s="51">
        <v>41.482799999999997</v>
      </c>
      <c r="M45" s="49">
        <v>1708.2632000000001</v>
      </c>
      <c r="N45" s="50">
        <v>37.137700000000002</v>
      </c>
      <c r="O45" s="50">
        <v>41.269599999999997</v>
      </c>
      <c r="P45" s="51">
        <v>42.351199999999999</v>
      </c>
      <c r="Q45" s="64">
        <f t="shared" si="5"/>
        <v>-3.6776327528015738E-3</v>
      </c>
      <c r="R45" s="65">
        <f t="shared" si="6"/>
        <v>-1.9039999999999964</v>
      </c>
      <c r="S45" s="64">
        <f t="shared" si="4"/>
        <v>-5.6197113247157832E-6</v>
      </c>
      <c r="T45" s="65">
        <f t="shared" si="3"/>
        <v>-0.52039999999999509</v>
      </c>
      <c r="U45" s="56">
        <f t="shared" si="2"/>
        <v>3.6776327528015738E-3</v>
      </c>
      <c r="V45" s="58">
        <f t="shared" si="2"/>
        <v>1.9039999999999964</v>
      </c>
      <c r="W45" s="57">
        <f t="shared" si="2"/>
        <v>5.6197113247157832E-6</v>
      </c>
      <c r="X45" s="58">
        <f t="shared" si="2"/>
        <v>0.52039999999999509</v>
      </c>
    </row>
    <row r="46" spans="2:24" x14ac:dyDescent="0.3">
      <c r="B46" s="12"/>
      <c r="C46" s="4"/>
      <c r="D46" s="4">
        <v>32</v>
      </c>
      <c r="E46" s="47">
        <v>862.06240000000003</v>
      </c>
      <c r="F46" s="48">
        <v>34.911299999999997</v>
      </c>
      <c r="G46" s="48">
        <v>39.908000000000001</v>
      </c>
      <c r="H46" s="48">
        <v>40.826599999999999</v>
      </c>
      <c r="I46" s="49">
        <v>860.06320000000005</v>
      </c>
      <c r="J46" s="50">
        <v>32.840800000000002</v>
      </c>
      <c r="K46" s="50">
        <v>38.824300000000001</v>
      </c>
      <c r="L46" s="51">
        <v>39.741199999999999</v>
      </c>
      <c r="M46" s="49">
        <v>860.76080000000002</v>
      </c>
      <c r="N46" s="50">
        <v>34.061300000000003</v>
      </c>
      <c r="O46" s="50">
        <v>39.582000000000001</v>
      </c>
      <c r="P46" s="51">
        <v>40.485399999999998</v>
      </c>
      <c r="Q46" s="64">
        <f t="shared" si="5"/>
        <v>-2.3190896621868365E-3</v>
      </c>
      <c r="R46" s="65">
        <f t="shared" si="6"/>
        <v>-2.0704999999999956</v>
      </c>
      <c r="S46" s="64">
        <f t="shared" si="4"/>
        <v>-1.5098674991508823E-3</v>
      </c>
      <c r="T46" s="65">
        <f t="shared" si="3"/>
        <v>-0.84999999999999432</v>
      </c>
      <c r="U46" s="56">
        <f t="shared" si="2"/>
        <v>2.3190896621868365E-3</v>
      </c>
      <c r="V46" s="58">
        <f t="shared" si="2"/>
        <v>2.0704999999999956</v>
      </c>
      <c r="W46" s="57">
        <f t="shared" si="2"/>
        <v>1.5098674991508823E-3</v>
      </c>
      <c r="X46" s="58">
        <f t="shared" si="2"/>
        <v>0.84999999999999432</v>
      </c>
    </row>
    <row r="47" spans="2:24" ht="17.25" thickBot="1" x14ac:dyDescent="0.35">
      <c r="B47" s="12"/>
      <c r="C47" s="5"/>
      <c r="D47" s="5">
        <v>37</v>
      </c>
      <c r="E47" s="47">
        <v>456.3048</v>
      </c>
      <c r="F47" s="48">
        <v>32.168999999999997</v>
      </c>
      <c r="G47" s="48">
        <v>38.636600000000001</v>
      </c>
      <c r="H47" s="48">
        <v>39.5197</v>
      </c>
      <c r="I47" s="49">
        <v>455.12639999999999</v>
      </c>
      <c r="J47" s="50">
        <v>29.812100000000001</v>
      </c>
      <c r="K47" s="50">
        <v>37.751199999999997</v>
      </c>
      <c r="L47" s="51">
        <v>38.5854</v>
      </c>
      <c r="M47" s="49">
        <v>455.67919999999998</v>
      </c>
      <c r="N47" s="50">
        <v>30.506799999999998</v>
      </c>
      <c r="O47" s="50">
        <v>38.028300000000002</v>
      </c>
      <c r="P47" s="51">
        <v>38.882899999999999</v>
      </c>
      <c r="Q47" s="64">
        <f t="shared" si="5"/>
        <v>-2.5824843394152562E-3</v>
      </c>
      <c r="R47" s="65">
        <f t="shared" si="6"/>
        <v>-2.356899999999996</v>
      </c>
      <c r="S47" s="64">
        <f t="shared" si="4"/>
        <v>-1.3710134103345393E-3</v>
      </c>
      <c r="T47" s="65">
        <f t="shared" si="3"/>
        <v>-1.6621999999999986</v>
      </c>
      <c r="U47" s="56">
        <f t="shared" si="2"/>
        <v>2.5824843394152562E-3</v>
      </c>
      <c r="V47" s="58">
        <f t="shared" si="2"/>
        <v>2.356899999999996</v>
      </c>
      <c r="W47" s="57">
        <f t="shared" si="2"/>
        <v>1.3710134103345393E-3</v>
      </c>
      <c r="X47" s="58">
        <f t="shared" si="2"/>
        <v>1.6621999999999986</v>
      </c>
    </row>
    <row r="48" spans="2:24" x14ac:dyDescent="0.3">
      <c r="B48" s="12"/>
      <c r="C48" s="3" t="s">
        <v>18</v>
      </c>
      <c r="D48" s="3">
        <v>22</v>
      </c>
      <c r="E48" s="47">
        <v>6755.2816000000003</v>
      </c>
      <c r="F48" s="48">
        <v>38.220199999999998</v>
      </c>
      <c r="G48" s="48">
        <v>41.285600000000002</v>
      </c>
      <c r="H48" s="48">
        <v>42.321100000000001</v>
      </c>
      <c r="I48" s="49">
        <v>6718.6840000000002</v>
      </c>
      <c r="J48" s="50">
        <v>36.900799999999997</v>
      </c>
      <c r="K48" s="50">
        <v>39.97</v>
      </c>
      <c r="L48" s="51">
        <v>40.892499999999998</v>
      </c>
      <c r="M48" s="49">
        <v>6718.6487999999999</v>
      </c>
      <c r="N48" s="50">
        <v>37.188200000000002</v>
      </c>
      <c r="O48" s="50">
        <v>40.102200000000003</v>
      </c>
      <c r="P48" s="51">
        <v>41.002299999999998</v>
      </c>
      <c r="Q48" s="64">
        <f t="shared" si="5"/>
        <v>-5.4176275937926933E-3</v>
      </c>
      <c r="R48" s="65">
        <f t="shared" si="6"/>
        <v>-1.3194000000000017</v>
      </c>
      <c r="S48" s="64">
        <f t="shared" si="4"/>
        <v>-5.4228383314176443E-3</v>
      </c>
      <c r="T48" s="65">
        <f t="shared" si="3"/>
        <v>-1.0319999999999965</v>
      </c>
      <c r="U48" s="56">
        <f t="shared" si="2"/>
        <v>5.4176275937926933E-3</v>
      </c>
      <c r="V48" s="58">
        <f t="shared" si="2"/>
        <v>1.3194000000000017</v>
      </c>
      <c r="W48" s="57">
        <f t="shared" si="2"/>
        <v>5.4228383314176443E-3</v>
      </c>
      <c r="X48" s="58">
        <f t="shared" si="2"/>
        <v>1.0319999999999965</v>
      </c>
    </row>
    <row r="49" spans="2:24" x14ac:dyDescent="0.3">
      <c r="B49" s="12"/>
      <c r="C49" s="4"/>
      <c r="D49" s="4">
        <v>27</v>
      </c>
      <c r="E49" s="47">
        <v>3089.7768000000001</v>
      </c>
      <c r="F49" s="48">
        <v>34.692500000000003</v>
      </c>
      <c r="G49" s="48">
        <v>38.791699999999999</v>
      </c>
      <c r="H49" s="48">
        <v>39.7057</v>
      </c>
      <c r="I49" s="49">
        <v>3067.7040000000002</v>
      </c>
      <c r="J49" s="50">
        <v>32.557499999999997</v>
      </c>
      <c r="K49" s="50">
        <v>37.253999999999998</v>
      </c>
      <c r="L49" s="51">
        <v>38.078600000000002</v>
      </c>
      <c r="M49" s="49">
        <v>3069.6655999999998</v>
      </c>
      <c r="N49" s="50">
        <v>33.2425</v>
      </c>
      <c r="O49" s="50">
        <v>37.5869</v>
      </c>
      <c r="P49" s="51">
        <v>38.392000000000003</v>
      </c>
      <c r="Q49" s="64">
        <f t="shared" si="5"/>
        <v>-7.1438169902757753E-3</v>
      </c>
      <c r="R49" s="65">
        <f t="shared" si="6"/>
        <v>-2.1350000000000051</v>
      </c>
      <c r="S49" s="64">
        <f t="shared" si="4"/>
        <v>-6.508949125386753E-3</v>
      </c>
      <c r="T49" s="65">
        <f t="shared" si="3"/>
        <v>-1.4500000000000028</v>
      </c>
      <c r="U49" s="56">
        <f t="shared" si="2"/>
        <v>7.1438169902757753E-3</v>
      </c>
      <c r="V49" s="58">
        <f t="shared" si="2"/>
        <v>2.1350000000000051</v>
      </c>
      <c r="W49" s="57">
        <f t="shared" si="2"/>
        <v>6.508949125386753E-3</v>
      </c>
      <c r="X49" s="58">
        <f t="shared" si="2"/>
        <v>1.4500000000000028</v>
      </c>
    </row>
    <row r="50" spans="2:24" x14ac:dyDescent="0.3">
      <c r="B50" s="12"/>
      <c r="C50" s="4"/>
      <c r="D50" s="4">
        <v>32</v>
      </c>
      <c r="E50" s="47">
        <v>1460.048</v>
      </c>
      <c r="F50" s="48">
        <v>31.5382</v>
      </c>
      <c r="G50" s="48">
        <v>36.994199999999999</v>
      </c>
      <c r="H50" s="48">
        <v>37.79</v>
      </c>
      <c r="I50" s="49">
        <v>1449.2424000000001</v>
      </c>
      <c r="J50" s="50">
        <v>29.0244</v>
      </c>
      <c r="K50" s="50">
        <v>35.816000000000003</v>
      </c>
      <c r="L50" s="51">
        <v>36.476900000000001</v>
      </c>
      <c r="M50" s="49">
        <v>1450.548</v>
      </c>
      <c r="N50" s="50">
        <v>29.443200000000001</v>
      </c>
      <c r="O50" s="50">
        <v>35.922400000000003</v>
      </c>
      <c r="P50" s="51">
        <v>36.6083</v>
      </c>
      <c r="Q50" s="64">
        <f t="shared" si="5"/>
        <v>-7.400852574709813E-3</v>
      </c>
      <c r="R50" s="65">
        <f t="shared" si="6"/>
        <v>-2.5137999999999998</v>
      </c>
      <c r="S50" s="64">
        <f t="shared" si="4"/>
        <v>-6.5066353982882758E-3</v>
      </c>
      <c r="T50" s="65">
        <f t="shared" si="3"/>
        <v>-2.0949999999999989</v>
      </c>
      <c r="U50" s="56">
        <f t="shared" si="2"/>
        <v>7.400852574709813E-3</v>
      </c>
      <c r="V50" s="58">
        <f t="shared" si="2"/>
        <v>2.5137999999999998</v>
      </c>
      <c r="W50" s="57">
        <f t="shared" si="2"/>
        <v>6.5066353982882758E-3</v>
      </c>
      <c r="X50" s="58">
        <f t="shared" si="2"/>
        <v>2.0949999999999989</v>
      </c>
    </row>
    <row r="51" spans="2:24" ht="17.25" thickBot="1" x14ac:dyDescent="0.35">
      <c r="B51" s="12"/>
      <c r="C51" s="5"/>
      <c r="D51" s="5">
        <v>37</v>
      </c>
      <c r="E51" s="47">
        <v>689.03440000000001</v>
      </c>
      <c r="F51" s="48">
        <v>28.610700000000001</v>
      </c>
      <c r="G51" s="48">
        <v>35.7087</v>
      </c>
      <c r="H51" s="48">
        <v>36.422699999999999</v>
      </c>
      <c r="I51" s="49">
        <v>684.44479999999999</v>
      </c>
      <c r="J51" s="50">
        <v>26.190200000000001</v>
      </c>
      <c r="K51" s="50">
        <v>34.766800000000003</v>
      </c>
      <c r="L51" s="51">
        <v>35.338000000000001</v>
      </c>
      <c r="M51" s="49">
        <v>684.16240000000005</v>
      </c>
      <c r="N51" s="50">
        <v>26.378599999999999</v>
      </c>
      <c r="O51" s="50">
        <v>34.828600000000002</v>
      </c>
      <c r="P51" s="51">
        <v>35.415700000000001</v>
      </c>
      <c r="Q51" s="64">
        <f t="shared" si="5"/>
        <v>-6.6609156233709355E-3</v>
      </c>
      <c r="R51" s="65">
        <f t="shared" si="6"/>
        <v>-2.4205000000000005</v>
      </c>
      <c r="S51" s="64">
        <f t="shared" si="4"/>
        <v>-7.0707645365745992E-3</v>
      </c>
      <c r="T51" s="65">
        <f t="shared" si="3"/>
        <v>-2.2321000000000026</v>
      </c>
      <c r="U51" s="56">
        <f t="shared" si="2"/>
        <v>6.6609156233709355E-3</v>
      </c>
      <c r="V51" s="58">
        <f t="shared" si="2"/>
        <v>2.4205000000000005</v>
      </c>
      <c r="W51" s="57">
        <f t="shared" si="2"/>
        <v>7.0707645365745992E-3</v>
      </c>
      <c r="X51" s="58">
        <f t="shared" si="2"/>
        <v>2.2321000000000026</v>
      </c>
    </row>
    <row r="52" spans="2:24" x14ac:dyDescent="0.3">
      <c r="B52" s="12"/>
      <c r="C52" s="3" t="s">
        <v>19</v>
      </c>
      <c r="D52" s="3">
        <v>22</v>
      </c>
      <c r="E52" s="47">
        <v>4777.5248000000001</v>
      </c>
      <c r="F52" s="48">
        <v>39.010599999999997</v>
      </c>
      <c r="G52" s="48">
        <v>41.341799999999999</v>
      </c>
      <c r="H52" s="48">
        <v>42.8048</v>
      </c>
      <c r="I52" s="49">
        <v>4752.3768</v>
      </c>
      <c r="J52" s="50">
        <v>38.526600000000002</v>
      </c>
      <c r="K52" s="50">
        <v>41.043700000000001</v>
      </c>
      <c r="L52" s="51">
        <v>42.538600000000002</v>
      </c>
      <c r="M52" s="49">
        <v>4740.5464000000002</v>
      </c>
      <c r="N52" s="50">
        <v>38.549199999999999</v>
      </c>
      <c r="O52" s="50">
        <v>41.003399999999999</v>
      </c>
      <c r="P52" s="51">
        <v>42.469299999999997</v>
      </c>
      <c r="Q52" s="64">
        <f t="shared" si="5"/>
        <v>-5.263813596530182E-3</v>
      </c>
      <c r="R52" s="65">
        <f t="shared" si="6"/>
        <v>-0.48399999999999466</v>
      </c>
      <c r="S52" s="64">
        <f t="shared" si="4"/>
        <v>-7.7400749442472728E-3</v>
      </c>
      <c r="T52" s="65">
        <f t="shared" si="3"/>
        <v>-0.46139999999999759</v>
      </c>
      <c r="U52" s="56">
        <f t="shared" si="2"/>
        <v>5.263813596530182E-3</v>
      </c>
      <c r="V52" s="58">
        <f t="shared" si="2"/>
        <v>0.48399999999999466</v>
      </c>
      <c r="W52" s="57">
        <f t="shared" si="2"/>
        <v>7.7400749442472728E-3</v>
      </c>
      <c r="X52" s="58">
        <f t="shared" si="2"/>
        <v>0.46139999999999759</v>
      </c>
    </row>
    <row r="53" spans="2:24" x14ac:dyDescent="0.3">
      <c r="B53" s="12"/>
      <c r="C53" s="4"/>
      <c r="D53" s="4">
        <v>27</v>
      </c>
      <c r="E53" s="47">
        <v>2026.6184000000001</v>
      </c>
      <c r="F53" s="48">
        <v>35.816899999999997</v>
      </c>
      <c r="G53" s="48">
        <v>39.032600000000002</v>
      </c>
      <c r="H53" s="48">
        <v>40.652799999999999</v>
      </c>
      <c r="I53" s="49">
        <v>2004.5144</v>
      </c>
      <c r="J53" s="50">
        <v>34.789299999999997</v>
      </c>
      <c r="K53" s="50">
        <v>38.418999999999997</v>
      </c>
      <c r="L53" s="51">
        <v>40.1629</v>
      </c>
      <c r="M53" s="49">
        <v>2005.9056</v>
      </c>
      <c r="N53" s="50">
        <v>35.226199999999999</v>
      </c>
      <c r="O53" s="50">
        <v>38.5383</v>
      </c>
      <c r="P53" s="51">
        <v>40.253799999999998</v>
      </c>
      <c r="Q53" s="64">
        <f t="shared" si="5"/>
        <v>-1.0906838702342801E-2</v>
      </c>
      <c r="R53" s="65">
        <f t="shared" si="6"/>
        <v>-1.0275999999999996</v>
      </c>
      <c r="S53" s="64">
        <f t="shared" si="4"/>
        <v>-1.0220374985246366E-2</v>
      </c>
      <c r="T53" s="65">
        <f t="shared" si="3"/>
        <v>-0.59069999999999823</v>
      </c>
      <c r="U53" s="56">
        <f t="shared" si="2"/>
        <v>1.0906838702342801E-2</v>
      </c>
      <c r="V53" s="58">
        <f t="shared" si="2"/>
        <v>1.0275999999999996</v>
      </c>
      <c r="W53" s="57">
        <f t="shared" si="2"/>
        <v>1.0220374985246366E-2</v>
      </c>
      <c r="X53" s="58">
        <f t="shared" si="2"/>
        <v>0.59069999999999823</v>
      </c>
    </row>
    <row r="54" spans="2:24" x14ac:dyDescent="0.3">
      <c r="B54" s="12"/>
      <c r="C54" s="4"/>
      <c r="D54" s="4">
        <v>32</v>
      </c>
      <c r="E54" s="47">
        <v>951.96960000000001</v>
      </c>
      <c r="F54" s="48">
        <v>32.954900000000002</v>
      </c>
      <c r="G54" s="48">
        <v>37.197699999999998</v>
      </c>
      <c r="H54" s="48">
        <v>38.974600000000002</v>
      </c>
      <c r="I54" s="49">
        <v>941.71119999999996</v>
      </c>
      <c r="J54" s="50">
        <v>31.857199999999999</v>
      </c>
      <c r="K54" s="50">
        <v>36.5974</v>
      </c>
      <c r="L54" s="51">
        <v>38.405799999999999</v>
      </c>
      <c r="M54" s="49">
        <v>941.47199999999998</v>
      </c>
      <c r="N54" s="50">
        <v>31.724</v>
      </c>
      <c r="O54" s="50">
        <v>36.658799999999999</v>
      </c>
      <c r="P54" s="51">
        <v>38.440600000000003</v>
      </c>
      <c r="Q54" s="64">
        <f t="shared" si="5"/>
        <v>-1.0775974358845126E-2</v>
      </c>
      <c r="R54" s="65">
        <f t="shared" si="6"/>
        <v>-1.0977000000000032</v>
      </c>
      <c r="S54" s="64">
        <f t="shared" si="4"/>
        <v>-1.102724288674768E-2</v>
      </c>
      <c r="T54" s="65">
        <f t="shared" si="3"/>
        <v>-1.2309000000000019</v>
      </c>
      <c r="U54" s="56">
        <f t="shared" si="2"/>
        <v>1.0775974358845126E-2</v>
      </c>
      <c r="V54" s="58">
        <f t="shared" si="2"/>
        <v>1.0977000000000032</v>
      </c>
      <c r="W54" s="57">
        <f t="shared" si="2"/>
        <v>1.102724288674768E-2</v>
      </c>
      <c r="X54" s="58">
        <f t="shared" si="2"/>
        <v>1.2309000000000019</v>
      </c>
    </row>
    <row r="55" spans="2:24" ht="17.25" thickBot="1" x14ac:dyDescent="0.35">
      <c r="B55" s="13"/>
      <c r="C55" s="5"/>
      <c r="D55" s="5">
        <v>37</v>
      </c>
      <c r="E55" s="52">
        <v>465.23200000000003</v>
      </c>
      <c r="F55" s="20">
        <v>30.326899999999998</v>
      </c>
      <c r="G55" s="20">
        <v>35.930399999999999</v>
      </c>
      <c r="H55" s="20">
        <v>37.688200000000002</v>
      </c>
      <c r="I55" s="25">
        <v>460.26080000000002</v>
      </c>
      <c r="J55" s="26">
        <v>29.296199999999999</v>
      </c>
      <c r="K55" s="26">
        <v>35.335299999999997</v>
      </c>
      <c r="L55" s="27">
        <v>37.142099999999999</v>
      </c>
      <c r="M55" s="25">
        <v>460.01119999999997</v>
      </c>
      <c r="N55" s="26">
        <v>28.923300000000001</v>
      </c>
      <c r="O55" s="26">
        <v>35.192799999999998</v>
      </c>
      <c r="P55" s="27">
        <v>36.9726</v>
      </c>
      <c r="Q55" s="66">
        <f t="shared" si="5"/>
        <v>-1.0685421467138998E-2</v>
      </c>
      <c r="R55" s="67">
        <f t="shared" si="6"/>
        <v>-1.0306999999999995</v>
      </c>
      <c r="S55" s="66">
        <f t="shared" si="4"/>
        <v>-1.1221927984317617E-2</v>
      </c>
      <c r="T55" s="67">
        <f t="shared" si="3"/>
        <v>-1.4035999999999973</v>
      </c>
      <c r="U55" s="59">
        <f t="shared" si="2"/>
        <v>1.0685421467138998E-2</v>
      </c>
      <c r="V55" s="61">
        <f t="shared" si="2"/>
        <v>1.0306999999999995</v>
      </c>
      <c r="W55" s="60">
        <f t="shared" si="2"/>
        <v>1.1221927984317617E-2</v>
      </c>
      <c r="X55" s="61">
        <f t="shared" si="2"/>
        <v>1.4035999999999973</v>
      </c>
    </row>
    <row r="56" spans="2:24" x14ac:dyDescent="0.3">
      <c r="B56" s="11" t="s">
        <v>20</v>
      </c>
      <c r="C56" s="3" t="s">
        <v>21</v>
      </c>
      <c r="D56" s="3">
        <v>22</v>
      </c>
      <c r="E56" s="42">
        <v>1502.3936000000001</v>
      </c>
      <c r="F56" s="43">
        <v>40.636800000000001</v>
      </c>
      <c r="G56" s="43">
        <v>43.845199999999998</v>
      </c>
      <c r="H56" s="43">
        <v>43.001399999999997</v>
      </c>
      <c r="I56" s="44">
        <v>1488.5344</v>
      </c>
      <c r="J56" s="45">
        <v>39.794600000000003</v>
      </c>
      <c r="K56" s="45">
        <v>43.105800000000002</v>
      </c>
      <c r="L56" s="46">
        <v>42.2943</v>
      </c>
      <c r="M56" s="44">
        <v>1490.3848</v>
      </c>
      <c r="N56" s="45">
        <v>39.799199999999999</v>
      </c>
      <c r="O56" s="45">
        <v>43.178100000000001</v>
      </c>
      <c r="P56" s="46">
        <v>42.336599999999997</v>
      </c>
      <c r="Q56" s="62">
        <f t="shared" si="5"/>
        <v>-9.2247464312947679E-3</v>
      </c>
      <c r="R56" s="63">
        <f t="shared" si="6"/>
        <v>-0.84219999999999828</v>
      </c>
      <c r="S56" s="62">
        <f t="shared" si="4"/>
        <v>-7.9931117917435637E-3</v>
      </c>
      <c r="T56" s="63">
        <f t="shared" si="3"/>
        <v>-0.8376000000000019</v>
      </c>
      <c r="U56" s="53">
        <f t="shared" si="2"/>
        <v>9.2247464312947679E-3</v>
      </c>
      <c r="V56" s="55">
        <f t="shared" si="2"/>
        <v>0.84219999999999828</v>
      </c>
      <c r="W56" s="54">
        <f t="shared" si="2"/>
        <v>7.9931117917435637E-3</v>
      </c>
      <c r="X56" s="55">
        <f t="shared" si="2"/>
        <v>0.8376000000000019</v>
      </c>
    </row>
    <row r="57" spans="2:24" x14ac:dyDescent="0.3">
      <c r="B57" s="12" t="s">
        <v>22</v>
      </c>
      <c r="C57" s="4"/>
      <c r="D57" s="4">
        <v>27</v>
      </c>
      <c r="E57" s="47">
        <v>754.96479999999997</v>
      </c>
      <c r="F57" s="48">
        <v>36.893000000000001</v>
      </c>
      <c r="G57" s="48">
        <v>41.260399999999997</v>
      </c>
      <c r="H57" s="48">
        <v>40.030099999999997</v>
      </c>
      <c r="I57" s="49">
        <v>749.31200000000001</v>
      </c>
      <c r="J57" s="50">
        <v>35.7727</v>
      </c>
      <c r="K57" s="50">
        <v>40.3108</v>
      </c>
      <c r="L57" s="51">
        <v>39.222099999999998</v>
      </c>
      <c r="M57" s="49">
        <v>749.44479999999999</v>
      </c>
      <c r="N57" s="50">
        <v>36.138300000000001</v>
      </c>
      <c r="O57" s="50">
        <v>40.421700000000001</v>
      </c>
      <c r="P57" s="51">
        <v>39.3583</v>
      </c>
      <c r="Q57" s="64">
        <f t="shared" si="5"/>
        <v>-7.4875014040389123E-3</v>
      </c>
      <c r="R57" s="65">
        <f t="shared" si="6"/>
        <v>-1.1203000000000003</v>
      </c>
      <c r="S57" s="64">
        <f t="shared" si="4"/>
        <v>-7.3115991632987151E-3</v>
      </c>
      <c r="T57" s="65">
        <f t="shared" si="3"/>
        <v>-0.7546999999999997</v>
      </c>
      <c r="U57" s="56">
        <f t="shared" si="2"/>
        <v>7.4875014040389123E-3</v>
      </c>
      <c r="V57" s="58">
        <f t="shared" si="2"/>
        <v>1.1203000000000003</v>
      </c>
      <c r="W57" s="57">
        <f t="shared" si="2"/>
        <v>7.3115991632987151E-3</v>
      </c>
      <c r="X57" s="58">
        <f t="shared" si="2"/>
        <v>0.7546999999999997</v>
      </c>
    </row>
    <row r="58" spans="2:24" x14ac:dyDescent="0.3">
      <c r="B58" s="12"/>
      <c r="C58" s="4"/>
      <c r="D58" s="4">
        <v>32</v>
      </c>
      <c r="E58" s="47">
        <v>375.68560000000002</v>
      </c>
      <c r="F58" s="48">
        <v>33.548900000000003</v>
      </c>
      <c r="G58" s="48">
        <v>39.204099999999997</v>
      </c>
      <c r="H58" s="48">
        <v>37.731099999999998</v>
      </c>
      <c r="I58" s="49">
        <v>373.34640000000002</v>
      </c>
      <c r="J58" s="50">
        <v>32.862400000000001</v>
      </c>
      <c r="K58" s="50">
        <v>38.409599999999998</v>
      </c>
      <c r="L58" s="51">
        <v>37.131999999999998</v>
      </c>
      <c r="M58" s="49">
        <v>373.43759999999997</v>
      </c>
      <c r="N58" s="50">
        <v>33.245199999999997</v>
      </c>
      <c r="O58" s="50">
        <v>38.866100000000003</v>
      </c>
      <c r="P58" s="51">
        <v>37.488599999999998</v>
      </c>
      <c r="Q58" s="64">
        <f t="shared" si="5"/>
        <v>-6.2264829953557043E-3</v>
      </c>
      <c r="R58" s="65">
        <f t="shared" si="6"/>
        <v>-0.68650000000000233</v>
      </c>
      <c r="S58" s="64">
        <f t="shared" si="4"/>
        <v>-5.9837268183823046E-3</v>
      </c>
      <c r="T58" s="65">
        <f t="shared" si="3"/>
        <v>-0.3037000000000063</v>
      </c>
      <c r="U58" s="56">
        <f t="shared" si="2"/>
        <v>6.2264829953557043E-3</v>
      </c>
      <c r="V58" s="58">
        <f t="shared" si="2"/>
        <v>0.68650000000000233</v>
      </c>
      <c r="W58" s="57">
        <f t="shared" si="2"/>
        <v>5.9837268183823046E-3</v>
      </c>
      <c r="X58" s="58">
        <f t="shared" si="2"/>
        <v>0.3037000000000063</v>
      </c>
    </row>
    <row r="59" spans="2:24" ht="17.25" thickBot="1" x14ac:dyDescent="0.35">
      <c r="B59" s="12"/>
      <c r="C59" s="5"/>
      <c r="D59" s="5">
        <v>37</v>
      </c>
      <c r="E59" s="47">
        <v>196.25040000000001</v>
      </c>
      <c r="F59" s="48">
        <v>30.77</v>
      </c>
      <c r="G59" s="48">
        <v>37.753399999999999</v>
      </c>
      <c r="H59" s="48">
        <v>36.158299999999997</v>
      </c>
      <c r="I59" s="49">
        <v>194.7456</v>
      </c>
      <c r="J59" s="50">
        <v>30.3035</v>
      </c>
      <c r="K59" s="50">
        <v>37.351199999999999</v>
      </c>
      <c r="L59" s="51">
        <v>35.845599999999997</v>
      </c>
      <c r="M59" s="49">
        <v>194.744</v>
      </c>
      <c r="N59" s="50">
        <v>30.648900000000001</v>
      </c>
      <c r="O59" s="50">
        <v>37.4754</v>
      </c>
      <c r="P59" s="51">
        <v>35.9422</v>
      </c>
      <c r="Q59" s="64">
        <f t="shared" si="5"/>
        <v>-7.66775507209166E-3</v>
      </c>
      <c r="R59" s="65">
        <f t="shared" si="6"/>
        <v>-0.46649999999999991</v>
      </c>
      <c r="S59" s="64">
        <f t="shared" si="4"/>
        <v>-7.6759079217164064E-3</v>
      </c>
      <c r="T59" s="65">
        <f t="shared" si="3"/>
        <v>-0.12109999999999843</v>
      </c>
      <c r="U59" s="56">
        <f t="shared" si="2"/>
        <v>7.66775507209166E-3</v>
      </c>
      <c r="V59" s="58">
        <f t="shared" si="2"/>
        <v>0.46649999999999991</v>
      </c>
      <c r="W59" s="57">
        <f t="shared" si="2"/>
        <v>7.6759079217164064E-3</v>
      </c>
      <c r="X59" s="58">
        <f t="shared" si="2"/>
        <v>0.12109999999999843</v>
      </c>
    </row>
    <row r="60" spans="2:24" x14ac:dyDescent="0.3">
      <c r="B60" s="12"/>
      <c r="C60" s="3" t="s">
        <v>23</v>
      </c>
      <c r="D60" s="3">
        <v>22</v>
      </c>
      <c r="E60" s="47">
        <v>1599.7424000000001</v>
      </c>
      <c r="F60" s="48">
        <v>37.9816</v>
      </c>
      <c r="G60" s="48">
        <v>43.032299999999999</v>
      </c>
      <c r="H60" s="48">
        <v>44.054900000000004</v>
      </c>
      <c r="I60" s="49">
        <v>1594.0152</v>
      </c>
      <c r="J60" s="50">
        <v>36.5929</v>
      </c>
      <c r="K60" s="50">
        <v>41.564</v>
      </c>
      <c r="L60" s="51">
        <v>42.532699999999998</v>
      </c>
      <c r="M60" s="49">
        <v>1600.8871999999999</v>
      </c>
      <c r="N60" s="50">
        <v>37.497999999999998</v>
      </c>
      <c r="O60" s="50">
        <v>42.322299999999998</v>
      </c>
      <c r="P60" s="51">
        <v>43.329700000000003</v>
      </c>
      <c r="Q60" s="64">
        <f t="shared" si="5"/>
        <v>-3.5800763922991842E-3</v>
      </c>
      <c r="R60" s="65">
        <f t="shared" si="6"/>
        <v>-1.3887</v>
      </c>
      <c r="S60" s="64">
        <f t="shared" si="4"/>
        <v>7.1561521404933984E-4</v>
      </c>
      <c r="T60" s="65">
        <f t="shared" si="3"/>
        <v>-0.48360000000000269</v>
      </c>
      <c r="U60" s="56">
        <f t="shared" si="2"/>
        <v>3.5800763922991842E-3</v>
      </c>
      <c r="V60" s="58">
        <f t="shared" si="2"/>
        <v>1.3887</v>
      </c>
      <c r="W60" s="57">
        <f t="shared" si="2"/>
        <v>7.1561521404933984E-4</v>
      </c>
      <c r="X60" s="58">
        <f t="shared" si="2"/>
        <v>0.48360000000000269</v>
      </c>
    </row>
    <row r="61" spans="2:24" x14ac:dyDescent="0.3">
      <c r="B61" s="12"/>
      <c r="C61" s="4"/>
      <c r="D61" s="4">
        <v>27</v>
      </c>
      <c r="E61" s="47">
        <v>626.89599999999996</v>
      </c>
      <c r="F61" s="48">
        <v>34.651299999999999</v>
      </c>
      <c r="G61" s="48">
        <v>41.005299999999998</v>
      </c>
      <c r="H61" s="48">
        <v>41.981499999999997</v>
      </c>
      <c r="I61" s="49">
        <v>624.56640000000004</v>
      </c>
      <c r="J61" s="50">
        <v>32.447600000000001</v>
      </c>
      <c r="K61" s="50">
        <v>39.479799999999997</v>
      </c>
      <c r="L61" s="51">
        <v>40.3399</v>
      </c>
      <c r="M61" s="49">
        <v>626.71839999999997</v>
      </c>
      <c r="N61" s="50">
        <v>33.516300000000001</v>
      </c>
      <c r="O61" s="50">
        <v>40.021599999999999</v>
      </c>
      <c r="P61" s="51">
        <v>40.9069</v>
      </c>
      <c r="Q61" s="64">
        <f t="shared" si="5"/>
        <v>-3.7160868788442009E-3</v>
      </c>
      <c r="R61" s="65">
        <f t="shared" si="6"/>
        <v>-2.2036999999999978</v>
      </c>
      <c r="S61" s="64">
        <f t="shared" si="4"/>
        <v>-2.8330057936242056E-4</v>
      </c>
      <c r="T61" s="65">
        <f t="shared" si="3"/>
        <v>-1.134999999999998</v>
      </c>
      <c r="U61" s="56">
        <f t="shared" si="2"/>
        <v>3.7160868788442009E-3</v>
      </c>
      <c r="V61" s="58">
        <f t="shared" si="2"/>
        <v>2.2036999999999978</v>
      </c>
      <c r="W61" s="57">
        <f t="shared" si="2"/>
        <v>2.8330057936242056E-4</v>
      </c>
      <c r="X61" s="58">
        <f t="shared" si="2"/>
        <v>1.134999999999998</v>
      </c>
    </row>
    <row r="62" spans="2:24" x14ac:dyDescent="0.3">
      <c r="B62" s="12"/>
      <c r="C62" s="4"/>
      <c r="D62" s="4">
        <v>32</v>
      </c>
      <c r="E62" s="47">
        <v>283.29680000000002</v>
      </c>
      <c r="F62" s="48">
        <v>31.840699999999998</v>
      </c>
      <c r="G62" s="48">
        <v>39.542200000000001</v>
      </c>
      <c r="H62" s="48">
        <v>40.482100000000003</v>
      </c>
      <c r="I62" s="49">
        <v>281.61279999999999</v>
      </c>
      <c r="J62" s="50">
        <v>29.6556</v>
      </c>
      <c r="K62" s="50">
        <v>38.421799999999998</v>
      </c>
      <c r="L62" s="51">
        <v>39.253</v>
      </c>
      <c r="M62" s="49">
        <v>282.05840000000001</v>
      </c>
      <c r="N62" s="50">
        <v>29.7089</v>
      </c>
      <c r="O62" s="50">
        <v>38.427500000000002</v>
      </c>
      <c r="P62" s="51">
        <v>39.2821</v>
      </c>
      <c r="Q62" s="64">
        <f t="shared" si="5"/>
        <v>-5.9442958762683726E-3</v>
      </c>
      <c r="R62" s="65">
        <f t="shared" si="6"/>
        <v>-2.1850999999999985</v>
      </c>
      <c r="S62" s="64">
        <f t="shared" si="4"/>
        <v>-4.3713871812177648E-3</v>
      </c>
      <c r="T62" s="65">
        <f t="shared" si="3"/>
        <v>-2.1317999999999984</v>
      </c>
      <c r="U62" s="56">
        <f t="shared" si="2"/>
        <v>5.9442958762683726E-3</v>
      </c>
      <c r="V62" s="58">
        <f t="shared" si="2"/>
        <v>2.1850999999999985</v>
      </c>
      <c r="W62" s="57">
        <f t="shared" si="2"/>
        <v>4.3713871812177648E-3</v>
      </c>
      <c r="X62" s="58">
        <f t="shared" si="2"/>
        <v>2.1317999999999984</v>
      </c>
    </row>
    <row r="63" spans="2:24" ht="17.25" thickBot="1" x14ac:dyDescent="0.35">
      <c r="B63" s="12"/>
      <c r="C63" s="5"/>
      <c r="D63" s="5">
        <v>37</v>
      </c>
      <c r="E63" s="47">
        <v>140.95519999999999</v>
      </c>
      <c r="F63" s="48">
        <v>29.1189</v>
      </c>
      <c r="G63" s="48">
        <v>38.451900000000002</v>
      </c>
      <c r="H63" s="48">
        <v>39.377200000000002</v>
      </c>
      <c r="I63" s="49">
        <v>140.3064</v>
      </c>
      <c r="J63" s="50">
        <v>27.150099999999998</v>
      </c>
      <c r="K63" s="50">
        <v>37.816099999999999</v>
      </c>
      <c r="L63" s="51">
        <v>38.619999999999997</v>
      </c>
      <c r="M63" s="49">
        <v>140.23920000000001</v>
      </c>
      <c r="N63" s="50">
        <v>27.1282</v>
      </c>
      <c r="O63" s="50">
        <v>37.818800000000003</v>
      </c>
      <c r="P63" s="51">
        <v>38.5976</v>
      </c>
      <c r="Q63" s="64">
        <f t="shared" si="5"/>
        <v>-4.6028809153546256E-3</v>
      </c>
      <c r="R63" s="65">
        <f t="shared" si="6"/>
        <v>-1.9688000000000017</v>
      </c>
      <c r="S63" s="64">
        <f t="shared" si="4"/>
        <v>-5.0796281371668431E-3</v>
      </c>
      <c r="T63" s="65">
        <f t="shared" si="3"/>
        <v>-1.9907000000000004</v>
      </c>
      <c r="U63" s="56">
        <f t="shared" si="2"/>
        <v>4.6028809153546256E-3</v>
      </c>
      <c r="V63" s="58">
        <f t="shared" si="2"/>
        <v>1.9688000000000017</v>
      </c>
      <c r="W63" s="57">
        <f t="shared" si="2"/>
        <v>5.0796281371668431E-3</v>
      </c>
      <c r="X63" s="58">
        <f t="shared" si="2"/>
        <v>1.9907000000000004</v>
      </c>
    </row>
    <row r="64" spans="2:24" x14ac:dyDescent="0.3">
      <c r="B64" s="12"/>
      <c r="C64" s="3" t="s">
        <v>24</v>
      </c>
      <c r="D64" s="3">
        <v>22</v>
      </c>
      <c r="E64" s="47">
        <v>1627.0591999999999</v>
      </c>
      <c r="F64" s="48">
        <v>38.191800000000001</v>
      </c>
      <c r="G64" s="48">
        <v>41.188200000000002</v>
      </c>
      <c r="H64" s="48">
        <v>42.110399999999998</v>
      </c>
      <c r="I64" s="49">
        <v>1624.3807999999999</v>
      </c>
      <c r="J64" s="50">
        <v>36.802300000000002</v>
      </c>
      <c r="K64" s="50">
        <v>39.592399999999998</v>
      </c>
      <c r="L64" s="51">
        <v>40.313200000000002</v>
      </c>
      <c r="M64" s="49">
        <v>1623.0536</v>
      </c>
      <c r="N64" s="50">
        <v>37.363999999999997</v>
      </c>
      <c r="O64" s="50">
        <v>39.950499999999998</v>
      </c>
      <c r="P64" s="51">
        <v>40.673000000000002</v>
      </c>
      <c r="Q64" s="64">
        <f t="shared" si="5"/>
        <v>-1.646160139717111E-3</v>
      </c>
      <c r="R64" s="65">
        <f t="shared" si="6"/>
        <v>-1.3894999999999982</v>
      </c>
      <c r="S64" s="64">
        <f t="shared" si="4"/>
        <v>-2.4618649401324543E-3</v>
      </c>
      <c r="T64" s="65">
        <f t="shared" si="3"/>
        <v>-0.82780000000000342</v>
      </c>
      <c r="U64" s="56">
        <f t="shared" si="2"/>
        <v>1.646160139717111E-3</v>
      </c>
      <c r="V64" s="58">
        <f t="shared" si="2"/>
        <v>1.3894999999999982</v>
      </c>
      <c r="W64" s="57">
        <f t="shared" si="2"/>
        <v>2.4618649401324543E-3</v>
      </c>
      <c r="X64" s="58">
        <f t="shared" si="2"/>
        <v>0.82780000000000342</v>
      </c>
    </row>
    <row r="65" spans="2:24" x14ac:dyDescent="0.3">
      <c r="B65" s="12"/>
      <c r="C65" s="4"/>
      <c r="D65" s="4">
        <v>27</v>
      </c>
      <c r="E65" s="47">
        <v>747.48879999999997</v>
      </c>
      <c r="F65" s="48">
        <v>34.7881</v>
      </c>
      <c r="G65" s="48">
        <v>38.657800000000002</v>
      </c>
      <c r="H65" s="48">
        <v>39.4009</v>
      </c>
      <c r="I65" s="49">
        <v>744.88400000000001</v>
      </c>
      <c r="J65" s="50">
        <v>32.9955</v>
      </c>
      <c r="K65" s="50">
        <v>37.124400000000001</v>
      </c>
      <c r="L65" s="51">
        <v>37.735599999999998</v>
      </c>
      <c r="M65" s="49">
        <v>747.41920000000005</v>
      </c>
      <c r="N65" s="50">
        <v>33.899799999999999</v>
      </c>
      <c r="O65" s="50">
        <v>37.773200000000003</v>
      </c>
      <c r="P65" s="51">
        <v>38.415100000000002</v>
      </c>
      <c r="Q65" s="64">
        <f t="shared" si="5"/>
        <v>-3.484734486991584E-3</v>
      </c>
      <c r="R65" s="65">
        <f t="shared" si="6"/>
        <v>-1.7926000000000002</v>
      </c>
      <c r="S65" s="64">
        <f t="shared" si="4"/>
        <v>-9.3111763012265956E-5</v>
      </c>
      <c r="T65" s="65">
        <f t="shared" si="3"/>
        <v>-0.88830000000000098</v>
      </c>
      <c r="U65" s="56">
        <f t="shared" si="2"/>
        <v>3.484734486991584E-3</v>
      </c>
      <c r="V65" s="58">
        <f t="shared" si="2"/>
        <v>1.7926000000000002</v>
      </c>
      <c r="W65" s="57">
        <f t="shared" si="2"/>
        <v>9.3111763012265956E-5</v>
      </c>
      <c r="X65" s="58">
        <f t="shared" si="2"/>
        <v>0.88830000000000098</v>
      </c>
    </row>
    <row r="66" spans="2:24" x14ac:dyDescent="0.3">
      <c r="B66" s="12"/>
      <c r="C66" s="4"/>
      <c r="D66" s="4">
        <v>32</v>
      </c>
      <c r="E66" s="47">
        <v>351.53840000000002</v>
      </c>
      <c r="F66" s="48">
        <v>31.605899999999998</v>
      </c>
      <c r="G66" s="48">
        <v>36.717399999999998</v>
      </c>
      <c r="H66" s="48">
        <v>37.3583</v>
      </c>
      <c r="I66" s="49">
        <v>350.80720000000002</v>
      </c>
      <c r="J66" s="50">
        <v>30.089300000000001</v>
      </c>
      <c r="K66" s="50">
        <v>35.69</v>
      </c>
      <c r="L66" s="51">
        <v>36.204599999999999</v>
      </c>
      <c r="M66" s="49">
        <v>357.84879999999998</v>
      </c>
      <c r="N66" s="50">
        <v>30.613900000000001</v>
      </c>
      <c r="O66" s="50">
        <v>36.164999999999999</v>
      </c>
      <c r="P66" s="51">
        <v>36.715499999999999</v>
      </c>
      <c r="Q66" s="64">
        <f t="shared" si="5"/>
        <v>-2.0800003641138526E-3</v>
      </c>
      <c r="R66" s="65">
        <f t="shared" si="6"/>
        <v>-1.5165999999999968</v>
      </c>
      <c r="S66" s="64">
        <f t="shared" si="4"/>
        <v>1.7950812770382862E-2</v>
      </c>
      <c r="T66" s="65">
        <f t="shared" si="3"/>
        <v>-0.99199999999999733</v>
      </c>
      <c r="U66" s="56">
        <f t="shared" si="2"/>
        <v>2.0800003641138526E-3</v>
      </c>
      <c r="V66" s="58">
        <f t="shared" si="2"/>
        <v>1.5165999999999968</v>
      </c>
      <c r="W66" s="57">
        <f t="shared" si="2"/>
        <v>1.7950812770382862E-2</v>
      </c>
      <c r="X66" s="58">
        <f t="shared" si="2"/>
        <v>0.99199999999999733</v>
      </c>
    </row>
    <row r="67" spans="2:24" ht="17.25" thickBot="1" x14ac:dyDescent="0.35">
      <c r="B67" s="12"/>
      <c r="C67" s="5"/>
      <c r="D67" s="5">
        <v>37</v>
      </c>
      <c r="E67" s="47">
        <v>164.60720000000001</v>
      </c>
      <c r="F67" s="48">
        <v>28.7057</v>
      </c>
      <c r="G67" s="48">
        <v>35.325400000000002</v>
      </c>
      <c r="H67" s="48">
        <v>35.890700000000002</v>
      </c>
      <c r="I67" s="49">
        <v>164.34639999999999</v>
      </c>
      <c r="J67" s="50">
        <v>27.369800000000001</v>
      </c>
      <c r="K67" s="50">
        <v>34.668199999999999</v>
      </c>
      <c r="L67" s="51">
        <v>35.184199999999997</v>
      </c>
      <c r="M67" s="49">
        <v>166.8552</v>
      </c>
      <c r="N67" s="50">
        <v>27.882999999999999</v>
      </c>
      <c r="O67" s="50">
        <v>34.936900000000001</v>
      </c>
      <c r="P67" s="51">
        <v>35.469700000000003</v>
      </c>
      <c r="Q67" s="64">
        <f t="shared" si="5"/>
        <v>-1.5843778400945856E-3</v>
      </c>
      <c r="R67" s="65">
        <f t="shared" si="6"/>
        <v>-1.3358999999999988</v>
      </c>
      <c r="S67" s="64">
        <f t="shared" si="4"/>
        <v>1.3656753775047449E-2</v>
      </c>
      <c r="T67" s="65">
        <f t="shared" si="3"/>
        <v>-0.8227000000000011</v>
      </c>
      <c r="U67" s="56">
        <f t="shared" si="2"/>
        <v>1.5843778400945856E-3</v>
      </c>
      <c r="V67" s="58">
        <f t="shared" si="2"/>
        <v>1.3358999999999988</v>
      </c>
      <c r="W67" s="57">
        <f t="shared" si="2"/>
        <v>1.3656753775047449E-2</v>
      </c>
      <c r="X67" s="58">
        <f t="shared" ref="X67" si="7">ABS(T67)</f>
        <v>0.8227000000000011</v>
      </c>
    </row>
    <row r="68" spans="2:24" x14ac:dyDescent="0.3">
      <c r="B68" s="12"/>
      <c r="C68" s="3" t="s">
        <v>19</v>
      </c>
      <c r="D68" s="3">
        <v>22</v>
      </c>
      <c r="E68" s="47">
        <v>1195.5648000000001</v>
      </c>
      <c r="F68" s="48">
        <v>39.435600000000001</v>
      </c>
      <c r="G68" s="48">
        <v>41.465600000000002</v>
      </c>
      <c r="H68" s="48">
        <v>42.537599999999998</v>
      </c>
      <c r="I68" s="49">
        <v>1184.2616</v>
      </c>
      <c r="J68" s="50">
        <v>38.1265</v>
      </c>
      <c r="K68" s="50">
        <v>40.523499999999999</v>
      </c>
      <c r="L68" s="51">
        <v>41.737699999999997</v>
      </c>
      <c r="M68" s="49">
        <v>1185.4287999999999</v>
      </c>
      <c r="N68" s="50">
        <v>38.562199999999997</v>
      </c>
      <c r="O68" s="50">
        <v>40.593400000000003</v>
      </c>
      <c r="P68" s="51">
        <v>41.761800000000001</v>
      </c>
      <c r="Q68" s="64">
        <f t="shared" ref="Q68:Q71" si="8">(I68-E68)/E68</f>
        <v>-9.4542763386811484E-3</v>
      </c>
      <c r="R68" s="65">
        <f t="shared" si="6"/>
        <v>-1.3091000000000008</v>
      </c>
      <c r="S68" s="64">
        <f t="shared" si="4"/>
        <v>-8.4780013596922506E-3</v>
      </c>
      <c r="T68" s="65">
        <f t="shared" si="3"/>
        <v>-0.87340000000000373</v>
      </c>
      <c r="U68" s="56">
        <f t="shared" ref="U68:W71" si="9">ABS(Q68)</f>
        <v>9.4542763386811484E-3</v>
      </c>
      <c r="V68" s="58">
        <f t="shared" si="9"/>
        <v>1.3091000000000008</v>
      </c>
      <c r="W68" s="57">
        <f t="shared" si="9"/>
        <v>8.4780013596922506E-3</v>
      </c>
      <c r="X68" s="58">
        <f t="shared" ref="X68:X71" si="10">ABS(T68)</f>
        <v>0.87340000000000373</v>
      </c>
    </row>
    <row r="69" spans="2:24" x14ac:dyDescent="0.3">
      <c r="B69" s="12"/>
      <c r="C69" s="4"/>
      <c r="D69" s="4">
        <v>27</v>
      </c>
      <c r="E69" s="47">
        <v>590.12879999999996</v>
      </c>
      <c r="F69" s="48">
        <v>35.7179</v>
      </c>
      <c r="G69" s="48">
        <v>38.767400000000002</v>
      </c>
      <c r="H69" s="48">
        <v>39.9955</v>
      </c>
      <c r="I69" s="49">
        <v>584.17600000000004</v>
      </c>
      <c r="J69" s="50">
        <v>34.3324</v>
      </c>
      <c r="K69" s="50">
        <v>37.855600000000003</v>
      </c>
      <c r="L69" s="51">
        <v>39.104399999999998</v>
      </c>
      <c r="M69" s="49">
        <v>583.80319999999995</v>
      </c>
      <c r="N69" s="50">
        <v>34.159599999999998</v>
      </c>
      <c r="O69" s="50">
        <v>37.856400000000001</v>
      </c>
      <c r="P69" s="51">
        <v>39.090400000000002</v>
      </c>
      <c r="Q69" s="64">
        <f t="shared" si="8"/>
        <v>-1.0087289418852141E-2</v>
      </c>
      <c r="R69" s="65">
        <f t="shared" ref="R69:R71" si="11">(J69-F69)</f>
        <v>-1.3855000000000004</v>
      </c>
      <c r="S69" s="64">
        <f t="shared" ref="S69:S71" si="12">(M69-E69)/E69</f>
        <v>-1.0719015916525357E-2</v>
      </c>
      <c r="T69" s="65">
        <f t="shared" ref="T69:T71" si="13">(N69-F69)</f>
        <v>-1.5583000000000027</v>
      </c>
      <c r="U69" s="56">
        <f t="shared" si="9"/>
        <v>1.0087289418852141E-2</v>
      </c>
      <c r="V69" s="58">
        <f t="shared" si="9"/>
        <v>1.3855000000000004</v>
      </c>
      <c r="W69" s="57">
        <f t="shared" si="9"/>
        <v>1.0719015916525357E-2</v>
      </c>
      <c r="X69" s="58">
        <f t="shared" si="10"/>
        <v>1.5583000000000027</v>
      </c>
    </row>
    <row r="70" spans="2:24" x14ac:dyDescent="0.3">
      <c r="B70" s="12"/>
      <c r="C70" s="4"/>
      <c r="D70" s="4">
        <v>32</v>
      </c>
      <c r="E70" s="47">
        <v>288.7088</v>
      </c>
      <c r="F70" s="48">
        <v>32.321599999999997</v>
      </c>
      <c r="G70" s="48">
        <v>36.807200000000002</v>
      </c>
      <c r="H70" s="48">
        <v>38.048200000000001</v>
      </c>
      <c r="I70" s="49">
        <v>286.33679999999998</v>
      </c>
      <c r="J70" s="50">
        <v>31.141100000000002</v>
      </c>
      <c r="K70" s="50">
        <v>35.917000000000002</v>
      </c>
      <c r="L70" s="51">
        <v>37.123600000000003</v>
      </c>
      <c r="M70" s="49">
        <v>286.07760000000002</v>
      </c>
      <c r="N70" s="50">
        <v>30.9986</v>
      </c>
      <c r="O70" s="50">
        <v>35.990900000000003</v>
      </c>
      <c r="P70" s="51">
        <v>37.185899999999997</v>
      </c>
      <c r="Q70" s="64">
        <f t="shared" si="8"/>
        <v>-8.2158908907522532E-3</v>
      </c>
      <c r="R70" s="65">
        <f t="shared" si="11"/>
        <v>-1.180499999999995</v>
      </c>
      <c r="S70" s="64">
        <f t="shared" si="12"/>
        <v>-9.1136813287297745E-3</v>
      </c>
      <c r="T70" s="65">
        <f t="shared" si="13"/>
        <v>-1.3229999999999968</v>
      </c>
      <c r="U70" s="56">
        <f t="shared" si="9"/>
        <v>8.2158908907522532E-3</v>
      </c>
      <c r="V70" s="58">
        <f t="shared" si="9"/>
        <v>1.180499999999995</v>
      </c>
      <c r="W70" s="57">
        <f t="shared" si="9"/>
        <v>9.1136813287297745E-3</v>
      </c>
      <c r="X70" s="58">
        <f t="shared" si="10"/>
        <v>1.3229999999999968</v>
      </c>
    </row>
    <row r="71" spans="2:24" ht="17.25" thickBot="1" x14ac:dyDescent="0.35">
      <c r="B71" s="13"/>
      <c r="C71" s="5"/>
      <c r="D71" s="5">
        <v>37</v>
      </c>
      <c r="E71" s="52">
        <v>142.57679999999999</v>
      </c>
      <c r="F71" s="20">
        <v>29.539300000000001</v>
      </c>
      <c r="G71" s="20">
        <v>35.417499999999997</v>
      </c>
      <c r="H71" s="20">
        <v>36.5687</v>
      </c>
      <c r="I71" s="25">
        <v>141.65039999999999</v>
      </c>
      <c r="J71" s="26">
        <v>28.620100000000001</v>
      </c>
      <c r="K71" s="26">
        <v>34.534100000000002</v>
      </c>
      <c r="L71" s="27">
        <v>35.637700000000002</v>
      </c>
      <c r="M71" s="25">
        <v>141.62</v>
      </c>
      <c r="N71" s="26">
        <v>28.315799999999999</v>
      </c>
      <c r="O71" s="26">
        <v>34.514600000000002</v>
      </c>
      <c r="P71" s="27">
        <v>35.622199999999999</v>
      </c>
      <c r="Q71" s="66">
        <f t="shared" si="8"/>
        <v>-6.4975507936775199E-3</v>
      </c>
      <c r="R71" s="67">
        <f t="shared" si="11"/>
        <v>-0.91920000000000002</v>
      </c>
      <c r="S71" s="66">
        <f t="shared" si="12"/>
        <v>-6.7107692135044902E-3</v>
      </c>
      <c r="T71" s="67">
        <f t="shared" si="13"/>
        <v>-1.2235000000000014</v>
      </c>
      <c r="U71" s="59">
        <f t="shared" si="9"/>
        <v>6.4975507936775199E-3</v>
      </c>
      <c r="V71" s="61">
        <f t="shared" si="9"/>
        <v>0.91920000000000002</v>
      </c>
      <c r="W71" s="60">
        <f t="shared" si="9"/>
        <v>6.7107692135044902E-3</v>
      </c>
      <c r="X71" s="61">
        <f t="shared" si="10"/>
        <v>1.2235000000000014</v>
      </c>
    </row>
    <row r="72" spans="2:24" x14ac:dyDescent="0.3">
      <c r="P72" t="s">
        <v>53</v>
      </c>
      <c r="Q72" s="34">
        <f t="shared" ref="Q72:X72" si="14">AVERAGE(Q4:Q71)</f>
        <v>-7.860370978388374E-3</v>
      </c>
      <c r="R72">
        <f t="shared" si="14"/>
        <v>-1.3638176470588237</v>
      </c>
      <c r="S72" s="34">
        <f t="shared" si="14"/>
        <v>-5.2693385333826906E-3</v>
      </c>
      <c r="T72">
        <f t="shared" si="14"/>
        <v>-0.99024411764705822</v>
      </c>
      <c r="U72" s="34">
        <f t="shared" si="14"/>
        <v>8.331125862537106E-3</v>
      </c>
      <c r="V72">
        <f t="shared" si="14"/>
        <v>1.3640470588235296</v>
      </c>
      <c r="W72" s="34">
        <f t="shared" si="14"/>
        <v>7.2796795040848778E-3</v>
      </c>
      <c r="X72">
        <f t="shared" si="14"/>
        <v>0.99024411764705822</v>
      </c>
    </row>
  </sheetData>
  <mergeCells count="7">
    <mergeCell ref="Q2:R2"/>
    <mergeCell ref="S2:T2"/>
    <mergeCell ref="U2:V2"/>
    <mergeCell ref="W2:X2"/>
    <mergeCell ref="E2:H2"/>
    <mergeCell ref="I2:L2"/>
    <mergeCell ref="M2:P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8"/>
  <sheetViews>
    <sheetView tabSelected="1" topLeftCell="J1" zoomScaleNormal="100" workbookViewId="0">
      <selection activeCell="Y23" sqref="Y23"/>
    </sheetView>
  </sheetViews>
  <sheetFormatPr defaultRowHeight="16.5" x14ac:dyDescent="0.3"/>
  <cols>
    <col min="3" max="3" width="15.375" bestFit="1" customWidth="1"/>
    <col min="5" max="5" width="10.25" style="24" bestFit="1" customWidth="1"/>
    <col min="6" max="8" width="9.125" style="24" bestFit="1" customWidth="1"/>
    <col min="17" max="18" width="17.125" customWidth="1"/>
    <col min="19" max="19" width="15.125" customWidth="1"/>
    <col min="20" max="20" width="21.375" customWidth="1"/>
    <col min="21" max="21" width="11.75" bestFit="1" customWidth="1"/>
    <col min="22" max="22" width="12.5" bestFit="1" customWidth="1"/>
    <col min="23" max="23" width="16.375" customWidth="1"/>
    <col min="24" max="24" width="12.5" bestFit="1" customWidth="1"/>
  </cols>
  <sheetData>
    <row r="1" spans="2:24" ht="17.25" thickBot="1" x14ac:dyDescent="0.35"/>
    <row r="2" spans="2:24" ht="17.25" thickBot="1" x14ac:dyDescent="0.35">
      <c r="B2" s="8"/>
      <c r="C2" s="8"/>
      <c r="D2" s="9"/>
      <c r="E2" s="38" t="s">
        <v>43</v>
      </c>
      <c r="F2" s="39"/>
      <c r="G2" s="39"/>
      <c r="H2" s="39"/>
      <c r="I2" s="38" t="s">
        <v>44</v>
      </c>
      <c r="J2" s="39"/>
      <c r="K2" s="39"/>
      <c r="L2" s="40"/>
      <c r="M2" s="38" t="s">
        <v>48</v>
      </c>
      <c r="N2" s="39"/>
      <c r="O2" s="39"/>
      <c r="P2" s="40"/>
      <c r="Q2" s="38" t="s">
        <v>51</v>
      </c>
      <c r="R2" s="39"/>
      <c r="S2" s="38" t="s">
        <v>52</v>
      </c>
      <c r="T2" s="40"/>
      <c r="U2" s="38" t="s">
        <v>51</v>
      </c>
      <c r="V2" s="39"/>
      <c r="W2" s="38" t="s">
        <v>52</v>
      </c>
      <c r="X2" s="40"/>
    </row>
    <row r="3" spans="2:24" ht="17.25" thickBot="1" x14ac:dyDescent="0.35">
      <c r="B3" s="1"/>
      <c r="C3" s="1"/>
      <c r="D3" s="2" t="s">
        <v>2</v>
      </c>
      <c r="E3" s="72" t="s">
        <v>27</v>
      </c>
      <c r="F3" s="73" t="s">
        <v>28</v>
      </c>
      <c r="G3" s="73" t="s">
        <v>29</v>
      </c>
      <c r="H3" s="73" t="s">
        <v>30</v>
      </c>
      <c r="I3" s="72" t="s">
        <v>27</v>
      </c>
      <c r="J3" s="73" t="s">
        <v>28</v>
      </c>
      <c r="K3" s="73" t="s">
        <v>29</v>
      </c>
      <c r="L3" s="74" t="s">
        <v>30</v>
      </c>
      <c r="M3" s="72" t="s">
        <v>27</v>
      </c>
      <c r="N3" s="73" t="s">
        <v>28</v>
      </c>
      <c r="O3" s="73" t="s">
        <v>29</v>
      </c>
      <c r="P3" s="74" t="s">
        <v>30</v>
      </c>
      <c r="Q3" s="80" t="s">
        <v>41</v>
      </c>
      <c r="R3" s="81" t="s">
        <v>42</v>
      </c>
      <c r="S3" s="80" t="s">
        <v>41</v>
      </c>
      <c r="T3" s="81" t="s">
        <v>42</v>
      </c>
      <c r="U3" s="80" t="s">
        <v>49</v>
      </c>
      <c r="V3" s="81" t="s">
        <v>50</v>
      </c>
      <c r="W3" s="80" t="s">
        <v>49</v>
      </c>
      <c r="X3" s="81" t="s">
        <v>50</v>
      </c>
    </row>
    <row r="4" spans="2:24" x14ac:dyDescent="0.3">
      <c r="B4" s="11" t="s">
        <v>7</v>
      </c>
      <c r="C4" s="3" t="s">
        <v>8</v>
      </c>
      <c r="D4" s="3">
        <v>22</v>
      </c>
      <c r="E4" s="42">
        <v>5183.5248000000001</v>
      </c>
      <c r="F4" s="43">
        <v>41.675699999999999</v>
      </c>
      <c r="G4" s="43">
        <v>43.173999999999999</v>
      </c>
      <c r="H4" s="43">
        <v>44.6492</v>
      </c>
      <c r="I4" s="44">
        <v>5177.8383999999996</v>
      </c>
      <c r="J4" s="45">
        <v>41.226199999999999</v>
      </c>
      <c r="K4" s="45">
        <v>42.786200000000001</v>
      </c>
      <c r="L4" s="46">
        <v>43.887999999999998</v>
      </c>
      <c r="M4" s="44">
        <v>5184.2479999999996</v>
      </c>
      <c r="N4" s="45">
        <v>41.305399999999999</v>
      </c>
      <c r="O4" s="45">
        <v>42.887700000000002</v>
      </c>
      <c r="P4" s="46">
        <v>44.095599999999997</v>
      </c>
      <c r="Q4" s="75">
        <f t="shared" ref="Q4:Q19" si="0">(I4-E4)/E4</f>
        <v>-1.0970141398764994E-3</v>
      </c>
      <c r="R4" s="76">
        <f t="shared" ref="R4:R19" si="1">(J4-F4)</f>
        <v>-0.44950000000000045</v>
      </c>
      <c r="S4" s="62">
        <f t="shared" ref="S4:S52" si="2">(M4-E4)/E4</f>
        <v>1.3951896207759079E-4</v>
      </c>
      <c r="T4" s="63">
        <f t="shared" ref="T4:T52" si="3">(N4-F4)</f>
        <v>-0.3703000000000003</v>
      </c>
      <c r="U4" s="53">
        <f t="shared" ref="U4:U52" si="4">ABS(Q4)</f>
        <v>1.0970141398764994E-3</v>
      </c>
      <c r="V4" s="55">
        <f t="shared" ref="V4:V52" si="5">ABS(R4)</f>
        <v>0.44950000000000045</v>
      </c>
      <c r="W4" s="53">
        <f t="shared" ref="W4:W52" si="6">ABS(S4)</f>
        <v>1.3951896207759079E-4</v>
      </c>
      <c r="X4" s="55">
        <f t="shared" ref="X4:X52" si="7">ABS(T4)</f>
        <v>0.3703000000000003</v>
      </c>
    </row>
    <row r="5" spans="2:24" x14ac:dyDescent="0.3">
      <c r="B5" s="12" t="s">
        <v>9</v>
      </c>
      <c r="C5" s="4"/>
      <c r="D5" s="4">
        <v>27</v>
      </c>
      <c r="E5" s="47">
        <v>2406.1736000000001</v>
      </c>
      <c r="F5" s="48">
        <v>39.662100000000002</v>
      </c>
      <c r="G5" s="48">
        <v>41.545299999999997</v>
      </c>
      <c r="H5" s="48">
        <v>42.711500000000001</v>
      </c>
      <c r="I5" s="49">
        <v>2403.6</v>
      </c>
      <c r="J5" s="50">
        <v>38.814900000000002</v>
      </c>
      <c r="K5" s="50">
        <v>41.1877</v>
      </c>
      <c r="L5" s="51">
        <v>42.228499999999997</v>
      </c>
      <c r="M5" s="49">
        <v>2409.2984000000001</v>
      </c>
      <c r="N5" s="50">
        <v>38.7288</v>
      </c>
      <c r="O5" s="50">
        <v>41.155200000000001</v>
      </c>
      <c r="P5" s="51">
        <v>42.107199999999999</v>
      </c>
      <c r="Q5" s="68">
        <f t="shared" si="0"/>
        <v>-1.069582011871533E-3</v>
      </c>
      <c r="R5" s="69">
        <f t="shared" si="1"/>
        <v>-0.84720000000000084</v>
      </c>
      <c r="S5" s="64">
        <f t="shared" si="2"/>
        <v>1.2986594150979174E-3</v>
      </c>
      <c r="T5" s="65">
        <f t="shared" si="3"/>
        <v>-0.93330000000000268</v>
      </c>
      <c r="U5" s="56">
        <f t="shared" si="4"/>
        <v>1.069582011871533E-3</v>
      </c>
      <c r="V5" s="58">
        <f t="shared" si="5"/>
        <v>0.84720000000000084</v>
      </c>
      <c r="W5" s="56">
        <f t="shared" si="6"/>
        <v>1.2986594150979174E-3</v>
      </c>
      <c r="X5" s="58">
        <f t="shared" si="7"/>
        <v>0.93330000000000268</v>
      </c>
    </row>
    <row r="6" spans="2:24" x14ac:dyDescent="0.3">
      <c r="B6" s="12"/>
      <c r="C6" s="4"/>
      <c r="D6" s="4">
        <v>32</v>
      </c>
      <c r="E6" s="47">
        <v>1155.9000000000001</v>
      </c>
      <c r="F6" s="48">
        <v>37.130299999999998</v>
      </c>
      <c r="G6" s="48">
        <v>40.274099999999997</v>
      </c>
      <c r="H6" s="48">
        <v>41.45</v>
      </c>
      <c r="I6" s="49">
        <v>1153.0752</v>
      </c>
      <c r="J6" s="50">
        <v>35.6449</v>
      </c>
      <c r="K6" s="50">
        <v>40.046300000000002</v>
      </c>
      <c r="L6" s="51">
        <v>41.1312</v>
      </c>
      <c r="M6" s="49">
        <v>1156.3448000000001</v>
      </c>
      <c r="N6" s="50">
        <v>35.517499999999998</v>
      </c>
      <c r="O6" s="50">
        <v>39.945900000000002</v>
      </c>
      <c r="P6" s="51">
        <v>41.034500000000001</v>
      </c>
      <c r="Q6" s="68">
        <f t="shared" si="0"/>
        <v>-2.443810018167744E-3</v>
      </c>
      <c r="R6" s="69">
        <f t="shared" si="1"/>
        <v>-1.4853999999999985</v>
      </c>
      <c r="S6" s="64">
        <f t="shared" si="2"/>
        <v>3.8480837442684185E-4</v>
      </c>
      <c r="T6" s="65">
        <f t="shared" si="3"/>
        <v>-1.6128</v>
      </c>
      <c r="U6" s="56">
        <f t="shared" si="4"/>
        <v>2.443810018167744E-3</v>
      </c>
      <c r="V6" s="58">
        <f t="shared" si="5"/>
        <v>1.4853999999999985</v>
      </c>
      <c r="W6" s="56">
        <f t="shared" si="6"/>
        <v>3.8480837442684185E-4</v>
      </c>
      <c r="X6" s="58">
        <f t="shared" si="7"/>
        <v>1.6128</v>
      </c>
    </row>
    <row r="7" spans="2:24" ht="17.25" thickBot="1" x14ac:dyDescent="0.35">
      <c r="B7" s="12"/>
      <c r="C7" s="5"/>
      <c r="D7" s="5">
        <v>37</v>
      </c>
      <c r="E7" s="47">
        <v>564.80640000000005</v>
      </c>
      <c r="F7" s="48">
        <v>34.549999999999997</v>
      </c>
      <c r="G7" s="48">
        <v>39.414400000000001</v>
      </c>
      <c r="H7" s="48">
        <v>40.7654</v>
      </c>
      <c r="I7" s="49">
        <v>563.05280000000005</v>
      </c>
      <c r="J7" s="50">
        <v>32.608499999999999</v>
      </c>
      <c r="K7" s="50">
        <v>39.161499999999997</v>
      </c>
      <c r="L7" s="51">
        <v>40.470199999999998</v>
      </c>
      <c r="M7" s="49">
        <v>565.41359999999997</v>
      </c>
      <c r="N7" s="50">
        <v>32.695300000000003</v>
      </c>
      <c r="O7" s="50">
        <v>39.178199999999997</v>
      </c>
      <c r="P7" s="51">
        <v>40.4816</v>
      </c>
      <c r="Q7" s="68">
        <f t="shared" si="0"/>
        <v>-3.1047806823718813E-3</v>
      </c>
      <c r="R7" s="69">
        <f t="shared" si="1"/>
        <v>-1.9414999999999978</v>
      </c>
      <c r="S7" s="64">
        <f t="shared" si="2"/>
        <v>1.0750586395620173E-3</v>
      </c>
      <c r="T7" s="65">
        <f t="shared" si="3"/>
        <v>-1.854699999999994</v>
      </c>
      <c r="U7" s="56">
        <f t="shared" si="4"/>
        <v>3.1047806823718813E-3</v>
      </c>
      <c r="V7" s="58">
        <f t="shared" si="5"/>
        <v>1.9414999999999978</v>
      </c>
      <c r="W7" s="56">
        <f t="shared" si="6"/>
        <v>1.0750586395620173E-3</v>
      </c>
      <c r="X7" s="58">
        <f t="shared" si="7"/>
        <v>1.854699999999994</v>
      </c>
    </row>
    <row r="8" spans="2:24" x14ac:dyDescent="0.3">
      <c r="B8" s="12"/>
      <c r="C8" s="3" t="s">
        <v>10</v>
      </c>
      <c r="D8" s="3">
        <v>22</v>
      </c>
      <c r="E8" s="47">
        <v>7859.2655999999997</v>
      </c>
      <c r="F8" s="48">
        <v>39.8733</v>
      </c>
      <c r="G8" s="48">
        <v>41.864899999999999</v>
      </c>
      <c r="H8" s="48">
        <v>42.969499999999996</v>
      </c>
      <c r="I8" s="49">
        <v>7795.3968000000004</v>
      </c>
      <c r="J8" s="50">
        <v>39.516399999999997</v>
      </c>
      <c r="K8" s="50">
        <v>41.639000000000003</v>
      </c>
      <c r="L8" s="51">
        <v>42.645400000000002</v>
      </c>
      <c r="M8" s="49">
        <v>7868.5439999999999</v>
      </c>
      <c r="N8" s="50">
        <v>39.501300000000001</v>
      </c>
      <c r="O8" s="50">
        <v>41.607199999999999</v>
      </c>
      <c r="P8" s="51">
        <v>42.594299999999997</v>
      </c>
      <c r="Q8" s="68">
        <f t="shared" si="0"/>
        <v>-8.1265608328594061E-3</v>
      </c>
      <c r="R8" s="69">
        <f t="shared" si="1"/>
        <v>-0.3569000000000031</v>
      </c>
      <c r="S8" s="64">
        <f t="shared" si="2"/>
        <v>1.1805683218035217E-3</v>
      </c>
      <c r="T8" s="65">
        <f t="shared" si="3"/>
        <v>-0.37199999999999989</v>
      </c>
      <c r="U8" s="56">
        <f t="shared" si="4"/>
        <v>8.1265608328594061E-3</v>
      </c>
      <c r="V8" s="58">
        <f t="shared" si="5"/>
        <v>0.3569000000000031</v>
      </c>
      <c r="W8" s="56">
        <f t="shared" si="6"/>
        <v>1.1805683218035217E-3</v>
      </c>
      <c r="X8" s="58">
        <f t="shared" si="7"/>
        <v>0.37199999999999989</v>
      </c>
    </row>
    <row r="9" spans="2:24" x14ac:dyDescent="0.3">
      <c r="B9" s="12"/>
      <c r="C9" s="4"/>
      <c r="D9" s="4">
        <v>27</v>
      </c>
      <c r="E9" s="47">
        <v>3155.4256</v>
      </c>
      <c r="F9" s="48">
        <v>36.973700000000001</v>
      </c>
      <c r="G9" s="48">
        <v>39.718800000000002</v>
      </c>
      <c r="H9" s="48">
        <v>40.710999999999999</v>
      </c>
      <c r="I9" s="49">
        <v>3152.1152000000002</v>
      </c>
      <c r="J9" s="50">
        <v>35.899000000000001</v>
      </c>
      <c r="K9" s="50">
        <v>38.988100000000003</v>
      </c>
      <c r="L9" s="51">
        <v>40.091799999999999</v>
      </c>
      <c r="M9" s="49">
        <v>3156.9784</v>
      </c>
      <c r="N9" s="50">
        <v>35.825000000000003</v>
      </c>
      <c r="O9" s="50">
        <v>38.830800000000004</v>
      </c>
      <c r="P9" s="51">
        <v>39.949100000000001</v>
      </c>
      <c r="Q9" s="68">
        <f t="shared" si="0"/>
        <v>-1.0491136282851496E-3</v>
      </c>
      <c r="R9" s="69">
        <f t="shared" si="1"/>
        <v>-1.0747</v>
      </c>
      <c r="S9" s="64">
        <f t="shared" si="2"/>
        <v>4.9210477344163457E-4</v>
      </c>
      <c r="T9" s="65">
        <f t="shared" si="3"/>
        <v>-1.1486999999999981</v>
      </c>
      <c r="U9" s="56">
        <f t="shared" si="4"/>
        <v>1.0491136282851496E-3</v>
      </c>
      <c r="V9" s="58">
        <f t="shared" si="5"/>
        <v>1.0747</v>
      </c>
      <c r="W9" s="56">
        <f t="shared" si="6"/>
        <v>4.9210477344163457E-4</v>
      </c>
      <c r="X9" s="58">
        <f t="shared" si="7"/>
        <v>1.1486999999999981</v>
      </c>
    </row>
    <row r="10" spans="2:24" x14ac:dyDescent="0.3">
      <c r="B10" s="12"/>
      <c r="C10" s="4"/>
      <c r="D10" s="4">
        <v>32</v>
      </c>
      <c r="E10" s="47">
        <v>1336.9056</v>
      </c>
      <c r="F10" s="48">
        <v>34.182600000000001</v>
      </c>
      <c r="G10" s="48">
        <v>38.084099999999999</v>
      </c>
      <c r="H10" s="48">
        <v>39.323099999999997</v>
      </c>
      <c r="I10" s="49">
        <v>1335.8504</v>
      </c>
      <c r="J10" s="50">
        <v>32.482799999999997</v>
      </c>
      <c r="K10" s="50">
        <v>37.429600000000001</v>
      </c>
      <c r="L10" s="51">
        <v>38.962699999999998</v>
      </c>
      <c r="M10" s="49">
        <v>1339.992</v>
      </c>
      <c r="N10" s="50">
        <v>32.499499999999998</v>
      </c>
      <c r="O10" s="50">
        <v>37.323700000000002</v>
      </c>
      <c r="P10" s="51">
        <v>38.899000000000001</v>
      </c>
      <c r="Q10" s="68">
        <f t="shared" si="0"/>
        <v>-7.8928534669913373E-4</v>
      </c>
      <c r="R10" s="69">
        <f t="shared" si="1"/>
        <v>-1.6998000000000033</v>
      </c>
      <c r="S10" s="64">
        <f t="shared" si="2"/>
        <v>2.3086147593367194E-3</v>
      </c>
      <c r="T10" s="65">
        <f t="shared" si="3"/>
        <v>-1.6831000000000031</v>
      </c>
      <c r="U10" s="56">
        <f t="shared" si="4"/>
        <v>7.8928534669913373E-4</v>
      </c>
      <c r="V10" s="58">
        <f t="shared" si="5"/>
        <v>1.6998000000000033</v>
      </c>
      <c r="W10" s="56">
        <f t="shared" si="6"/>
        <v>2.3086147593367194E-3</v>
      </c>
      <c r="X10" s="58">
        <f t="shared" si="7"/>
        <v>1.6831000000000031</v>
      </c>
    </row>
    <row r="11" spans="2:24" ht="17.25" thickBot="1" x14ac:dyDescent="0.35">
      <c r="B11" s="12"/>
      <c r="C11" s="5"/>
      <c r="D11" s="5">
        <v>37</v>
      </c>
      <c r="E11" s="47">
        <v>579.61040000000003</v>
      </c>
      <c r="F11" s="48">
        <v>31.592099999999999</v>
      </c>
      <c r="G11" s="48">
        <v>36.975000000000001</v>
      </c>
      <c r="H11" s="48">
        <v>38.586599999999997</v>
      </c>
      <c r="I11" s="49">
        <v>579.75040000000001</v>
      </c>
      <c r="J11" s="50">
        <v>29.935600000000001</v>
      </c>
      <c r="K11" s="50">
        <v>36.4711</v>
      </c>
      <c r="L11" s="51">
        <v>38.365600000000001</v>
      </c>
      <c r="M11" s="49">
        <v>577.63760000000002</v>
      </c>
      <c r="N11" s="50">
        <v>29.869399999999999</v>
      </c>
      <c r="O11" s="50">
        <v>36.400100000000002</v>
      </c>
      <c r="P11" s="51">
        <v>38.326999999999998</v>
      </c>
      <c r="Q11" s="68">
        <f t="shared" si="0"/>
        <v>2.4154155964072825E-4</v>
      </c>
      <c r="R11" s="69">
        <f t="shared" si="1"/>
        <v>-1.6564999999999976</v>
      </c>
      <c r="S11" s="64">
        <f t="shared" si="2"/>
        <v>-3.4036656347091192E-3</v>
      </c>
      <c r="T11" s="65">
        <f t="shared" si="3"/>
        <v>-1.7226999999999997</v>
      </c>
      <c r="U11" s="56">
        <f t="shared" si="4"/>
        <v>2.4154155964072825E-4</v>
      </c>
      <c r="V11" s="58">
        <f t="shared" si="5"/>
        <v>1.6564999999999976</v>
      </c>
      <c r="W11" s="56">
        <f t="shared" si="6"/>
        <v>3.4036656347091192E-3</v>
      </c>
      <c r="X11" s="58">
        <f t="shared" si="7"/>
        <v>1.7226999999999997</v>
      </c>
    </row>
    <row r="12" spans="2:24" x14ac:dyDescent="0.3">
      <c r="B12" s="12"/>
      <c r="C12" s="3" t="s">
        <v>11</v>
      </c>
      <c r="D12" s="3">
        <v>22</v>
      </c>
      <c r="E12" s="47">
        <v>19633.195199999998</v>
      </c>
      <c r="F12" s="48">
        <v>38.663699999999999</v>
      </c>
      <c r="G12" s="48">
        <v>39.9831</v>
      </c>
      <c r="H12" s="48">
        <v>43.133800000000001</v>
      </c>
      <c r="I12" s="49">
        <v>19571.9584</v>
      </c>
      <c r="J12" s="50">
        <v>38.531700000000001</v>
      </c>
      <c r="K12" s="50">
        <v>40.037199999999999</v>
      </c>
      <c r="L12" s="51">
        <v>42.996600000000001</v>
      </c>
      <c r="M12" s="49">
        <v>19613.662400000001</v>
      </c>
      <c r="N12" s="50">
        <v>38.459400000000002</v>
      </c>
      <c r="O12" s="50">
        <v>40.020200000000003</v>
      </c>
      <c r="P12" s="51">
        <v>42.8887</v>
      </c>
      <c r="Q12" s="68">
        <f t="shared" si="0"/>
        <v>-3.119044015820653E-3</v>
      </c>
      <c r="R12" s="69">
        <f t="shared" si="1"/>
        <v>-0.1319999999999979</v>
      </c>
      <c r="S12" s="64">
        <f t="shared" si="2"/>
        <v>-9.9488645638266902E-4</v>
      </c>
      <c r="T12" s="65">
        <f t="shared" si="3"/>
        <v>-0.20429999999999637</v>
      </c>
      <c r="U12" s="56">
        <f t="shared" si="4"/>
        <v>3.119044015820653E-3</v>
      </c>
      <c r="V12" s="58">
        <f t="shared" si="5"/>
        <v>0.1319999999999979</v>
      </c>
      <c r="W12" s="56">
        <f t="shared" si="6"/>
        <v>9.9488645638266902E-4</v>
      </c>
      <c r="X12" s="58">
        <f t="shared" si="7"/>
        <v>0.20429999999999637</v>
      </c>
    </row>
    <row r="13" spans="2:24" x14ac:dyDescent="0.3">
      <c r="B13" s="12"/>
      <c r="C13" s="4"/>
      <c r="D13" s="4">
        <v>27</v>
      </c>
      <c r="E13" s="47">
        <v>5704.32</v>
      </c>
      <c r="F13" s="48">
        <v>36.6967</v>
      </c>
      <c r="G13" s="48">
        <v>38.761600000000001</v>
      </c>
      <c r="H13" s="48">
        <v>41.135100000000001</v>
      </c>
      <c r="I13" s="49">
        <v>5702.2856000000002</v>
      </c>
      <c r="J13" s="50">
        <v>35.709699999999998</v>
      </c>
      <c r="K13" s="50">
        <v>38.584800000000001</v>
      </c>
      <c r="L13" s="51">
        <v>40.545699999999997</v>
      </c>
      <c r="M13" s="49">
        <v>5705.4768000000004</v>
      </c>
      <c r="N13" s="50">
        <v>35.430500000000002</v>
      </c>
      <c r="O13" s="50">
        <v>38.198700000000002</v>
      </c>
      <c r="P13" s="51">
        <v>40.279699999999998</v>
      </c>
      <c r="Q13" s="68">
        <f t="shared" si="0"/>
        <v>-3.5664198361935349E-4</v>
      </c>
      <c r="R13" s="69">
        <f t="shared" si="1"/>
        <v>-0.98700000000000188</v>
      </c>
      <c r="S13" s="64">
        <f t="shared" si="2"/>
        <v>2.0279367216436979E-4</v>
      </c>
      <c r="T13" s="65">
        <f t="shared" si="3"/>
        <v>-1.2661999999999978</v>
      </c>
      <c r="U13" s="56">
        <f t="shared" si="4"/>
        <v>3.5664198361935349E-4</v>
      </c>
      <c r="V13" s="58">
        <f t="shared" si="5"/>
        <v>0.98700000000000188</v>
      </c>
      <c r="W13" s="56">
        <f t="shared" si="6"/>
        <v>2.0279367216436979E-4</v>
      </c>
      <c r="X13" s="58">
        <f t="shared" si="7"/>
        <v>1.2661999999999978</v>
      </c>
    </row>
    <row r="14" spans="2:24" x14ac:dyDescent="0.3">
      <c r="B14" s="12"/>
      <c r="C14" s="4"/>
      <c r="D14" s="4">
        <v>32</v>
      </c>
      <c r="E14" s="47">
        <v>2581.1055999999999</v>
      </c>
      <c r="F14" s="48">
        <v>34.564500000000002</v>
      </c>
      <c r="G14" s="48">
        <v>37.826599999999999</v>
      </c>
      <c r="H14" s="48">
        <v>39.577500000000001</v>
      </c>
      <c r="I14" s="49">
        <v>2579.6120000000001</v>
      </c>
      <c r="J14" s="50">
        <v>33.225700000000003</v>
      </c>
      <c r="K14" s="50">
        <v>37.547400000000003</v>
      </c>
      <c r="L14" s="51">
        <v>39.160600000000002</v>
      </c>
      <c r="M14" s="49">
        <v>2582.7791999999999</v>
      </c>
      <c r="N14" s="50">
        <v>32.678199999999997</v>
      </c>
      <c r="O14" s="50">
        <v>37.3065</v>
      </c>
      <c r="P14" s="51">
        <v>38.630899999999997</v>
      </c>
      <c r="Q14" s="68">
        <f t="shared" si="0"/>
        <v>-5.7866675427761945E-4</v>
      </c>
      <c r="R14" s="69">
        <f t="shared" si="1"/>
        <v>-1.3387999999999991</v>
      </c>
      <c r="S14" s="64">
        <f t="shared" si="2"/>
        <v>6.4840431170273653E-4</v>
      </c>
      <c r="T14" s="65">
        <f t="shared" si="3"/>
        <v>-1.8863000000000056</v>
      </c>
      <c r="U14" s="56">
        <f t="shared" si="4"/>
        <v>5.7866675427761945E-4</v>
      </c>
      <c r="V14" s="58">
        <f t="shared" si="5"/>
        <v>1.3387999999999991</v>
      </c>
      <c r="W14" s="56">
        <f t="shared" si="6"/>
        <v>6.4840431170273653E-4</v>
      </c>
      <c r="X14" s="58">
        <f t="shared" si="7"/>
        <v>1.8863000000000056</v>
      </c>
    </row>
    <row r="15" spans="2:24" ht="17.25" thickBot="1" x14ac:dyDescent="0.35">
      <c r="B15" s="12"/>
      <c r="C15" s="5"/>
      <c r="D15" s="5">
        <v>37</v>
      </c>
      <c r="E15" s="47">
        <v>1277.6559999999999</v>
      </c>
      <c r="F15" s="48">
        <v>32.270699999999998</v>
      </c>
      <c r="G15" s="48">
        <v>37.131</v>
      </c>
      <c r="H15" s="48">
        <v>38.463200000000001</v>
      </c>
      <c r="I15" s="49">
        <v>1277.5696</v>
      </c>
      <c r="J15" s="50">
        <v>30.621200000000002</v>
      </c>
      <c r="K15" s="50">
        <v>36.8825</v>
      </c>
      <c r="L15" s="51">
        <v>37.998800000000003</v>
      </c>
      <c r="M15" s="49">
        <v>1279.204</v>
      </c>
      <c r="N15" s="50">
        <v>30.155799999999999</v>
      </c>
      <c r="O15" s="50">
        <v>36.587899999999998</v>
      </c>
      <c r="P15" s="51">
        <v>37.520099999999999</v>
      </c>
      <c r="Q15" s="68">
        <f t="shared" si="0"/>
        <v>-6.7623836149880982E-5</v>
      </c>
      <c r="R15" s="69">
        <f t="shared" si="1"/>
        <v>-1.6494999999999962</v>
      </c>
      <c r="S15" s="64">
        <f t="shared" si="2"/>
        <v>1.2115937310199316E-3</v>
      </c>
      <c r="T15" s="65">
        <f t="shared" si="3"/>
        <v>-2.1148999999999987</v>
      </c>
      <c r="U15" s="56">
        <f t="shared" si="4"/>
        <v>6.7623836149880982E-5</v>
      </c>
      <c r="V15" s="58">
        <f t="shared" si="5"/>
        <v>1.6494999999999962</v>
      </c>
      <c r="W15" s="56">
        <f t="shared" si="6"/>
        <v>1.2115937310199316E-3</v>
      </c>
      <c r="X15" s="58">
        <f t="shared" si="7"/>
        <v>2.1148999999999987</v>
      </c>
    </row>
    <row r="16" spans="2:24" x14ac:dyDescent="0.3">
      <c r="B16" s="12"/>
      <c r="C16" s="3" t="s">
        <v>12</v>
      </c>
      <c r="D16" s="3">
        <v>22</v>
      </c>
      <c r="E16" s="47">
        <v>19698.683199999999</v>
      </c>
      <c r="F16" s="48">
        <v>39.4026</v>
      </c>
      <c r="G16" s="48">
        <v>43.509399999999999</v>
      </c>
      <c r="H16" s="48">
        <v>44.640300000000003</v>
      </c>
      <c r="I16" s="49">
        <v>19631.9064</v>
      </c>
      <c r="J16" s="50">
        <v>39.206200000000003</v>
      </c>
      <c r="K16" s="50">
        <v>43.452399999999997</v>
      </c>
      <c r="L16" s="51">
        <v>44.480400000000003</v>
      </c>
      <c r="M16" s="49">
        <v>19717.859199999999</v>
      </c>
      <c r="N16" s="50">
        <v>39.127699999999997</v>
      </c>
      <c r="O16" s="50">
        <v>43.392899999999997</v>
      </c>
      <c r="P16" s="51">
        <v>44.367800000000003</v>
      </c>
      <c r="Q16" s="68">
        <f t="shared" si="0"/>
        <v>-3.3899118698451701E-3</v>
      </c>
      <c r="R16" s="69">
        <f t="shared" si="1"/>
        <v>-0.19639999999999702</v>
      </c>
      <c r="S16" s="64">
        <f t="shared" si="2"/>
        <v>9.7346608427102764E-4</v>
      </c>
      <c r="T16" s="65">
        <f t="shared" si="3"/>
        <v>-0.27490000000000236</v>
      </c>
      <c r="U16" s="56">
        <f t="shared" si="4"/>
        <v>3.3899118698451701E-3</v>
      </c>
      <c r="V16" s="58">
        <f t="shared" si="5"/>
        <v>0.19639999999999702</v>
      </c>
      <c r="W16" s="56">
        <f t="shared" si="6"/>
        <v>9.7346608427102764E-4</v>
      </c>
      <c r="X16" s="58">
        <f t="shared" si="7"/>
        <v>0.27490000000000236</v>
      </c>
    </row>
    <row r="17" spans="2:24" x14ac:dyDescent="0.3">
      <c r="B17" s="12"/>
      <c r="C17" s="4"/>
      <c r="D17" s="4">
        <v>27</v>
      </c>
      <c r="E17" s="47">
        <v>6729.98</v>
      </c>
      <c r="F17" s="48">
        <v>37.4861</v>
      </c>
      <c r="G17" s="48">
        <v>42.045299999999997</v>
      </c>
      <c r="H17" s="48">
        <v>42.456299999999999</v>
      </c>
      <c r="I17" s="49">
        <v>6728.2551999999996</v>
      </c>
      <c r="J17" s="50">
        <v>37.179400000000001</v>
      </c>
      <c r="K17" s="50">
        <v>41.8596</v>
      </c>
      <c r="L17" s="51">
        <v>42.153100000000002</v>
      </c>
      <c r="M17" s="49">
        <v>6738.3375999999998</v>
      </c>
      <c r="N17" s="50">
        <v>37.098300000000002</v>
      </c>
      <c r="O17" s="50">
        <v>41.791499999999999</v>
      </c>
      <c r="P17" s="51">
        <v>42.052599999999998</v>
      </c>
      <c r="Q17" s="68">
        <f t="shared" si="0"/>
        <v>-2.5628605137013177E-4</v>
      </c>
      <c r="R17" s="69">
        <f t="shared" si="1"/>
        <v>-0.30669999999999931</v>
      </c>
      <c r="S17" s="64">
        <f t="shared" si="2"/>
        <v>1.2418461867643403E-3</v>
      </c>
      <c r="T17" s="65">
        <f t="shared" si="3"/>
        <v>-0.38779999999999859</v>
      </c>
      <c r="U17" s="56">
        <f t="shared" si="4"/>
        <v>2.5628605137013177E-4</v>
      </c>
      <c r="V17" s="58">
        <f t="shared" si="5"/>
        <v>0.30669999999999931</v>
      </c>
      <c r="W17" s="56">
        <f t="shared" si="6"/>
        <v>1.2418461867643403E-3</v>
      </c>
      <c r="X17" s="58">
        <f t="shared" si="7"/>
        <v>0.38779999999999859</v>
      </c>
    </row>
    <row r="18" spans="2:24" x14ac:dyDescent="0.3">
      <c r="B18" s="12"/>
      <c r="C18" s="4"/>
      <c r="D18" s="4">
        <v>32</v>
      </c>
      <c r="E18" s="47">
        <v>3116.1224000000002</v>
      </c>
      <c r="F18" s="48">
        <v>35.501600000000003</v>
      </c>
      <c r="G18" s="48">
        <v>40.706099999999999</v>
      </c>
      <c r="H18" s="48">
        <v>40.5732</v>
      </c>
      <c r="I18" s="49">
        <v>3114.4816000000001</v>
      </c>
      <c r="J18" s="50">
        <v>34.986600000000003</v>
      </c>
      <c r="K18" s="50">
        <v>40.568199999999997</v>
      </c>
      <c r="L18" s="51">
        <v>40.335799999999999</v>
      </c>
      <c r="M18" s="49">
        <v>3115.9079999999999</v>
      </c>
      <c r="N18" s="50">
        <v>34.837000000000003</v>
      </c>
      <c r="O18" s="50">
        <v>40.477600000000002</v>
      </c>
      <c r="P18" s="51">
        <v>40.228099999999998</v>
      </c>
      <c r="Q18" s="68">
        <f t="shared" si="0"/>
        <v>-5.2655184533191839E-4</v>
      </c>
      <c r="R18" s="69">
        <f t="shared" si="1"/>
        <v>-0.51500000000000057</v>
      </c>
      <c r="S18" s="64">
        <f t="shared" si="2"/>
        <v>-6.8803459068326754E-5</v>
      </c>
      <c r="T18" s="65">
        <f t="shared" si="3"/>
        <v>-0.66460000000000008</v>
      </c>
      <c r="U18" s="56">
        <f t="shared" si="4"/>
        <v>5.2655184533191839E-4</v>
      </c>
      <c r="V18" s="58">
        <f t="shared" si="5"/>
        <v>0.51500000000000057</v>
      </c>
      <c r="W18" s="56">
        <f t="shared" si="6"/>
        <v>6.8803459068326754E-5</v>
      </c>
      <c r="X18" s="58">
        <f t="shared" si="7"/>
        <v>0.66460000000000008</v>
      </c>
    </row>
    <row r="19" spans="2:24" ht="17.25" thickBot="1" x14ac:dyDescent="0.35">
      <c r="B19" s="12"/>
      <c r="C19" s="5"/>
      <c r="D19" s="5">
        <v>37</v>
      </c>
      <c r="E19" s="47">
        <v>1590.1864</v>
      </c>
      <c r="F19" s="48">
        <v>33.375599999999999</v>
      </c>
      <c r="G19" s="48">
        <v>39.754399999999997</v>
      </c>
      <c r="H19" s="48">
        <v>39.249699999999997</v>
      </c>
      <c r="I19" s="49">
        <v>1589.5024000000001</v>
      </c>
      <c r="J19" s="50">
        <v>32.261899999999997</v>
      </c>
      <c r="K19" s="50">
        <v>39.423200000000001</v>
      </c>
      <c r="L19" s="51">
        <v>38.825499999999998</v>
      </c>
      <c r="M19" s="49">
        <v>1591.3688</v>
      </c>
      <c r="N19" s="50">
        <v>32.178100000000001</v>
      </c>
      <c r="O19" s="50">
        <v>39.363100000000003</v>
      </c>
      <c r="P19" s="51">
        <v>38.716799999999999</v>
      </c>
      <c r="Q19" s="68">
        <f t="shared" si="0"/>
        <v>-4.3013825297460035E-4</v>
      </c>
      <c r="R19" s="69">
        <f t="shared" si="1"/>
        <v>-1.1137000000000015</v>
      </c>
      <c r="S19" s="64">
        <f t="shared" si="2"/>
        <v>7.4356062911864671E-4</v>
      </c>
      <c r="T19" s="65">
        <f t="shared" si="3"/>
        <v>-1.197499999999998</v>
      </c>
      <c r="U19" s="56">
        <f t="shared" si="4"/>
        <v>4.3013825297460035E-4</v>
      </c>
      <c r="V19" s="58">
        <f t="shared" si="5"/>
        <v>1.1137000000000015</v>
      </c>
      <c r="W19" s="56">
        <f t="shared" si="6"/>
        <v>7.4356062911864671E-4</v>
      </c>
      <c r="X19" s="58">
        <f t="shared" si="7"/>
        <v>1.197499999999998</v>
      </c>
    </row>
    <row r="20" spans="2:24" x14ac:dyDescent="0.3">
      <c r="B20" s="12"/>
      <c r="C20" s="3" t="s">
        <v>13</v>
      </c>
      <c r="D20" s="3">
        <v>22</v>
      </c>
      <c r="E20" s="47">
        <v>51961.188800000004</v>
      </c>
      <c r="F20" s="48">
        <v>38.192700000000002</v>
      </c>
      <c r="G20" s="48">
        <v>41.871499999999997</v>
      </c>
      <c r="H20" s="48">
        <v>44.011299999999999</v>
      </c>
      <c r="I20" s="49">
        <v>51941.019200000002</v>
      </c>
      <c r="J20" s="50">
        <v>38.110300000000002</v>
      </c>
      <c r="K20" s="50">
        <v>41.607300000000002</v>
      </c>
      <c r="L20" s="51">
        <v>43.748899999999999</v>
      </c>
      <c r="M20" s="49">
        <v>51941.498399999997</v>
      </c>
      <c r="N20" s="50">
        <v>38.113900000000001</v>
      </c>
      <c r="O20" s="50">
        <v>41.632800000000003</v>
      </c>
      <c r="P20" s="51">
        <v>43.775199999999998</v>
      </c>
      <c r="Q20" s="68">
        <f t="shared" ref="Q20:Q51" si="8">(I20-E20)/E20</f>
        <v>-3.8816663871248997E-4</v>
      </c>
      <c r="R20" s="69">
        <f t="shared" ref="R20:R52" si="9">(J20-F20)</f>
        <v>-8.2399999999999807E-2</v>
      </c>
      <c r="S20" s="64">
        <f t="shared" si="2"/>
        <v>-3.7894437088026696E-4</v>
      </c>
      <c r="T20" s="65">
        <f t="shared" si="3"/>
        <v>-7.8800000000001091E-2</v>
      </c>
      <c r="U20" s="56">
        <f t="shared" si="4"/>
        <v>3.8816663871248997E-4</v>
      </c>
      <c r="V20" s="58">
        <f t="shared" si="5"/>
        <v>8.2399999999999807E-2</v>
      </c>
      <c r="W20" s="56">
        <f t="shared" si="6"/>
        <v>3.7894437088026696E-4</v>
      </c>
      <c r="X20" s="58">
        <f t="shared" si="7"/>
        <v>7.8800000000001091E-2</v>
      </c>
    </row>
    <row r="21" spans="2:24" x14ac:dyDescent="0.3">
      <c r="B21" s="12"/>
      <c r="C21" s="4"/>
      <c r="D21" s="4">
        <v>27</v>
      </c>
      <c r="E21" s="47">
        <v>7401.64</v>
      </c>
      <c r="F21" s="48">
        <v>35.3812</v>
      </c>
      <c r="G21" s="48">
        <v>40.331699999999998</v>
      </c>
      <c r="H21" s="48">
        <v>42.716299999999997</v>
      </c>
      <c r="I21" s="49">
        <v>7398.54</v>
      </c>
      <c r="J21" s="50">
        <v>34.631500000000003</v>
      </c>
      <c r="K21" s="50">
        <v>39.791600000000003</v>
      </c>
      <c r="L21" s="51">
        <v>42.345500000000001</v>
      </c>
      <c r="M21" s="49">
        <v>7403.7327999999998</v>
      </c>
      <c r="N21" s="50">
        <v>34.351300000000002</v>
      </c>
      <c r="O21" s="50">
        <v>39.529499999999999</v>
      </c>
      <c r="P21" s="51">
        <v>42.109499999999997</v>
      </c>
      <c r="Q21" s="68">
        <f t="shared" si="8"/>
        <v>-4.1882609799995187E-4</v>
      </c>
      <c r="R21" s="69">
        <f t="shared" si="9"/>
        <v>-0.74969999999999715</v>
      </c>
      <c r="S21" s="64">
        <f t="shared" si="2"/>
        <v>2.8274814770772998E-4</v>
      </c>
      <c r="T21" s="65">
        <f t="shared" si="3"/>
        <v>-1.0298999999999978</v>
      </c>
      <c r="U21" s="56">
        <f t="shared" si="4"/>
        <v>4.1882609799995187E-4</v>
      </c>
      <c r="V21" s="58">
        <f t="shared" si="5"/>
        <v>0.74969999999999715</v>
      </c>
      <c r="W21" s="56">
        <f t="shared" si="6"/>
        <v>2.8274814770772998E-4</v>
      </c>
      <c r="X21" s="58">
        <f t="shared" si="7"/>
        <v>1.0298999999999978</v>
      </c>
    </row>
    <row r="22" spans="2:24" x14ac:dyDescent="0.3">
      <c r="B22" s="12"/>
      <c r="C22" s="4"/>
      <c r="D22" s="4">
        <v>32</v>
      </c>
      <c r="E22" s="47">
        <v>1991.9023999999999</v>
      </c>
      <c r="F22" s="48">
        <v>33.576500000000003</v>
      </c>
      <c r="G22" s="48">
        <v>39.061999999999998</v>
      </c>
      <c r="H22" s="48">
        <v>41.626800000000003</v>
      </c>
      <c r="I22" s="49">
        <v>1991.9495999999999</v>
      </c>
      <c r="J22" s="50">
        <v>31.5626</v>
      </c>
      <c r="K22" s="50">
        <v>38.597299999999997</v>
      </c>
      <c r="L22" s="51">
        <v>41.365499999999997</v>
      </c>
      <c r="M22" s="49">
        <v>1993.2672</v>
      </c>
      <c r="N22" s="50">
        <v>31.427600000000002</v>
      </c>
      <c r="O22" s="50">
        <v>38.469299999999997</v>
      </c>
      <c r="P22" s="51">
        <v>41.204300000000003</v>
      </c>
      <c r="Q22" s="68">
        <f t="shared" si="8"/>
        <v>2.3695940122355021E-5</v>
      </c>
      <c r="R22" s="69">
        <f t="shared" si="9"/>
        <v>-2.0139000000000031</v>
      </c>
      <c r="S22" s="64">
        <f t="shared" si="2"/>
        <v>6.8517413302984092E-4</v>
      </c>
      <c r="T22" s="65">
        <f t="shared" si="3"/>
        <v>-2.1489000000000011</v>
      </c>
      <c r="U22" s="56">
        <f t="shared" si="4"/>
        <v>2.3695940122355021E-5</v>
      </c>
      <c r="V22" s="58">
        <f t="shared" si="5"/>
        <v>2.0139000000000031</v>
      </c>
      <c r="W22" s="56">
        <f t="shared" si="6"/>
        <v>6.8517413302984092E-4</v>
      </c>
      <c r="X22" s="58">
        <f t="shared" si="7"/>
        <v>2.1489000000000011</v>
      </c>
    </row>
    <row r="23" spans="2:24" ht="17.25" thickBot="1" x14ac:dyDescent="0.35">
      <c r="B23" s="13"/>
      <c r="C23" s="5"/>
      <c r="D23" s="5">
        <v>37</v>
      </c>
      <c r="E23" s="52">
        <v>775.54240000000004</v>
      </c>
      <c r="F23" s="20">
        <v>31.3949</v>
      </c>
      <c r="G23" s="20">
        <v>38.187199999999997</v>
      </c>
      <c r="H23" s="20">
        <v>40.845500000000001</v>
      </c>
      <c r="I23" s="25">
        <v>773.80719999999997</v>
      </c>
      <c r="J23" s="26">
        <v>30.311800000000002</v>
      </c>
      <c r="K23" s="26">
        <v>38.048699999999997</v>
      </c>
      <c r="L23" s="27">
        <v>40.833799999999997</v>
      </c>
      <c r="M23" s="25">
        <v>775.07360000000006</v>
      </c>
      <c r="N23" s="26">
        <v>30.543600000000001</v>
      </c>
      <c r="O23" s="26">
        <v>38.118400000000001</v>
      </c>
      <c r="P23" s="27">
        <v>40.820999999999998</v>
      </c>
      <c r="Q23" s="70">
        <f t="shared" si="8"/>
        <v>-2.2374018493380595E-3</v>
      </c>
      <c r="R23" s="71">
        <f t="shared" si="9"/>
        <v>-1.0830999999999982</v>
      </c>
      <c r="S23" s="66">
        <f t="shared" si="2"/>
        <v>-6.0448016768649578E-4</v>
      </c>
      <c r="T23" s="67">
        <f t="shared" si="3"/>
        <v>-0.85129999999999839</v>
      </c>
      <c r="U23" s="59">
        <f t="shared" si="4"/>
        <v>2.2374018493380595E-3</v>
      </c>
      <c r="V23" s="61">
        <f t="shared" si="5"/>
        <v>1.0830999999999982</v>
      </c>
      <c r="W23" s="59">
        <f t="shared" si="6"/>
        <v>6.0448016768649578E-4</v>
      </c>
      <c r="X23" s="61">
        <f t="shared" si="7"/>
        <v>0.85129999999999839</v>
      </c>
    </row>
    <row r="24" spans="2:24" x14ac:dyDescent="0.3">
      <c r="B24" s="11" t="s">
        <v>14</v>
      </c>
      <c r="C24" s="3" t="s">
        <v>15</v>
      </c>
      <c r="D24" s="3">
        <v>22</v>
      </c>
      <c r="E24" s="42">
        <v>3636.7671999999998</v>
      </c>
      <c r="F24" s="43">
        <v>40.211799999999997</v>
      </c>
      <c r="G24" s="43">
        <v>42.314599999999999</v>
      </c>
      <c r="H24" s="43">
        <v>42.696800000000003</v>
      </c>
      <c r="I24" s="44">
        <v>3637.4151999999999</v>
      </c>
      <c r="J24" s="45">
        <v>39.791200000000003</v>
      </c>
      <c r="K24" s="45">
        <v>41.791499999999999</v>
      </c>
      <c r="L24" s="46">
        <v>42.2057</v>
      </c>
      <c r="M24" s="44">
        <v>3637.9751999999999</v>
      </c>
      <c r="N24" s="45">
        <v>39.716900000000003</v>
      </c>
      <c r="O24" s="45">
        <v>41.6892</v>
      </c>
      <c r="P24" s="46">
        <v>42.097799999999999</v>
      </c>
      <c r="Q24" s="62">
        <f t="shared" si="8"/>
        <v>1.7818022555860554E-4</v>
      </c>
      <c r="R24" s="63">
        <f t="shared" si="9"/>
        <v>-0.4205999999999932</v>
      </c>
      <c r="S24" s="62">
        <f t="shared" si="2"/>
        <v>3.3216313653513038E-4</v>
      </c>
      <c r="T24" s="63">
        <f t="shared" si="3"/>
        <v>-0.49489999999999412</v>
      </c>
      <c r="U24" s="56">
        <f t="shared" si="4"/>
        <v>1.7818022555860554E-4</v>
      </c>
      <c r="V24" s="58">
        <f t="shared" si="5"/>
        <v>0.4205999999999932</v>
      </c>
      <c r="W24" s="56">
        <f t="shared" si="6"/>
        <v>3.3216313653513038E-4</v>
      </c>
      <c r="X24" s="58">
        <f t="shared" si="7"/>
        <v>0.49489999999999412</v>
      </c>
    </row>
    <row r="25" spans="2:24" x14ac:dyDescent="0.3">
      <c r="B25" s="12" t="s">
        <v>16</v>
      </c>
      <c r="C25" s="4"/>
      <c r="D25" s="4">
        <v>27</v>
      </c>
      <c r="E25" s="47">
        <v>1711.72</v>
      </c>
      <c r="F25" s="48">
        <v>36.989899999999999</v>
      </c>
      <c r="G25" s="48">
        <v>39.6023</v>
      </c>
      <c r="H25" s="48">
        <v>39.720999999999997</v>
      </c>
      <c r="I25" s="49">
        <v>1712.2344000000001</v>
      </c>
      <c r="J25" s="50">
        <v>36.496699999999997</v>
      </c>
      <c r="K25" s="50">
        <v>39.262599999999999</v>
      </c>
      <c r="L25" s="51">
        <v>39.402900000000002</v>
      </c>
      <c r="M25" s="49">
        <v>1712.6936000000001</v>
      </c>
      <c r="N25" s="50">
        <v>36.448399999999999</v>
      </c>
      <c r="O25" s="50">
        <v>39.210099999999997</v>
      </c>
      <c r="P25" s="51">
        <v>39.371099999999998</v>
      </c>
      <c r="Q25" s="64">
        <f t="shared" si="8"/>
        <v>3.0051643960462182E-4</v>
      </c>
      <c r="R25" s="65">
        <f t="shared" si="9"/>
        <v>-0.49320000000000164</v>
      </c>
      <c r="S25" s="64">
        <f t="shared" si="2"/>
        <v>5.6878461430609744E-4</v>
      </c>
      <c r="T25" s="65">
        <f t="shared" si="3"/>
        <v>-0.5414999999999992</v>
      </c>
      <c r="U25" s="56">
        <f t="shared" si="4"/>
        <v>3.0051643960462182E-4</v>
      </c>
      <c r="V25" s="58">
        <f t="shared" si="5"/>
        <v>0.49320000000000164</v>
      </c>
      <c r="W25" s="56">
        <f t="shared" si="6"/>
        <v>5.6878461430609744E-4</v>
      </c>
      <c r="X25" s="58">
        <f t="shared" si="7"/>
        <v>0.5414999999999992</v>
      </c>
    </row>
    <row r="26" spans="2:24" x14ac:dyDescent="0.3">
      <c r="B26" s="12"/>
      <c r="C26" s="4"/>
      <c r="D26" s="4">
        <v>32</v>
      </c>
      <c r="E26" s="47">
        <v>820.58640000000003</v>
      </c>
      <c r="F26" s="48">
        <v>34.076300000000003</v>
      </c>
      <c r="G26" s="48">
        <v>37.709000000000003</v>
      </c>
      <c r="H26" s="48">
        <v>37.61</v>
      </c>
      <c r="I26" s="49">
        <v>820.85760000000005</v>
      </c>
      <c r="J26" s="50">
        <v>33.6053</v>
      </c>
      <c r="K26" s="50">
        <v>37.457099999999997</v>
      </c>
      <c r="L26" s="51">
        <v>37.298900000000003</v>
      </c>
      <c r="M26" s="49">
        <v>821.23040000000003</v>
      </c>
      <c r="N26" s="50">
        <v>33.522100000000002</v>
      </c>
      <c r="O26" s="50">
        <v>37.4148</v>
      </c>
      <c r="P26" s="51">
        <v>37.190300000000001</v>
      </c>
      <c r="Q26" s="64">
        <f t="shared" si="8"/>
        <v>3.3049536282836472E-4</v>
      </c>
      <c r="R26" s="65">
        <f t="shared" si="9"/>
        <v>-0.47100000000000364</v>
      </c>
      <c r="S26" s="64">
        <f t="shared" si="2"/>
        <v>7.8480462264547094E-4</v>
      </c>
      <c r="T26" s="65">
        <f t="shared" si="3"/>
        <v>-0.55420000000000158</v>
      </c>
      <c r="U26" s="56">
        <f t="shared" si="4"/>
        <v>3.3049536282836472E-4</v>
      </c>
      <c r="V26" s="58">
        <f t="shared" si="5"/>
        <v>0.47100000000000364</v>
      </c>
      <c r="W26" s="56">
        <f t="shared" si="6"/>
        <v>7.8480462264547094E-4</v>
      </c>
      <c r="X26" s="58">
        <f t="shared" si="7"/>
        <v>0.55420000000000158</v>
      </c>
    </row>
    <row r="27" spans="2:24" ht="17.25" thickBot="1" x14ac:dyDescent="0.35">
      <c r="B27" s="12"/>
      <c r="C27" s="5"/>
      <c r="D27" s="5">
        <v>37</v>
      </c>
      <c r="E27" s="47">
        <v>423.0016</v>
      </c>
      <c r="F27" s="48">
        <v>31.637499999999999</v>
      </c>
      <c r="G27" s="48">
        <v>36.420099999999998</v>
      </c>
      <c r="H27" s="48">
        <v>36.124400000000001</v>
      </c>
      <c r="I27" s="49">
        <v>423.00720000000001</v>
      </c>
      <c r="J27" s="50">
        <v>31.112300000000001</v>
      </c>
      <c r="K27" s="50">
        <v>36.192399999999999</v>
      </c>
      <c r="L27" s="51">
        <v>35.680100000000003</v>
      </c>
      <c r="M27" s="49">
        <v>423.52480000000003</v>
      </c>
      <c r="N27" s="50">
        <v>31.074100000000001</v>
      </c>
      <c r="O27" s="50">
        <v>36.097000000000001</v>
      </c>
      <c r="P27" s="51">
        <v>35.651299999999999</v>
      </c>
      <c r="Q27" s="64">
        <f t="shared" si="8"/>
        <v>1.3238720610076582E-5</v>
      </c>
      <c r="R27" s="65">
        <f t="shared" si="9"/>
        <v>-0.52519999999999811</v>
      </c>
      <c r="S27" s="64">
        <f t="shared" si="2"/>
        <v>1.2368747541381196E-3</v>
      </c>
      <c r="T27" s="65">
        <f t="shared" si="3"/>
        <v>-0.5633999999999979</v>
      </c>
      <c r="U27" s="56">
        <f t="shared" si="4"/>
        <v>1.3238720610076582E-5</v>
      </c>
      <c r="V27" s="58">
        <f t="shared" si="5"/>
        <v>0.52519999999999811</v>
      </c>
      <c r="W27" s="56">
        <f t="shared" si="6"/>
        <v>1.2368747541381196E-3</v>
      </c>
      <c r="X27" s="58">
        <f t="shared" si="7"/>
        <v>0.5633999999999979</v>
      </c>
    </row>
    <row r="28" spans="2:24" x14ac:dyDescent="0.3">
      <c r="B28" s="12"/>
      <c r="C28" s="3" t="s">
        <v>17</v>
      </c>
      <c r="D28" s="3">
        <v>22</v>
      </c>
      <c r="E28" s="47">
        <v>4142.3271999999997</v>
      </c>
      <c r="F28" s="48">
        <v>40.081899999999997</v>
      </c>
      <c r="G28" s="48">
        <v>42.880400000000002</v>
      </c>
      <c r="H28" s="48">
        <v>44.173000000000002</v>
      </c>
      <c r="I28" s="49">
        <v>4142.6008000000002</v>
      </c>
      <c r="J28" s="50">
        <v>39.74</v>
      </c>
      <c r="K28" s="50">
        <v>42.5381</v>
      </c>
      <c r="L28" s="51">
        <v>43.7408</v>
      </c>
      <c r="M28" s="49">
        <v>4142.6040000000003</v>
      </c>
      <c r="N28" s="50">
        <v>39.714700000000001</v>
      </c>
      <c r="O28" s="50">
        <v>42.511699999999998</v>
      </c>
      <c r="P28" s="51">
        <v>43.728400000000001</v>
      </c>
      <c r="Q28" s="64">
        <f t="shared" si="8"/>
        <v>6.6049828222271382E-5</v>
      </c>
      <c r="R28" s="65">
        <f t="shared" si="9"/>
        <v>-0.34189999999999543</v>
      </c>
      <c r="S28" s="64">
        <f t="shared" si="2"/>
        <v>6.6822340833082574E-5</v>
      </c>
      <c r="T28" s="65">
        <f t="shared" si="3"/>
        <v>-0.36719999999999686</v>
      </c>
      <c r="U28" s="56">
        <f t="shared" si="4"/>
        <v>6.6049828222271382E-5</v>
      </c>
      <c r="V28" s="58">
        <f t="shared" si="5"/>
        <v>0.34189999999999543</v>
      </c>
      <c r="W28" s="56">
        <f t="shared" si="6"/>
        <v>6.6822340833082574E-5</v>
      </c>
      <c r="X28" s="58">
        <f t="shared" si="7"/>
        <v>0.36719999999999686</v>
      </c>
    </row>
    <row r="29" spans="2:24" x14ac:dyDescent="0.3">
      <c r="B29" s="12"/>
      <c r="C29" s="4"/>
      <c r="D29" s="4">
        <v>27</v>
      </c>
      <c r="E29" s="47">
        <v>1864.48</v>
      </c>
      <c r="F29" s="48">
        <v>37.220700000000001</v>
      </c>
      <c r="G29" s="48">
        <v>40.722099999999998</v>
      </c>
      <c r="H29" s="48">
        <v>41.7348</v>
      </c>
      <c r="I29" s="49">
        <v>1864.1384</v>
      </c>
      <c r="J29" s="50">
        <v>36.738999999999997</v>
      </c>
      <c r="K29" s="50">
        <v>40.546500000000002</v>
      </c>
      <c r="L29" s="51">
        <v>41.4771</v>
      </c>
      <c r="M29" s="49">
        <v>1864.7424000000001</v>
      </c>
      <c r="N29" s="50">
        <v>36.691499999999998</v>
      </c>
      <c r="O29" s="50">
        <v>40.503300000000003</v>
      </c>
      <c r="P29" s="51">
        <v>41.457700000000003</v>
      </c>
      <c r="Q29" s="64">
        <f t="shared" si="8"/>
        <v>-1.8321462284388745E-4</v>
      </c>
      <c r="R29" s="65">
        <f t="shared" si="9"/>
        <v>-0.48170000000000357</v>
      </c>
      <c r="S29" s="64">
        <f t="shared" si="2"/>
        <v>1.4073629108387893E-4</v>
      </c>
      <c r="T29" s="65">
        <f t="shared" si="3"/>
        <v>-0.529200000000003</v>
      </c>
      <c r="U29" s="56">
        <f t="shared" si="4"/>
        <v>1.8321462284388745E-4</v>
      </c>
      <c r="V29" s="58">
        <f t="shared" si="5"/>
        <v>0.48170000000000357</v>
      </c>
      <c r="W29" s="56">
        <f t="shared" si="6"/>
        <v>1.4073629108387893E-4</v>
      </c>
      <c r="X29" s="58">
        <f t="shared" si="7"/>
        <v>0.529200000000003</v>
      </c>
    </row>
    <row r="30" spans="2:24" x14ac:dyDescent="0.3">
      <c r="B30" s="12"/>
      <c r="C30" s="4"/>
      <c r="D30" s="4">
        <v>32</v>
      </c>
      <c r="E30" s="47">
        <v>907.56479999999999</v>
      </c>
      <c r="F30" s="48">
        <v>34.266300000000001</v>
      </c>
      <c r="G30" s="48">
        <v>38.991100000000003</v>
      </c>
      <c r="H30" s="48">
        <v>39.846400000000003</v>
      </c>
      <c r="I30" s="49">
        <v>907.94079999999997</v>
      </c>
      <c r="J30" s="50">
        <v>33.6417</v>
      </c>
      <c r="K30" s="50">
        <v>38.895699999999998</v>
      </c>
      <c r="L30" s="51">
        <v>39.686399999999999</v>
      </c>
      <c r="M30" s="49">
        <v>908.93359999999996</v>
      </c>
      <c r="N30" s="50">
        <v>33.498600000000003</v>
      </c>
      <c r="O30" s="50">
        <v>38.798200000000001</v>
      </c>
      <c r="P30" s="51">
        <v>39.572699999999998</v>
      </c>
      <c r="Q30" s="64">
        <f t="shared" si="8"/>
        <v>4.1429548611843074E-4</v>
      </c>
      <c r="R30" s="65">
        <f t="shared" si="9"/>
        <v>-0.62460000000000093</v>
      </c>
      <c r="S30" s="64">
        <f t="shared" si="2"/>
        <v>1.5082118654226836E-3</v>
      </c>
      <c r="T30" s="65">
        <f t="shared" si="3"/>
        <v>-0.76769999999999783</v>
      </c>
      <c r="U30" s="56">
        <f t="shared" si="4"/>
        <v>4.1429548611843074E-4</v>
      </c>
      <c r="V30" s="58">
        <f t="shared" si="5"/>
        <v>0.62460000000000093</v>
      </c>
      <c r="W30" s="56">
        <f t="shared" si="6"/>
        <v>1.5082118654226836E-3</v>
      </c>
      <c r="X30" s="58">
        <f t="shared" si="7"/>
        <v>0.76769999999999783</v>
      </c>
    </row>
    <row r="31" spans="2:24" ht="17.25" thickBot="1" x14ac:dyDescent="0.35">
      <c r="B31" s="12"/>
      <c r="C31" s="5"/>
      <c r="D31" s="5">
        <v>37</v>
      </c>
      <c r="E31" s="47">
        <v>466.18</v>
      </c>
      <c r="F31" s="48">
        <v>31.390599999999999</v>
      </c>
      <c r="G31" s="48">
        <v>37.775799999999997</v>
      </c>
      <c r="H31" s="48">
        <v>38.523499999999999</v>
      </c>
      <c r="I31" s="49">
        <v>465.74720000000002</v>
      </c>
      <c r="J31" s="50">
        <v>30.629200000000001</v>
      </c>
      <c r="K31" s="50">
        <v>37.590899999999998</v>
      </c>
      <c r="L31" s="51">
        <v>38.282499999999999</v>
      </c>
      <c r="M31" s="49">
        <v>465.97359999999998</v>
      </c>
      <c r="N31" s="50">
        <v>30.443100000000001</v>
      </c>
      <c r="O31" s="50">
        <v>37.439399999999999</v>
      </c>
      <c r="P31" s="51">
        <v>38.188099999999999</v>
      </c>
      <c r="Q31" s="64">
        <f t="shared" si="8"/>
        <v>-9.283967566175857E-4</v>
      </c>
      <c r="R31" s="65">
        <f t="shared" si="9"/>
        <v>-0.7613999999999983</v>
      </c>
      <c r="S31" s="64">
        <f t="shared" si="2"/>
        <v>-4.4274743661253281E-4</v>
      </c>
      <c r="T31" s="65">
        <f t="shared" si="3"/>
        <v>-0.94749999999999801</v>
      </c>
      <c r="U31" s="56">
        <f t="shared" si="4"/>
        <v>9.283967566175857E-4</v>
      </c>
      <c r="V31" s="58">
        <f t="shared" si="5"/>
        <v>0.7613999999999983</v>
      </c>
      <c r="W31" s="56">
        <f t="shared" si="6"/>
        <v>4.4274743661253281E-4</v>
      </c>
      <c r="X31" s="58">
        <f t="shared" si="7"/>
        <v>0.94749999999999801</v>
      </c>
    </row>
    <row r="32" spans="2:24" x14ac:dyDescent="0.3">
      <c r="B32" s="12"/>
      <c r="C32" s="3" t="s">
        <v>18</v>
      </c>
      <c r="D32" s="3">
        <v>22</v>
      </c>
      <c r="E32" s="47">
        <v>7916.6535999999996</v>
      </c>
      <c r="F32" s="48">
        <v>38.307699999999997</v>
      </c>
      <c r="G32" s="48">
        <v>40.815600000000003</v>
      </c>
      <c r="H32" s="48">
        <v>41.717799999999997</v>
      </c>
      <c r="I32" s="49">
        <v>7981.9840000000004</v>
      </c>
      <c r="J32" s="50">
        <v>36.793599999999998</v>
      </c>
      <c r="K32" s="50">
        <v>40.539099999999998</v>
      </c>
      <c r="L32" s="51">
        <v>41.515700000000002</v>
      </c>
      <c r="M32" s="49">
        <v>7919.6175999999996</v>
      </c>
      <c r="N32" s="50">
        <v>37.540599999999998</v>
      </c>
      <c r="O32" s="50">
        <v>40.048400000000001</v>
      </c>
      <c r="P32" s="51">
        <v>40.8566</v>
      </c>
      <c r="Q32" s="64">
        <f t="shared" si="8"/>
        <v>8.2522746732281854E-3</v>
      </c>
      <c r="R32" s="65">
        <f t="shared" si="9"/>
        <v>-1.5140999999999991</v>
      </c>
      <c r="S32" s="64">
        <f t="shared" si="2"/>
        <v>3.7440061795806525E-4</v>
      </c>
      <c r="T32" s="65">
        <f t="shared" si="3"/>
        <v>-0.76709999999999923</v>
      </c>
      <c r="U32" s="56">
        <f t="shared" si="4"/>
        <v>8.2522746732281854E-3</v>
      </c>
      <c r="V32" s="58">
        <f t="shared" si="5"/>
        <v>1.5140999999999991</v>
      </c>
      <c r="W32" s="56">
        <f t="shared" si="6"/>
        <v>3.7440061795806525E-4</v>
      </c>
      <c r="X32" s="58">
        <f t="shared" si="7"/>
        <v>0.76709999999999923</v>
      </c>
    </row>
    <row r="33" spans="2:24" x14ac:dyDescent="0.3">
      <c r="B33" s="12"/>
      <c r="C33" s="4"/>
      <c r="D33" s="4">
        <v>27</v>
      </c>
      <c r="E33" s="47">
        <v>3406.5023999999999</v>
      </c>
      <c r="F33" s="48">
        <v>34.456200000000003</v>
      </c>
      <c r="G33" s="48">
        <v>38.090800000000002</v>
      </c>
      <c r="H33" s="48">
        <v>38.903100000000002</v>
      </c>
      <c r="I33" s="49">
        <v>3406.8784000000001</v>
      </c>
      <c r="J33" s="50">
        <v>33.426099999999998</v>
      </c>
      <c r="K33" s="50">
        <v>37.306199999999997</v>
      </c>
      <c r="L33" s="51">
        <v>38.069000000000003</v>
      </c>
      <c r="M33" s="49">
        <v>3407.8896</v>
      </c>
      <c r="N33" s="50">
        <v>33.430500000000002</v>
      </c>
      <c r="O33" s="50">
        <v>37.314</v>
      </c>
      <c r="P33" s="51">
        <v>38.083500000000001</v>
      </c>
      <c r="Q33" s="64">
        <f t="shared" si="8"/>
        <v>1.1037714225599951E-4</v>
      </c>
      <c r="R33" s="65">
        <f t="shared" si="9"/>
        <v>-1.0301000000000045</v>
      </c>
      <c r="S33" s="64">
        <f t="shared" si="2"/>
        <v>4.0722120142939599E-4</v>
      </c>
      <c r="T33" s="65">
        <f t="shared" si="3"/>
        <v>-1.0257000000000005</v>
      </c>
      <c r="U33" s="56">
        <f t="shared" si="4"/>
        <v>1.1037714225599951E-4</v>
      </c>
      <c r="V33" s="58">
        <f t="shared" si="5"/>
        <v>1.0301000000000045</v>
      </c>
      <c r="W33" s="56">
        <f t="shared" si="6"/>
        <v>4.0722120142939599E-4</v>
      </c>
      <c r="X33" s="58">
        <f t="shared" si="7"/>
        <v>1.0257000000000005</v>
      </c>
    </row>
    <row r="34" spans="2:24" x14ac:dyDescent="0.3">
      <c r="B34" s="12"/>
      <c r="C34" s="4"/>
      <c r="D34" s="4">
        <v>32</v>
      </c>
      <c r="E34" s="47">
        <v>1492.848</v>
      </c>
      <c r="F34" s="48">
        <v>30.987400000000001</v>
      </c>
      <c r="G34" s="48">
        <v>36.165700000000001</v>
      </c>
      <c r="H34" s="48">
        <v>36.9148</v>
      </c>
      <c r="I34" s="49">
        <v>1492.3112000000001</v>
      </c>
      <c r="J34" s="50">
        <v>29.908300000000001</v>
      </c>
      <c r="K34" s="50">
        <v>35.811599999999999</v>
      </c>
      <c r="L34" s="51">
        <v>36.488700000000001</v>
      </c>
      <c r="M34" s="49">
        <v>1494.9344000000001</v>
      </c>
      <c r="N34" s="50">
        <v>29.842300000000002</v>
      </c>
      <c r="O34" s="50">
        <v>35.947299999999998</v>
      </c>
      <c r="P34" s="51">
        <v>36.5732</v>
      </c>
      <c r="Q34" s="64">
        <f t="shared" si="8"/>
        <v>-3.5958114958780627E-4</v>
      </c>
      <c r="R34" s="65">
        <f t="shared" si="9"/>
        <v>-1.0791000000000004</v>
      </c>
      <c r="S34" s="64">
        <f t="shared" si="2"/>
        <v>1.3975970761927134E-3</v>
      </c>
      <c r="T34" s="65">
        <f t="shared" si="3"/>
        <v>-1.1450999999999993</v>
      </c>
      <c r="U34" s="56">
        <f t="shared" si="4"/>
        <v>3.5958114958780627E-4</v>
      </c>
      <c r="V34" s="58">
        <f t="shared" si="5"/>
        <v>1.0791000000000004</v>
      </c>
      <c r="W34" s="56">
        <f t="shared" si="6"/>
        <v>1.3975970761927134E-3</v>
      </c>
      <c r="X34" s="58">
        <f t="shared" si="7"/>
        <v>1.1450999999999993</v>
      </c>
    </row>
    <row r="35" spans="2:24" ht="17.25" thickBot="1" x14ac:dyDescent="0.35">
      <c r="B35" s="12"/>
      <c r="C35" s="5"/>
      <c r="D35" s="5">
        <v>37</v>
      </c>
      <c r="E35" s="47">
        <v>644.24</v>
      </c>
      <c r="F35" s="48">
        <v>27.774999999999999</v>
      </c>
      <c r="G35" s="48">
        <v>34.834099999999999</v>
      </c>
      <c r="H35" s="48">
        <v>35.568100000000001</v>
      </c>
      <c r="I35" s="49">
        <v>669.76080000000002</v>
      </c>
      <c r="J35" s="50">
        <v>27.364100000000001</v>
      </c>
      <c r="K35" s="77">
        <v>34.933</v>
      </c>
      <c r="L35" s="51">
        <v>35.679600000000001</v>
      </c>
      <c r="M35" s="49">
        <v>644.35599999999999</v>
      </c>
      <c r="N35" s="50">
        <v>27.5807</v>
      </c>
      <c r="O35" s="50">
        <v>35.0901</v>
      </c>
      <c r="P35" s="51">
        <v>35.834200000000003</v>
      </c>
      <c r="Q35" s="64">
        <f t="shared" si="8"/>
        <v>3.9613808518564525E-2</v>
      </c>
      <c r="R35" s="65">
        <f t="shared" si="9"/>
        <v>-0.41089999999999804</v>
      </c>
      <c r="S35" s="64">
        <f t="shared" si="2"/>
        <v>1.800571215695788E-4</v>
      </c>
      <c r="T35" s="65">
        <f t="shared" si="3"/>
        <v>-0.19429999999999836</v>
      </c>
      <c r="U35" s="56">
        <f t="shared" si="4"/>
        <v>3.9613808518564525E-2</v>
      </c>
      <c r="V35" s="58">
        <f t="shared" si="5"/>
        <v>0.41089999999999804</v>
      </c>
      <c r="W35" s="56">
        <f t="shared" si="6"/>
        <v>1.800571215695788E-4</v>
      </c>
      <c r="X35" s="58">
        <f t="shared" si="7"/>
        <v>0.19429999999999836</v>
      </c>
    </row>
    <row r="36" spans="2:24" x14ac:dyDescent="0.3">
      <c r="B36" s="12"/>
      <c r="C36" s="3" t="s">
        <v>19</v>
      </c>
      <c r="D36" s="3">
        <v>22</v>
      </c>
      <c r="E36" s="47">
        <v>5646.9679999999998</v>
      </c>
      <c r="F36" s="48">
        <v>39.847799999999999</v>
      </c>
      <c r="G36" s="48">
        <v>41.284500000000001</v>
      </c>
      <c r="H36" s="48">
        <v>42.632399999999997</v>
      </c>
      <c r="I36" s="49">
        <v>5643.9992000000002</v>
      </c>
      <c r="J36" s="50">
        <v>39.441600000000001</v>
      </c>
      <c r="K36" s="50">
        <v>41.348199999999999</v>
      </c>
      <c r="L36" s="51">
        <v>42.732500000000002</v>
      </c>
      <c r="M36" s="49">
        <v>5647.1639999999998</v>
      </c>
      <c r="N36" s="50">
        <v>39.416400000000003</v>
      </c>
      <c r="O36" s="50">
        <v>41.381500000000003</v>
      </c>
      <c r="P36" s="51">
        <v>42.7348</v>
      </c>
      <c r="Q36" s="64">
        <f t="shared" si="8"/>
        <v>-5.2573345554634741E-4</v>
      </c>
      <c r="R36" s="65">
        <f t="shared" si="9"/>
        <v>-0.40619999999999834</v>
      </c>
      <c r="S36" s="64">
        <f t="shared" si="2"/>
        <v>3.4708891567990592E-5</v>
      </c>
      <c r="T36" s="65">
        <f t="shared" si="3"/>
        <v>-0.43139999999999645</v>
      </c>
      <c r="U36" s="56">
        <f t="shared" si="4"/>
        <v>5.2573345554634741E-4</v>
      </c>
      <c r="V36" s="58">
        <f t="shared" si="5"/>
        <v>0.40619999999999834</v>
      </c>
      <c r="W36" s="56">
        <f t="shared" si="6"/>
        <v>3.4708891567990592E-5</v>
      </c>
      <c r="X36" s="58">
        <f t="shared" si="7"/>
        <v>0.43139999999999645</v>
      </c>
    </row>
    <row r="37" spans="2:24" x14ac:dyDescent="0.3">
      <c r="B37" s="12"/>
      <c r="C37" s="4"/>
      <c r="D37" s="4">
        <v>27</v>
      </c>
      <c r="E37" s="47">
        <v>2252.6783999999998</v>
      </c>
      <c r="F37" s="48">
        <v>36.176000000000002</v>
      </c>
      <c r="G37" s="48">
        <v>38.652299999999997</v>
      </c>
      <c r="H37" s="48">
        <v>40.250300000000003</v>
      </c>
      <c r="I37" s="49">
        <v>2254.0511999999999</v>
      </c>
      <c r="J37" s="50">
        <v>35.940100000000001</v>
      </c>
      <c r="K37" s="50">
        <v>38.617800000000003</v>
      </c>
      <c r="L37" s="51">
        <v>40.252899999999997</v>
      </c>
      <c r="M37" s="49">
        <v>2253.9784</v>
      </c>
      <c r="N37" s="50">
        <v>35.812399999999997</v>
      </c>
      <c r="O37" s="50">
        <v>38.612499999999997</v>
      </c>
      <c r="P37" s="51">
        <v>40.2164</v>
      </c>
      <c r="Q37" s="64">
        <f t="shared" si="8"/>
        <v>6.0940789417614943E-4</v>
      </c>
      <c r="R37" s="65">
        <f t="shared" si="9"/>
        <v>-0.23590000000000089</v>
      </c>
      <c r="S37" s="64">
        <f t="shared" si="2"/>
        <v>5.7709080887896917E-4</v>
      </c>
      <c r="T37" s="65">
        <f t="shared" si="3"/>
        <v>-0.36360000000000525</v>
      </c>
      <c r="U37" s="56">
        <f t="shared" si="4"/>
        <v>6.0940789417614943E-4</v>
      </c>
      <c r="V37" s="58">
        <f t="shared" si="5"/>
        <v>0.23590000000000089</v>
      </c>
      <c r="W37" s="56">
        <f t="shared" si="6"/>
        <v>5.7709080887896917E-4</v>
      </c>
      <c r="X37" s="58">
        <f t="shared" si="7"/>
        <v>0.36360000000000525</v>
      </c>
    </row>
    <row r="38" spans="2:24" x14ac:dyDescent="0.3">
      <c r="B38" s="12"/>
      <c r="C38" s="4"/>
      <c r="D38" s="4">
        <v>32</v>
      </c>
      <c r="E38" s="47">
        <v>997.19119999999998</v>
      </c>
      <c r="F38" s="48">
        <v>33.0045</v>
      </c>
      <c r="G38" s="48">
        <v>36.747100000000003</v>
      </c>
      <c r="H38" s="48">
        <v>38.443600000000004</v>
      </c>
      <c r="I38" s="49">
        <v>997.42639999999994</v>
      </c>
      <c r="J38" s="50">
        <v>32.679900000000004</v>
      </c>
      <c r="K38" s="50">
        <v>36.630099999999999</v>
      </c>
      <c r="L38" s="51">
        <v>38.313499999999998</v>
      </c>
      <c r="M38" s="49">
        <v>997.48800000000006</v>
      </c>
      <c r="N38" s="50">
        <v>32.596299999999999</v>
      </c>
      <c r="O38" s="50">
        <v>36.604500000000002</v>
      </c>
      <c r="P38" s="51">
        <v>38.258600000000001</v>
      </c>
      <c r="Q38" s="64">
        <f t="shared" si="8"/>
        <v>2.3586249056345809E-4</v>
      </c>
      <c r="R38" s="65">
        <f t="shared" si="9"/>
        <v>-0.32459999999999667</v>
      </c>
      <c r="S38" s="64">
        <f t="shared" si="2"/>
        <v>2.9763599999686687E-4</v>
      </c>
      <c r="T38" s="65">
        <f t="shared" si="3"/>
        <v>-0.40820000000000078</v>
      </c>
      <c r="U38" s="56">
        <f t="shared" si="4"/>
        <v>2.3586249056345809E-4</v>
      </c>
      <c r="V38" s="58">
        <f t="shared" si="5"/>
        <v>0.32459999999999667</v>
      </c>
      <c r="W38" s="56">
        <f t="shared" si="6"/>
        <v>2.9763599999686687E-4</v>
      </c>
      <c r="X38" s="58">
        <f t="shared" si="7"/>
        <v>0.40820000000000078</v>
      </c>
    </row>
    <row r="39" spans="2:24" ht="17.25" thickBot="1" x14ac:dyDescent="0.35">
      <c r="B39" s="13"/>
      <c r="C39" s="5"/>
      <c r="D39" s="5">
        <v>37</v>
      </c>
      <c r="E39" s="52">
        <v>460.05599999999998</v>
      </c>
      <c r="F39" s="20">
        <v>30.137699999999999</v>
      </c>
      <c r="G39" s="20">
        <v>35.485500000000002</v>
      </c>
      <c r="H39" s="20">
        <v>37.151600000000002</v>
      </c>
      <c r="I39" s="25">
        <v>460.0616</v>
      </c>
      <c r="J39" s="26">
        <v>29.678899999999999</v>
      </c>
      <c r="K39" s="26">
        <v>35.270600000000002</v>
      </c>
      <c r="L39" s="27">
        <v>36.884300000000003</v>
      </c>
      <c r="M39" s="25">
        <v>460.86720000000003</v>
      </c>
      <c r="N39" s="26">
        <v>29.5611</v>
      </c>
      <c r="O39" s="26">
        <v>35.174300000000002</v>
      </c>
      <c r="P39" s="27">
        <v>36.808599999999998</v>
      </c>
      <c r="Q39" s="66">
        <f t="shared" si="8"/>
        <v>1.2172431182324262E-5</v>
      </c>
      <c r="R39" s="67">
        <f t="shared" si="9"/>
        <v>-0.4588000000000001</v>
      </c>
      <c r="S39" s="66">
        <f t="shared" si="2"/>
        <v>1.7632636026919377E-3</v>
      </c>
      <c r="T39" s="67">
        <f t="shared" si="3"/>
        <v>-0.57659999999999911</v>
      </c>
      <c r="U39" s="56">
        <f t="shared" si="4"/>
        <v>1.2172431182324262E-5</v>
      </c>
      <c r="V39" s="58">
        <f t="shared" si="5"/>
        <v>0.4588000000000001</v>
      </c>
      <c r="W39" s="56">
        <f t="shared" si="6"/>
        <v>1.7632636026919377E-3</v>
      </c>
      <c r="X39" s="58">
        <f t="shared" si="7"/>
        <v>0.57659999999999911</v>
      </c>
    </row>
    <row r="40" spans="2:24" x14ac:dyDescent="0.3">
      <c r="B40" s="11" t="s">
        <v>20</v>
      </c>
      <c r="C40" s="3" t="s">
        <v>21</v>
      </c>
      <c r="D40" s="3">
        <v>22</v>
      </c>
      <c r="E40" s="42">
        <v>1706.8743999999999</v>
      </c>
      <c r="F40" s="43">
        <v>40.853099999999998</v>
      </c>
      <c r="G40" s="43">
        <v>43.281799999999997</v>
      </c>
      <c r="H40" s="43">
        <v>42.680999999999997</v>
      </c>
      <c r="I40" s="44">
        <v>1705.7023999999999</v>
      </c>
      <c r="J40" s="45">
        <v>40.677199999999999</v>
      </c>
      <c r="K40" s="45">
        <v>43.104399999999998</v>
      </c>
      <c r="L40" s="46">
        <v>42.523699999999998</v>
      </c>
      <c r="M40" s="44">
        <v>1706.6024</v>
      </c>
      <c r="N40" s="45">
        <v>40.6905</v>
      </c>
      <c r="O40" s="45">
        <v>43.111699999999999</v>
      </c>
      <c r="P40" s="46">
        <v>42.540199999999999</v>
      </c>
      <c r="Q40" s="62">
        <f t="shared" si="8"/>
        <v>-6.8663517362497529E-4</v>
      </c>
      <c r="R40" s="63">
        <f t="shared" si="9"/>
        <v>-0.17589999999999861</v>
      </c>
      <c r="S40" s="62">
        <f t="shared" si="2"/>
        <v>-1.5935560343510602E-4</v>
      </c>
      <c r="T40" s="63">
        <f t="shared" si="3"/>
        <v>-0.16259999999999764</v>
      </c>
      <c r="U40" s="53">
        <f t="shared" si="4"/>
        <v>6.8663517362497529E-4</v>
      </c>
      <c r="V40" s="55">
        <f t="shared" si="5"/>
        <v>0.17589999999999861</v>
      </c>
      <c r="W40" s="53">
        <f t="shared" si="6"/>
        <v>1.5935560343510602E-4</v>
      </c>
      <c r="X40" s="55">
        <f t="shared" si="7"/>
        <v>0.16259999999999764</v>
      </c>
    </row>
    <row r="41" spans="2:24" x14ac:dyDescent="0.3">
      <c r="B41" s="12" t="s">
        <v>22</v>
      </c>
      <c r="C41" s="4"/>
      <c r="D41" s="4">
        <v>27</v>
      </c>
      <c r="E41" s="47">
        <v>851.15200000000004</v>
      </c>
      <c r="F41" s="48">
        <v>36.9636</v>
      </c>
      <c r="G41" s="48">
        <v>40.505299999999998</v>
      </c>
      <c r="H41" s="48">
        <v>39.486899999999999</v>
      </c>
      <c r="I41" s="49">
        <v>851.00160000000005</v>
      </c>
      <c r="J41" s="50">
        <v>36.828099999999999</v>
      </c>
      <c r="K41" s="50">
        <v>40.296999999999997</v>
      </c>
      <c r="L41" s="51">
        <v>39.342199999999998</v>
      </c>
      <c r="M41" s="49">
        <v>851.04639999999995</v>
      </c>
      <c r="N41" s="50">
        <v>36.800699999999999</v>
      </c>
      <c r="O41" s="50">
        <v>40.274799999999999</v>
      </c>
      <c r="P41" s="51">
        <v>39.336199999999998</v>
      </c>
      <c r="Q41" s="64">
        <f t="shared" si="8"/>
        <v>-1.767016937045211E-4</v>
      </c>
      <c r="R41" s="65">
        <f t="shared" si="9"/>
        <v>-0.1355000000000004</v>
      </c>
      <c r="S41" s="64">
        <f t="shared" si="2"/>
        <v>-1.2406714664371928E-4</v>
      </c>
      <c r="T41" s="65">
        <f t="shared" si="3"/>
        <v>-0.16290000000000049</v>
      </c>
      <c r="U41" s="56">
        <f t="shared" si="4"/>
        <v>1.767016937045211E-4</v>
      </c>
      <c r="V41" s="58">
        <f t="shared" si="5"/>
        <v>0.1355000000000004</v>
      </c>
      <c r="W41" s="56">
        <f t="shared" si="6"/>
        <v>1.2406714664371928E-4</v>
      </c>
      <c r="X41" s="58">
        <f t="shared" si="7"/>
        <v>0.16290000000000049</v>
      </c>
    </row>
    <row r="42" spans="2:24" x14ac:dyDescent="0.3">
      <c r="B42" s="12"/>
      <c r="C42" s="4"/>
      <c r="D42" s="4">
        <v>32</v>
      </c>
      <c r="E42" s="47">
        <v>417.85840000000002</v>
      </c>
      <c r="F42" s="48">
        <v>33.4754</v>
      </c>
      <c r="G42" s="48">
        <v>38.4542</v>
      </c>
      <c r="H42" s="48">
        <v>37.184899999999999</v>
      </c>
      <c r="I42" s="49">
        <v>417.9984</v>
      </c>
      <c r="J42" s="50">
        <v>33.481699999999996</v>
      </c>
      <c r="K42" s="50">
        <v>38.299900000000001</v>
      </c>
      <c r="L42" s="51">
        <v>37.072099999999999</v>
      </c>
      <c r="M42" s="49">
        <v>418.12560000000002</v>
      </c>
      <c r="N42" s="50">
        <v>33.561199999999999</v>
      </c>
      <c r="O42" s="50">
        <v>38.411900000000003</v>
      </c>
      <c r="P42" s="51">
        <v>37.124000000000002</v>
      </c>
      <c r="Q42" s="64">
        <f t="shared" si="8"/>
        <v>3.350417270539167E-4</v>
      </c>
      <c r="R42" s="65">
        <f t="shared" si="9"/>
        <v>6.2999999999959755E-3</v>
      </c>
      <c r="S42" s="64">
        <f t="shared" si="2"/>
        <v>6.3945106763440087E-4</v>
      </c>
      <c r="T42" s="65">
        <f t="shared" si="3"/>
        <v>8.5799999999998988E-2</v>
      </c>
      <c r="U42" s="56">
        <f t="shared" si="4"/>
        <v>3.350417270539167E-4</v>
      </c>
      <c r="V42" s="58">
        <f t="shared" si="5"/>
        <v>6.2999999999959755E-3</v>
      </c>
      <c r="W42" s="56">
        <f t="shared" si="6"/>
        <v>6.3945106763440087E-4</v>
      </c>
      <c r="X42" s="58">
        <f t="shared" si="7"/>
        <v>8.5799999999998988E-2</v>
      </c>
    </row>
    <row r="43" spans="2:24" ht="17.25" thickBot="1" x14ac:dyDescent="0.35">
      <c r="B43" s="12"/>
      <c r="C43" s="5"/>
      <c r="D43" s="5">
        <v>37</v>
      </c>
      <c r="E43" s="47">
        <v>212.8672</v>
      </c>
      <c r="F43" s="48">
        <v>30.5381</v>
      </c>
      <c r="G43" s="48">
        <v>37.108699999999999</v>
      </c>
      <c r="H43" s="48">
        <v>35.5839</v>
      </c>
      <c r="I43" s="49">
        <v>213.0104</v>
      </c>
      <c r="J43" s="50">
        <v>30.613</v>
      </c>
      <c r="K43" s="50">
        <v>36.879800000000003</v>
      </c>
      <c r="L43" s="51">
        <v>35.434699999999999</v>
      </c>
      <c r="M43" s="49">
        <v>213.0368</v>
      </c>
      <c r="N43" s="50">
        <v>30.682300000000001</v>
      </c>
      <c r="O43" s="50">
        <v>37.042900000000003</v>
      </c>
      <c r="P43" s="51">
        <v>35.4831</v>
      </c>
      <c r="Q43" s="64">
        <f t="shared" si="8"/>
        <v>6.7271989296616543E-4</v>
      </c>
      <c r="R43" s="65">
        <f t="shared" si="9"/>
        <v>7.4899999999999523E-2</v>
      </c>
      <c r="S43" s="64">
        <f t="shared" si="2"/>
        <v>7.9674087882023457E-4</v>
      </c>
      <c r="T43" s="65">
        <f t="shared" si="3"/>
        <v>0.14420000000000144</v>
      </c>
      <c r="U43" s="56">
        <f t="shared" si="4"/>
        <v>6.7271989296616543E-4</v>
      </c>
      <c r="V43" s="58">
        <f t="shared" si="5"/>
        <v>7.4899999999999523E-2</v>
      </c>
      <c r="W43" s="56">
        <f t="shared" si="6"/>
        <v>7.9674087882023457E-4</v>
      </c>
      <c r="X43" s="58">
        <f t="shared" si="7"/>
        <v>0.14420000000000144</v>
      </c>
    </row>
    <row r="44" spans="2:24" x14ac:dyDescent="0.3">
      <c r="B44" s="12"/>
      <c r="C44" s="3" t="s">
        <v>23</v>
      </c>
      <c r="D44" s="3">
        <v>22</v>
      </c>
      <c r="E44" s="47">
        <v>2160.1776</v>
      </c>
      <c r="F44" s="48">
        <v>38.278399999999998</v>
      </c>
      <c r="G44" s="48">
        <v>42.4283</v>
      </c>
      <c r="H44" s="48">
        <v>43.386899999999997</v>
      </c>
      <c r="I44" s="49">
        <v>2161.1968000000002</v>
      </c>
      <c r="J44" s="50">
        <v>37.344299999999997</v>
      </c>
      <c r="K44" s="50">
        <v>41.449300000000001</v>
      </c>
      <c r="L44" s="51">
        <v>42.360199999999999</v>
      </c>
      <c r="M44" s="49">
        <v>2160.16</v>
      </c>
      <c r="N44" s="50">
        <v>37.341299999999997</v>
      </c>
      <c r="O44" s="50">
        <v>41.461399999999998</v>
      </c>
      <c r="P44" s="51">
        <v>42.378100000000003</v>
      </c>
      <c r="Q44" s="64">
        <f t="shared" si="8"/>
        <v>4.7181305833380672E-4</v>
      </c>
      <c r="R44" s="65">
        <f t="shared" si="9"/>
        <v>-0.93410000000000082</v>
      </c>
      <c r="S44" s="64">
        <f t="shared" si="2"/>
        <v>-8.1474782444413429E-6</v>
      </c>
      <c r="T44" s="65">
        <f t="shared" si="3"/>
        <v>-0.93710000000000093</v>
      </c>
      <c r="U44" s="56">
        <f t="shared" si="4"/>
        <v>4.7181305833380672E-4</v>
      </c>
      <c r="V44" s="58">
        <f t="shared" si="5"/>
        <v>0.93410000000000082</v>
      </c>
      <c r="W44" s="56">
        <f t="shared" si="6"/>
        <v>8.1474782444413429E-6</v>
      </c>
      <c r="X44" s="58">
        <f t="shared" si="7"/>
        <v>0.93710000000000093</v>
      </c>
    </row>
    <row r="45" spans="2:24" x14ac:dyDescent="0.3">
      <c r="B45" s="12"/>
      <c r="C45" s="4"/>
      <c r="D45" s="4">
        <v>27</v>
      </c>
      <c r="E45" s="47">
        <v>764.01520000000005</v>
      </c>
      <c r="F45" s="48">
        <v>34.431199999999997</v>
      </c>
      <c r="G45" s="48">
        <v>40.5443</v>
      </c>
      <c r="H45" s="48">
        <v>41.324199999999998</v>
      </c>
      <c r="I45" s="49">
        <v>763.91840000000002</v>
      </c>
      <c r="J45" s="50">
        <v>33.235100000000003</v>
      </c>
      <c r="K45" s="50">
        <v>39.7864</v>
      </c>
      <c r="L45" s="51">
        <v>40.645600000000002</v>
      </c>
      <c r="M45" s="49">
        <v>764.89840000000004</v>
      </c>
      <c r="N45" s="50">
        <v>33.2044</v>
      </c>
      <c r="O45" s="50">
        <v>39.725099999999998</v>
      </c>
      <c r="P45" s="51">
        <v>40.545099999999998</v>
      </c>
      <c r="Q45" s="64">
        <f t="shared" si="8"/>
        <v>-1.2669904996658469E-4</v>
      </c>
      <c r="R45" s="65">
        <f t="shared" si="9"/>
        <v>-1.1960999999999942</v>
      </c>
      <c r="S45" s="64">
        <f t="shared" si="2"/>
        <v>1.1559979434963964E-3</v>
      </c>
      <c r="T45" s="65">
        <f t="shared" si="3"/>
        <v>-1.2267999999999972</v>
      </c>
      <c r="U45" s="56">
        <f t="shared" si="4"/>
        <v>1.2669904996658469E-4</v>
      </c>
      <c r="V45" s="58">
        <f t="shared" si="5"/>
        <v>1.1960999999999942</v>
      </c>
      <c r="W45" s="56">
        <f t="shared" si="6"/>
        <v>1.1559979434963964E-3</v>
      </c>
      <c r="X45" s="58">
        <f t="shared" si="7"/>
        <v>1.2267999999999972</v>
      </c>
    </row>
    <row r="46" spans="2:24" x14ac:dyDescent="0.3">
      <c r="B46" s="12"/>
      <c r="C46" s="4"/>
      <c r="D46" s="4">
        <v>32</v>
      </c>
      <c r="E46" s="47">
        <v>307.17520000000002</v>
      </c>
      <c r="F46" s="48">
        <v>31.260300000000001</v>
      </c>
      <c r="G46" s="48">
        <v>39.215200000000003</v>
      </c>
      <c r="H46" s="48">
        <v>40.006900000000002</v>
      </c>
      <c r="I46" s="49">
        <v>306.90559999999999</v>
      </c>
      <c r="J46" s="50">
        <v>30.055599999999998</v>
      </c>
      <c r="K46" s="50">
        <v>38.683999999999997</v>
      </c>
      <c r="L46" s="51">
        <v>39.548200000000001</v>
      </c>
      <c r="M46" s="49">
        <v>306.71280000000002</v>
      </c>
      <c r="N46" s="50">
        <v>29.895499999999998</v>
      </c>
      <c r="O46" s="50">
        <v>38.54</v>
      </c>
      <c r="P46" s="51">
        <v>39.32</v>
      </c>
      <c r="Q46" s="64">
        <f t="shared" si="8"/>
        <v>-8.7767502063976959E-4</v>
      </c>
      <c r="R46" s="65">
        <f t="shared" si="9"/>
        <v>-1.2047000000000025</v>
      </c>
      <c r="S46" s="64">
        <f t="shared" si="2"/>
        <v>-1.5053298573582839E-3</v>
      </c>
      <c r="T46" s="65">
        <f t="shared" si="3"/>
        <v>-1.3648000000000025</v>
      </c>
      <c r="U46" s="56">
        <f t="shared" si="4"/>
        <v>8.7767502063976959E-4</v>
      </c>
      <c r="V46" s="58">
        <f t="shared" si="5"/>
        <v>1.2047000000000025</v>
      </c>
      <c r="W46" s="56">
        <f t="shared" si="6"/>
        <v>1.5053298573582839E-3</v>
      </c>
      <c r="X46" s="58">
        <f t="shared" si="7"/>
        <v>1.3648000000000025</v>
      </c>
    </row>
    <row r="47" spans="2:24" ht="17.25" thickBot="1" x14ac:dyDescent="0.35">
      <c r="B47" s="12"/>
      <c r="C47" s="5"/>
      <c r="D47" s="5">
        <v>37</v>
      </c>
      <c r="E47" s="47">
        <v>130.02000000000001</v>
      </c>
      <c r="F47" s="48">
        <v>28.217099999999999</v>
      </c>
      <c r="G47" s="48">
        <v>38.235900000000001</v>
      </c>
      <c r="H47" s="48">
        <v>38.8996</v>
      </c>
      <c r="I47" s="49">
        <v>129.6336</v>
      </c>
      <c r="J47" s="50">
        <v>27.807300000000001</v>
      </c>
      <c r="K47" s="50">
        <v>38.163200000000003</v>
      </c>
      <c r="L47" s="51">
        <v>38.816400000000002</v>
      </c>
      <c r="M47" s="49">
        <v>129.7552</v>
      </c>
      <c r="N47" s="50">
        <v>27.6556</v>
      </c>
      <c r="O47" s="50">
        <v>38.0229</v>
      </c>
      <c r="P47" s="51">
        <v>38.664400000000001</v>
      </c>
      <c r="Q47" s="64">
        <f t="shared" si="8"/>
        <v>-2.9718504845409085E-3</v>
      </c>
      <c r="R47" s="65">
        <f t="shared" si="9"/>
        <v>-0.40979999999999706</v>
      </c>
      <c r="S47" s="64">
        <f t="shared" si="2"/>
        <v>-2.0366097523458553E-3</v>
      </c>
      <c r="T47" s="65">
        <f t="shared" si="3"/>
        <v>-0.56149999999999878</v>
      </c>
      <c r="U47" s="56">
        <f t="shared" si="4"/>
        <v>2.9718504845409085E-3</v>
      </c>
      <c r="V47" s="58">
        <f t="shared" si="5"/>
        <v>0.40979999999999706</v>
      </c>
      <c r="W47" s="56">
        <f t="shared" si="6"/>
        <v>2.0366097523458553E-3</v>
      </c>
      <c r="X47" s="58">
        <f t="shared" si="7"/>
        <v>0.56149999999999878</v>
      </c>
    </row>
    <row r="48" spans="2:24" x14ac:dyDescent="0.3">
      <c r="B48" s="12"/>
      <c r="C48" s="3" t="s">
        <v>24</v>
      </c>
      <c r="D48" s="3">
        <v>22</v>
      </c>
      <c r="E48" s="47">
        <v>1907.9911999999999</v>
      </c>
      <c r="F48" s="48">
        <v>38.018300000000004</v>
      </c>
      <c r="G48" s="48">
        <v>40.530999999999999</v>
      </c>
      <c r="H48" s="48">
        <v>41.192300000000003</v>
      </c>
      <c r="I48" s="49">
        <v>1909.3216</v>
      </c>
      <c r="J48" s="50">
        <v>37.542000000000002</v>
      </c>
      <c r="K48" s="50">
        <v>39.7729</v>
      </c>
      <c r="L48" s="51">
        <v>40.393300000000004</v>
      </c>
      <c r="M48" s="49">
        <v>1909.9344000000001</v>
      </c>
      <c r="N48" s="50">
        <v>37.538400000000003</v>
      </c>
      <c r="O48" s="50">
        <v>39.796799999999998</v>
      </c>
      <c r="P48" s="51">
        <v>40.419199999999996</v>
      </c>
      <c r="Q48" s="64">
        <f t="shared" si="8"/>
        <v>6.9727784908025483E-4</v>
      </c>
      <c r="R48" s="65">
        <f t="shared" si="9"/>
        <v>-0.47630000000000194</v>
      </c>
      <c r="S48" s="64">
        <f t="shared" si="2"/>
        <v>1.0184533345856945E-3</v>
      </c>
      <c r="T48" s="65">
        <f t="shared" si="3"/>
        <v>-0.47990000000000066</v>
      </c>
      <c r="U48" s="56">
        <f t="shared" si="4"/>
        <v>6.9727784908025483E-4</v>
      </c>
      <c r="V48" s="58">
        <f t="shared" si="5"/>
        <v>0.47630000000000194</v>
      </c>
      <c r="W48" s="56">
        <f t="shared" si="6"/>
        <v>1.0184533345856945E-3</v>
      </c>
      <c r="X48" s="58">
        <f t="shared" si="7"/>
        <v>0.47990000000000066</v>
      </c>
    </row>
    <row r="49" spans="2:24" x14ac:dyDescent="0.3">
      <c r="B49" s="12"/>
      <c r="C49" s="4"/>
      <c r="D49" s="4">
        <v>27</v>
      </c>
      <c r="E49" s="47">
        <v>816.59680000000003</v>
      </c>
      <c r="F49" s="48">
        <v>34.253</v>
      </c>
      <c r="G49" s="48">
        <v>37.8035</v>
      </c>
      <c r="H49" s="48">
        <v>38.380800000000001</v>
      </c>
      <c r="I49" s="49">
        <v>817.60799999999995</v>
      </c>
      <c r="J49" s="50">
        <v>33.608800000000002</v>
      </c>
      <c r="K49" s="50">
        <v>37.176099999999998</v>
      </c>
      <c r="L49" s="51">
        <v>37.763199999999998</v>
      </c>
      <c r="M49" s="49">
        <v>817.30319999999995</v>
      </c>
      <c r="N49" s="50">
        <v>33.645499999999998</v>
      </c>
      <c r="O49" s="50">
        <v>37.188899999999997</v>
      </c>
      <c r="P49" s="51">
        <v>37.794499999999999</v>
      </c>
      <c r="Q49" s="64">
        <f t="shared" si="8"/>
        <v>1.2383100203183714E-3</v>
      </c>
      <c r="R49" s="65">
        <f t="shared" si="9"/>
        <v>-0.64419999999999789</v>
      </c>
      <c r="S49" s="64">
        <f t="shared" si="2"/>
        <v>8.6505359805465415E-4</v>
      </c>
      <c r="T49" s="65">
        <f t="shared" si="3"/>
        <v>-0.60750000000000171</v>
      </c>
      <c r="U49" s="56">
        <f t="shared" si="4"/>
        <v>1.2383100203183714E-3</v>
      </c>
      <c r="V49" s="58">
        <f t="shared" si="5"/>
        <v>0.64419999999999789</v>
      </c>
      <c r="W49" s="56">
        <f t="shared" si="6"/>
        <v>8.6505359805465415E-4</v>
      </c>
      <c r="X49" s="58">
        <f t="shared" si="7"/>
        <v>0.60750000000000171</v>
      </c>
    </row>
    <row r="50" spans="2:24" x14ac:dyDescent="0.3">
      <c r="B50" s="12"/>
      <c r="C50" s="4"/>
      <c r="D50" s="4">
        <v>32</v>
      </c>
      <c r="E50" s="47">
        <v>353.62240000000003</v>
      </c>
      <c r="F50" s="48">
        <v>30.7974</v>
      </c>
      <c r="G50" s="48">
        <v>35.775100000000002</v>
      </c>
      <c r="H50" s="48">
        <v>36.335999999999999</v>
      </c>
      <c r="I50" s="49">
        <v>353.98160000000001</v>
      </c>
      <c r="J50" s="50">
        <v>30.113900000000001</v>
      </c>
      <c r="K50" s="50">
        <v>35.495100000000001</v>
      </c>
      <c r="L50" s="51">
        <v>36.042400000000001</v>
      </c>
      <c r="M50" s="49">
        <v>353.98</v>
      </c>
      <c r="N50" s="50">
        <v>30.024899999999999</v>
      </c>
      <c r="O50" s="50">
        <v>35.5212</v>
      </c>
      <c r="P50" s="51">
        <v>36.058399999999999</v>
      </c>
      <c r="Q50" s="64">
        <f t="shared" si="8"/>
        <v>1.0157727564769287E-3</v>
      </c>
      <c r="R50" s="65">
        <f t="shared" si="9"/>
        <v>-0.68349999999999866</v>
      </c>
      <c r="S50" s="64">
        <f t="shared" si="2"/>
        <v>1.0112481562253714E-3</v>
      </c>
      <c r="T50" s="65">
        <f t="shared" si="3"/>
        <v>-0.77250000000000085</v>
      </c>
      <c r="U50" s="56">
        <f t="shared" si="4"/>
        <v>1.0157727564769287E-3</v>
      </c>
      <c r="V50" s="58">
        <f t="shared" si="5"/>
        <v>0.68349999999999866</v>
      </c>
      <c r="W50" s="56">
        <f t="shared" si="6"/>
        <v>1.0112481562253714E-3</v>
      </c>
      <c r="X50" s="58">
        <f t="shared" si="7"/>
        <v>0.77250000000000085</v>
      </c>
    </row>
    <row r="51" spans="2:24" ht="17.25" thickBot="1" x14ac:dyDescent="0.35">
      <c r="B51" s="12"/>
      <c r="C51" s="5"/>
      <c r="D51" s="5">
        <v>37</v>
      </c>
      <c r="E51" s="47">
        <v>152.39439999999999</v>
      </c>
      <c r="F51" s="48">
        <v>27.7484</v>
      </c>
      <c r="G51" s="48">
        <v>34.377699999999997</v>
      </c>
      <c r="H51" s="48">
        <v>34.956000000000003</v>
      </c>
      <c r="I51" s="49">
        <v>151.88560000000001</v>
      </c>
      <c r="J51" s="50">
        <v>27.505099999999999</v>
      </c>
      <c r="K51" s="50">
        <v>34.197600000000001</v>
      </c>
      <c r="L51" s="51">
        <v>34.730899999999998</v>
      </c>
      <c r="M51" s="49">
        <v>152.06639999999999</v>
      </c>
      <c r="N51" s="50">
        <v>27.4758</v>
      </c>
      <c r="O51" s="50">
        <v>34.245100000000001</v>
      </c>
      <c r="P51" s="51">
        <v>34.754899999999999</v>
      </c>
      <c r="Q51" s="64">
        <f t="shared" si="8"/>
        <v>-3.3387053592519116E-3</v>
      </c>
      <c r="R51" s="65">
        <f t="shared" si="9"/>
        <v>-0.2433000000000014</v>
      </c>
      <c r="S51" s="64">
        <f t="shared" si="2"/>
        <v>-2.1523100586373447E-3</v>
      </c>
      <c r="T51" s="65">
        <f t="shared" si="3"/>
        <v>-0.27260000000000062</v>
      </c>
      <c r="U51" s="56">
        <f t="shared" si="4"/>
        <v>3.3387053592519116E-3</v>
      </c>
      <c r="V51" s="58">
        <f t="shared" si="5"/>
        <v>0.2433000000000014</v>
      </c>
      <c r="W51" s="56">
        <f t="shared" si="6"/>
        <v>2.1523100586373447E-3</v>
      </c>
      <c r="X51" s="58">
        <f t="shared" si="7"/>
        <v>0.27260000000000062</v>
      </c>
    </row>
    <row r="52" spans="2:24" x14ac:dyDescent="0.3">
      <c r="B52" s="12"/>
      <c r="C52" s="3" t="s">
        <v>19</v>
      </c>
      <c r="D52" s="3">
        <v>22</v>
      </c>
      <c r="E52" s="47">
        <v>1325.2655999999999</v>
      </c>
      <c r="F52" s="48">
        <v>39.835999999999999</v>
      </c>
      <c r="G52" s="48">
        <v>41.082799999999999</v>
      </c>
      <c r="H52" s="48">
        <v>42.130299999999998</v>
      </c>
      <c r="I52" s="49">
        <v>1325.2696000000001</v>
      </c>
      <c r="J52" s="50">
        <v>39.465200000000003</v>
      </c>
      <c r="K52" s="50">
        <v>40.857599999999998</v>
      </c>
      <c r="L52" s="51">
        <v>41.927799999999998</v>
      </c>
      <c r="M52" s="49">
        <v>1325.2688000000001</v>
      </c>
      <c r="N52" s="50">
        <v>39.487900000000003</v>
      </c>
      <c r="O52" s="50">
        <v>40.891599999999997</v>
      </c>
      <c r="P52" s="51">
        <v>41.930799999999998</v>
      </c>
      <c r="Q52" s="64">
        <f t="shared" ref="Q52:Q67" si="10">(I52-E52)/E52</f>
        <v>3.0182629052868998E-6</v>
      </c>
      <c r="R52" s="65">
        <f t="shared" si="9"/>
        <v>-0.37079999999999558</v>
      </c>
      <c r="S52" s="64">
        <f t="shared" si="2"/>
        <v>2.41461032422952E-6</v>
      </c>
      <c r="T52" s="65">
        <f t="shared" si="3"/>
        <v>-0.34809999999999519</v>
      </c>
      <c r="U52" s="56">
        <f t="shared" si="4"/>
        <v>3.0182629052868998E-6</v>
      </c>
      <c r="V52" s="58">
        <f t="shared" si="5"/>
        <v>0.37079999999999558</v>
      </c>
      <c r="W52" s="56">
        <f t="shared" si="6"/>
        <v>2.41461032422952E-6</v>
      </c>
      <c r="X52" s="58">
        <f t="shared" si="7"/>
        <v>0.34809999999999519</v>
      </c>
    </row>
    <row r="53" spans="2:24" x14ac:dyDescent="0.3">
      <c r="B53" s="12"/>
      <c r="C53" s="4"/>
      <c r="D53" s="4">
        <v>27</v>
      </c>
      <c r="E53" s="47">
        <v>633.61120000000005</v>
      </c>
      <c r="F53" s="48">
        <v>35.781799999999997</v>
      </c>
      <c r="G53" s="48">
        <v>38.201300000000003</v>
      </c>
      <c r="H53" s="48">
        <v>39.376100000000001</v>
      </c>
      <c r="I53" s="49">
        <v>634.3424</v>
      </c>
      <c r="J53" s="50">
        <v>35.342100000000002</v>
      </c>
      <c r="K53" s="50">
        <v>37.903399999999998</v>
      </c>
      <c r="L53" s="51">
        <v>39.016300000000001</v>
      </c>
      <c r="M53" s="49">
        <v>634.29200000000003</v>
      </c>
      <c r="N53" s="50">
        <v>35.312800000000003</v>
      </c>
      <c r="O53" s="50">
        <v>37.936500000000002</v>
      </c>
      <c r="P53" s="51">
        <v>38.997599999999998</v>
      </c>
      <c r="Q53" s="64">
        <f t="shared" si="10"/>
        <v>1.1540200046967987E-3</v>
      </c>
      <c r="R53" s="65">
        <f t="shared" ref="R53:R67" si="11">(J53-F53)</f>
        <v>-0.43969999999999487</v>
      </c>
      <c r="S53" s="64">
        <f t="shared" ref="S53:S67" si="12">(M53-E53)/E53</f>
        <v>1.0744759562330598E-3</v>
      </c>
      <c r="T53" s="65">
        <f t="shared" ref="T53:T67" si="13">(N53-F53)</f>
        <v>-0.46899999999999409</v>
      </c>
      <c r="U53" s="56">
        <f t="shared" ref="U53:U67" si="14">ABS(Q53)</f>
        <v>1.1540200046967987E-3</v>
      </c>
      <c r="V53" s="58">
        <f t="shared" ref="V53:V67" si="15">ABS(R53)</f>
        <v>0.43969999999999487</v>
      </c>
      <c r="W53" s="56">
        <f t="shared" ref="W53:W67" si="16">ABS(S53)</f>
        <v>1.0744759562330598E-3</v>
      </c>
      <c r="X53" s="58">
        <f t="shared" ref="X53:X67" si="17">ABS(T53)</f>
        <v>0.46899999999999409</v>
      </c>
    </row>
    <row r="54" spans="2:24" x14ac:dyDescent="0.3">
      <c r="B54" s="12"/>
      <c r="C54" s="4"/>
      <c r="D54" s="4">
        <v>32</v>
      </c>
      <c r="E54" s="47">
        <v>300.60320000000002</v>
      </c>
      <c r="F54" s="48">
        <v>32.183900000000001</v>
      </c>
      <c r="G54" s="48">
        <v>36.2074</v>
      </c>
      <c r="H54" s="48">
        <v>37.330599999999997</v>
      </c>
      <c r="I54" s="49">
        <v>301.06079999999997</v>
      </c>
      <c r="J54" s="50">
        <v>31.873799999999999</v>
      </c>
      <c r="K54" s="50">
        <v>35.855899999999998</v>
      </c>
      <c r="L54" s="51">
        <v>36.950800000000001</v>
      </c>
      <c r="M54" s="49">
        <v>301.0496</v>
      </c>
      <c r="N54" s="50">
        <v>31.7331</v>
      </c>
      <c r="O54" s="50">
        <v>35.8628</v>
      </c>
      <c r="P54" s="51">
        <v>36.894100000000002</v>
      </c>
      <c r="Q54" s="64">
        <f t="shared" si="10"/>
        <v>1.5222725506579993E-3</v>
      </c>
      <c r="R54" s="65">
        <f t="shared" si="11"/>
        <v>-0.31010000000000204</v>
      </c>
      <c r="S54" s="64">
        <f t="shared" si="12"/>
        <v>1.4850141315860337E-3</v>
      </c>
      <c r="T54" s="65">
        <f t="shared" si="13"/>
        <v>-0.45080000000000098</v>
      </c>
      <c r="U54" s="56">
        <f t="shared" si="14"/>
        <v>1.5222725506579993E-3</v>
      </c>
      <c r="V54" s="58">
        <f t="shared" si="15"/>
        <v>0.31010000000000204</v>
      </c>
      <c r="W54" s="56">
        <f t="shared" si="16"/>
        <v>1.4850141315860337E-3</v>
      </c>
      <c r="X54" s="58">
        <f t="shared" si="17"/>
        <v>0.45080000000000098</v>
      </c>
    </row>
    <row r="55" spans="2:24" ht="17.25" thickBot="1" x14ac:dyDescent="0.35">
      <c r="B55" s="13"/>
      <c r="C55" s="5"/>
      <c r="D55" s="5">
        <v>37</v>
      </c>
      <c r="E55" s="52">
        <v>146.37280000000001</v>
      </c>
      <c r="F55" s="20">
        <v>29.3127</v>
      </c>
      <c r="G55" s="20">
        <v>34.813200000000002</v>
      </c>
      <c r="H55" s="20">
        <v>35.8613</v>
      </c>
      <c r="I55" s="25">
        <v>146.03120000000001</v>
      </c>
      <c r="J55" s="26">
        <v>29.091200000000001</v>
      </c>
      <c r="K55" s="26">
        <v>34.409599999999998</v>
      </c>
      <c r="L55" s="27">
        <v>35.428100000000001</v>
      </c>
      <c r="M55" s="25">
        <v>146.16399999999999</v>
      </c>
      <c r="N55" s="26">
        <v>28.934000000000001</v>
      </c>
      <c r="O55" s="26">
        <v>34.381700000000002</v>
      </c>
      <c r="P55" s="27">
        <v>35.373600000000003</v>
      </c>
      <c r="Q55" s="66">
        <f t="shared" si="10"/>
        <v>-2.3337669293748541E-3</v>
      </c>
      <c r="R55" s="67">
        <f t="shared" si="11"/>
        <v>-0.22149999999999892</v>
      </c>
      <c r="S55" s="66">
        <f t="shared" si="12"/>
        <v>-1.426494539969345E-3</v>
      </c>
      <c r="T55" s="67">
        <f t="shared" si="13"/>
        <v>-0.37869999999999848</v>
      </c>
      <c r="U55" s="59">
        <f t="shared" si="14"/>
        <v>2.3337669293748541E-3</v>
      </c>
      <c r="V55" s="61">
        <f t="shared" si="15"/>
        <v>0.22149999999999892</v>
      </c>
      <c r="W55" s="59">
        <f t="shared" si="16"/>
        <v>1.426494539969345E-3</v>
      </c>
      <c r="X55" s="61">
        <f t="shared" si="17"/>
        <v>0.37869999999999848</v>
      </c>
    </row>
    <row r="56" spans="2:24" x14ac:dyDescent="0.3">
      <c r="B56" s="3" t="s">
        <v>25</v>
      </c>
      <c r="C56" s="23" t="s">
        <v>45</v>
      </c>
      <c r="D56" s="3">
        <v>22</v>
      </c>
      <c r="E56" s="42">
        <v>2231.0823999999998</v>
      </c>
      <c r="F56" s="43">
        <v>42.528799999999997</v>
      </c>
      <c r="G56" s="43">
        <v>46.0242</v>
      </c>
      <c r="H56" s="43">
        <v>47.221400000000003</v>
      </c>
      <c r="I56" s="44">
        <v>2226.6239999999998</v>
      </c>
      <c r="J56" s="45">
        <v>41.599899999999998</v>
      </c>
      <c r="K56" s="45">
        <v>45.616</v>
      </c>
      <c r="L56" s="46">
        <v>46.884700000000002</v>
      </c>
      <c r="M56" s="44">
        <v>2233.4128000000001</v>
      </c>
      <c r="N56" s="45">
        <v>41.267299999999999</v>
      </c>
      <c r="O56" s="45">
        <v>44.9465</v>
      </c>
      <c r="P56" s="46">
        <v>46.089799999999997</v>
      </c>
      <c r="Q56" s="62">
        <f t="shared" si="10"/>
        <v>-1.9983125679266635E-3</v>
      </c>
      <c r="R56" s="63">
        <f t="shared" si="11"/>
        <v>-0.92889999999999873</v>
      </c>
      <c r="S56" s="62">
        <f t="shared" si="12"/>
        <v>1.0445154334059027E-3</v>
      </c>
      <c r="T56" s="63">
        <f t="shared" si="13"/>
        <v>-1.2614999999999981</v>
      </c>
      <c r="U56" s="53">
        <f t="shared" si="14"/>
        <v>1.9983125679266635E-3</v>
      </c>
      <c r="V56" s="55">
        <f t="shared" si="15"/>
        <v>0.92889999999999873</v>
      </c>
      <c r="W56" s="53">
        <f t="shared" si="16"/>
        <v>1.0445154334059027E-3</v>
      </c>
      <c r="X56" s="55">
        <f t="shared" si="17"/>
        <v>1.2614999999999981</v>
      </c>
    </row>
    <row r="57" spans="2:24" x14ac:dyDescent="0.3">
      <c r="B57" s="4" t="s">
        <v>26</v>
      </c>
      <c r="C57" s="21"/>
      <c r="D57" s="4">
        <v>27</v>
      </c>
      <c r="E57" s="47">
        <v>877.6576</v>
      </c>
      <c r="F57" s="48">
        <v>40.2318</v>
      </c>
      <c r="G57" s="48">
        <v>44.0503</v>
      </c>
      <c r="H57" s="48">
        <v>45.235100000000003</v>
      </c>
      <c r="I57" s="49">
        <v>873.66880000000003</v>
      </c>
      <c r="J57" s="50">
        <v>39.655999999999999</v>
      </c>
      <c r="K57" s="50">
        <v>43.879800000000003</v>
      </c>
      <c r="L57" s="51">
        <v>44.994</v>
      </c>
      <c r="M57" s="49">
        <v>879.24400000000003</v>
      </c>
      <c r="N57" s="50">
        <v>39.025199999999998</v>
      </c>
      <c r="O57" s="50">
        <v>43.406999999999996</v>
      </c>
      <c r="P57" s="51">
        <v>44.476999999999997</v>
      </c>
      <c r="Q57" s="64">
        <f t="shared" si="10"/>
        <v>-4.544824769933023E-3</v>
      </c>
      <c r="R57" s="65">
        <f t="shared" si="11"/>
        <v>-0.57580000000000098</v>
      </c>
      <c r="S57" s="64">
        <f t="shared" si="12"/>
        <v>1.8075386118687128E-3</v>
      </c>
      <c r="T57" s="65">
        <f t="shared" si="13"/>
        <v>-1.2066000000000017</v>
      </c>
      <c r="U57" s="56">
        <f t="shared" si="14"/>
        <v>4.544824769933023E-3</v>
      </c>
      <c r="V57" s="58">
        <f t="shared" si="15"/>
        <v>0.57580000000000098</v>
      </c>
      <c r="W57" s="56">
        <f t="shared" si="16"/>
        <v>1.8075386118687128E-3</v>
      </c>
      <c r="X57" s="58">
        <f t="shared" si="17"/>
        <v>1.2066000000000017</v>
      </c>
    </row>
    <row r="58" spans="2:24" x14ac:dyDescent="0.3">
      <c r="B58" s="4"/>
      <c r="C58" s="21"/>
      <c r="D58" s="4">
        <v>32</v>
      </c>
      <c r="E58" s="47">
        <v>432.88560000000001</v>
      </c>
      <c r="F58" s="48">
        <v>37.601500000000001</v>
      </c>
      <c r="G58" s="48">
        <v>42.276600000000002</v>
      </c>
      <c r="H58" s="48">
        <v>43.417700000000004</v>
      </c>
      <c r="I58" s="49">
        <v>430.38720000000001</v>
      </c>
      <c r="J58" s="50">
        <v>37.296399999999998</v>
      </c>
      <c r="K58" s="50">
        <v>42.396700000000003</v>
      </c>
      <c r="L58" s="51">
        <v>43.518999999999998</v>
      </c>
      <c r="M58" s="49">
        <v>431.75040000000001</v>
      </c>
      <c r="N58" s="50">
        <v>36.651200000000003</v>
      </c>
      <c r="O58" s="50">
        <v>42.180900000000001</v>
      </c>
      <c r="P58" s="51">
        <v>43.183599999999998</v>
      </c>
      <c r="Q58" s="64">
        <f t="shared" si="10"/>
        <v>-5.771501754736133E-3</v>
      </c>
      <c r="R58" s="65">
        <f t="shared" si="11"/>
        <v>-0.30510000000000304</v>
      </c>
      <c r="S58" s="64">
        <f t="shared" si="12"/>
        <v>-2.622401853977119E-3</v>
      </c>
      <c r="T58" s="65">
        <f t="shared" si="13"/>
        <v>-0.95029999999999859</v>
      </c>
      <c r="U58" s="56">
        <f t="shared" si="14"/>
        <v>5.771501754736133E-3</v>
      </c>
      <c r="V58" s="58">
        <f t="shared" si="15"/>
        <v>0.30510000000000304</v>
      </c>
      <c r="W58" s="56">
        <f t="shared" si="16"/>
        <v>2.622401853977119E-3</v>
      </c>
      <c r="X58" s="58">
        <f t="shared" si="17"/>
        <v>0.95029999999999859</v>
      </c>
    </row>
    <row r="59" spans="2:24" ht="17.25" thickBot="1" x14ac:dyDescent="0.35">
      <c r="B59" s="4"/>
      <c r="C59" s="22"/>
      <c r="D59" s="5">
        <v>37</v>
      </c>
      <c r="E59" s="47">
        <v>227.94319999999999</v>
      </c>
      <c r="F59" s="48">
        <v>34.647399999999998</v>
      </c>
      <c r="G59" s="48">
        <v>41.154800000000002</v>
      </c>
      <c r="H59" s="48">
        <v>42.1997</v>
      </c>
      <c r="I59" s="49">
        <v>225.9776</v>
      </c>
      <c r="J59" s="50">
        <v>34.5261</v>
      </c>
      <c r="K59" s="50">
        <v>41.240200000000002</v>
      </c>
      <c r="L59" s="51">
        <v>42.252000000000002</v>
      </c>
      <c r="M59" s="49">
        <v>226.96639999999999</v>
      </c>
      <c r="N59" s="50">
        <v>34.076500000000003</v>
      </c>
      <c r="O59" s="50">
        <v>41.042700000000004</v>
      </c>
      <c r="P59" s="51">
        <v>41.984999999999999</v>
      </c>
      <c r="Q59" s="64">
        <f t="shared" si="10"/>
        <v>-8.6232008675845347E-3</v>
      </c>
      <c r="R59" s="65">
        <f t="shared" si="11"/>
        <v>-0.12129999999999797</v>
      </c>
      <c r="S59" s="64">
        <f t="shared" si="12"/>
        <v>-4.2852780868216176E-3</v>
      </c>
      <c r="T59" s="65">
        <f t="shared" si="13"/>
        <v>-0.57089999999999463</v>
      </c>
      <c r="U59" s="56">
        <f t="shared" si="14"/>
        <v>8.6232008675845347E-3</v>
      </c>
      <c r="V59" s="58">
        <f t="shared" si="15"/>
        <v>0.12129999999999797</v>
      </c>
      <c r="W59" s="56">
        <f t="shared" si="16"/>
        <v>4.2852780868216176E-3</v>
      </c>
      <c r="X59" s="58">
        <f t="shared" si="17"/>
        <v>0.57089999999999463</v>
      </c>
    </row>
    <row r="60" spans="2:24" x14ac:dyDescent="0.3">
      <c r="B60" s="4"/>
      <c r="C60" s="23" t="s">
        <v>46</v>
      </c>
      <c r="D60" s="3">
        <v>22</v>
      </c>
      <c r="E60" s="47">
        <v>1509.192</v>
      </c>
      <c r="F60" s="48">
        <v>42.956200000000003</v>
      </c>
      <c r="G60" s="48">
        <v>47.625300000000003</v>
      </c>
      <c r="H60" s="48">
        <v>48.233199999999997</v>
      </c>
      <c r="I60" s="49">
        <v>1506.4136000000001</v>
      </c>
      <c r="J60" s="50">
        <v>41.825000000000003</v>
      </c>
      <c r="K60" s="50">
        <v>47.171100000000003</v>
      </c>
      <c r="L60" s="51">
        <v>47.889699999999998</v>
      </c>
      <c r="M60" s="49">
        <v>1509.7311999999999</v>
      </c>
      <c r="N60" s="50">
        <v>41.295499999999997</v>
      </c>
      <c r="O60" s="50">
        <v>46.105800000000002</v>
      </c>
      <c r="P60" s="51">
        <v>46.896500000000003</v>
      </c>
      <c r="Q60" s="64">
        <f t="shared" si="10"/>
        <v>-1.8409851099130657E-3</v>
      </c>
      <c r="R60" s="65">
        <f t="shared" si="11"/>
        <v>-1.1311999999999998</v>
      </c>
      <c r="S60" s="64">
        <f t="shared" si="12"/>
        <v>3.5727727154658722E-4</v>
      </c>
      <c r="T60" s="65">
        <f t="shared" si="13"/>
        <v>-1.6607000000000056</v>
      </c>
      <c r="U60" s="56">
        <f t="shared" si="14"/>
        <v>1.8409851099130657E-3</v>
      </c>
      <c r="V60" s="58">
        <f t="shared" si="15"/>
        <v>1.1311999999999998</v>
      </c>
      <c r="W60" s="56">
        <f t="shared" si="16"/>
        <v>3.5727727154658722E-4</v>
      </c>
      <c r="X60" s="58">
        <f t="shared" si="17"/>
        <v>1.6607000000000056</v>
      </c>
    </row>
    <row r="61" spans="2:24" x14ac:dyDescent="0.3">
      <c r="B61" s="4"/>
      <c r="C61" s="21"/>
      <c r="D61" s="4">
        <v>27</v>
      </c>
      <c r="E61" s="47">
        <v>427.08960000000002</v>
      </c>
      <c r="F61" s="48">
        <v>41.153700000000001</v>
      </c>
      <c r="G61" s="48">
        <v>46.031199999999998</v>
      </c>
      <c r="H61" s="48">
        <v>46.627200000000002</v>
      </c>
      <c r="I61" s="49">
        <v>424.97199999999998</v>
      </c>
      <c r="J61" s="50">
        <v>40.0015</v>
      </c>
      <c r="K61" s="50">
        <v>45.854399999999998</v>
      </c>
      <c r="L61" s="51">
        <v>46.486800000000002</v>
      </c>
      <c r="M61" s="49">
        <v>427.83839999999998</v>
      </c>
      <c r="N61" s="50">
        <v>39.218299999999999</v>
      </c>
      <c r="O61" s="50">
        <v>44.719299999999997</v>
      </c>
      <c r="P61" s="51">
        <v>45.319499999999998</v>
      </c>
      <c r="Q61" s="64">
        <f t="shared" si="10"/>
        <v>-4.9582101741649492E-3</v>
      </c>
      <c r="R61" s="65">
        <f t="shared" si="11"/>
        <v>-1.1522000000000006</v>
      </c>
      <c r="S61" s="64">
        <f t="shared" si="12"/>
        <v>1.7532620789641334E-3</v>
      </c>
      <c r="T61" s="65">
        <f t="shared" si="13"/>
        <v>-1.9354000000000013</v>
      </c>
      <c r="U61" s="56">
        <f t="shared" si="14"/>
        <v>4.9582101741649492E-3</v>
      </c>
      <c r="V61" s="58">
        <f t="shared" si="15"/>
        <v>1.1522000000000006</v>
      </c>
      <c r="W61" s="56">
        <f t="shared" si="16"/>
        <v>1.7532620789641334E-3</v>
      </c>
      <c r="X61" s="58">
        <f t="shared" si="17"/>
        <v>1.9354000000000013</v>
      </c>
    </row>
    <row r="62" spans="2:24" x14ac:dyDescent="0.3">
      <c r="B62" s="4"/>
      <c r="C62" s="21"/>
      <c r="D62" s="4">
        <v>32</v>
      </c>
      <c r="E62" s="47">
        <v>193.26400000000001</v>
      </c>
      <c r="F62" s="48">
        <v>39.024700000000003</v>
      </c>
      <c r="G62" s="48">
        <v>44.316200000000002</v>
      </c>
      <c r="H62" s="48">
        <v>44.843899999999998</v>
      </c>
      <c r="I62" s="49">
        <v>191.91839999999999</v>
      </c>
      <c r="J62" s="50">
        <v>37.958799999999997</v>
      </c>
      <c r="K62" s="50">
        <v>44.348999999999997</v>
      </c>
      <c r="L62" s="51">
        <v>44.687100000000001</v>
      </c>
      <c r="M62" s="49">
        <v>192.28559999999999</v>
      </c>
      <c r="N62" s="50">
        <v>37.222200000000001</v>
      </c>
      <c r="O62" s="50">
        <v>43.518999999999998</v>
      </c>
      <c r="P62" s="51">
        <v>44.274999999999999</v>
      </c>
      <c r="Q62" s="64">
        <f t="shared" si="10"/>
        <v>-6.9624968954384607E-3</v>
      </c>
      <c r="R62" s="65">
        <f t="shared" si="11"/>
        <v>-1.0659000000000063</v>
      </c>
      <c r="S62" s="64">
        <f t="shared" si="12"/>
        <v>-5.0625051742695061E-3</v>
      </c>
      <c r="T62" s="65">
        <f t="shared" si="13"/>
        <v>-1.802500000000002</v>
      </c>
      <c r="U62" s="56">
        <f t="shared" si="14"/>
        <v>6.9624968954384607E-3</v>
      </c>
      <c r="V62" s="58">
        <f t="shared" si="15"/>
        <v>1.0659000000000063</v>
      </c>
      <c r="W62" s="56">
        <f t="shared" si="16"/>
        <v>5.0625051742695061E-3</v>
      </c>
      <c r="X62" s="58">
        <f t="shared" si="17"/>
        <v>1.802500000000002</v>
      </c>
    </row>
    <row r="63" spans="2:24" ht="17.25" thickBot="1" x14ac:dyDescent="0.35">
      <c r="B63" s="4"/>
      <c r="C63" s="22"/>
      <c r="D63" s="5">
        <v>37</v>
      </c>
      <c r="E63" s="47">
        <v>102.748</v>
      </c>
      <c r="F63" s="48">
        <v>36.520299999999999</v>
      </c>
      <c r="G63" s="48">
        <v>43.006599999999999</v>
      </c>
      <c r="H63" s="48">
        <v>43.431399999999996</v>
      </c>
      <c r="I63" s="49">
        <v>102.5496</v>
      </c>
      <c r="J63" s="50">
        <v>36.196399999999997</v>
      </c>
      <c r="K63" s="50">
        <v>42.9938</v>
      </c>
      <c r="L63" s="51">
        <v>43.389499999999998</v>
      </c>
      <c r="M63" s="49">
        <v>102.9376</v>
      </c>
      <c r="N63" s="50">
        <v>35.676000000000002</v>
      </c>
      <c r="O63" s="50">
        <v>42.395299999999999</v>
      </c>
      <c r="P63" s="51">
        <v>43.143000000000001</v>
      </c>
      <c r="Q63" s="64">
        <f t="shared" si="10"/>
        <v>-1.9309378284736109E-3</v>
      </c>
      <c r="R63" s="65">
        <f t="shared" si="11"/>
        <v>-0.32390000000000185</v>
      </c>
      <c r="S63" s="64">
        <f t="shared" si="12"/>
        <v>1.8452913925331748E-3</v>
      </c>
      <c r="T63" s="65">
        <f t="shared" si="13"/>
        <v>-0.84429999999999694</v>
      </c>
      <c r="U63" s="56">
        <f t="shared" si="14"/>
        <v>1.9309378284736109E-3</v>
      </c>
      <c r="V63" s="58">
        <f t="shared" si="15"/>
        <v>0.32390000000000185</v>
      </c>
      <c r="W63" s="56">
        <f t="shared" si="16"/>
        <v>1.8452913925331748E-3</v>
      </c>
      <c r="X63" s="58">
        <f t="shared" si="17"/>
        <v>0.84429999999999694</v>
      </c>
    </row>
    <row r="64" spans="2:24" x14ac:dyDescent="0.3">
      <c r="B64" s="4"/>
      <c r="C64" s="3" t="s">
        <v>47</v>
      </c>
      <c r="D64" s="23">
        <v>22</v>
      </c>
      <c r="E64" s="47">
        <v>1979.3720000000001</v>
      </c>
      <c r="F64" s="48">
        <v>43.207900000000002</v>
      </c>
      <c r="G64" s="48">
        <v>46.820300000000003</v>
      </c>
      <c r="H64" s="48">
        <v>47.623199999999997</v>
      </c>
      <c r="I64" s="49">
        <v>1978.4351999999999</v>
      </c>
      <c r="J64" s="50">
        <v>42.376899999999999</v>
      </c>
      <c r="K64" s="50">
        <v>46.637</v>
      </c>
      <c r="L64" s="51">
        <v>47.495800000000003</v>
      </c>
      <c r="M64" s="49">
        <v>1979.2840000000001</v>
      </c>
      <c r="N64" s="50">
        <v>41.675600000000003</v>
      </c>
      <c r="O64" s="50">
        <v>45.591999999999999</v>
      </c>
      <c r="P64" s="51">
        <v>46.616500000000002</v>
      </c>
      <c r="Q64" s="64">
        <f t="shared" si="10"/>
        <v>-4.7328142461355204E-4</v>
      </c>
      <c r="R64" s="65">
        <f t="shared" si="11"/>
        <v>-0.83100000000000307</v>
      </c>
      <c r="S64" s="64">
        <f t="shared" si="12"/>
        <v>-4.4458545437626394E-5</v>
      </c>
      <c r="T64" s="65">
        <f t="shared" si="13"/>
        <v>-1.5322999999999993</v>
      </c>
      <c r="U64" s="56">
        <f t="shared" si="14"/>
        <v>4.7328142461355204E-4</v>
      </c>
      <c r="V64" s="58">
        <f t="shared" si="15"/>
        <v>0.83100000000000307</v>
      </c>
      <c r="W64" s="56">
        <f t="shared" si="16"/>
        <v>4.4458545437626394E-5</v>
      </c>
      <c r="X64" s="58">
        <f t="shared" si="17"/>
        <v>1.5322999999999993</v>
      </c>
    </row>
    <row r="65" spans="2:24" x14ac:dyDescent="0.3">
      <c r="B65" s="4"/>
      <c r="C65" s="4"/>
      <c r="D65" s="21">
        <v>27</v>
      </c>
      <c r="E65" s="47">
        <v>705.33920000000001</v>
      </c>
      <c r="F65" s="48">
        <v>41.075800000000001</v>
      </c>
      <c r="G65" s="48">
        <v>44.994500000000002</v>
      </c>
      <c r="H65" s="48">
        <v>45.828000000000003</v>
      </c>
      <c r="I65" s="49">
        <v>704.60640000000001</v>
      </c>
      <c r="J65" s="50">
        <v>40.266100000000002</v>
      </c>
      <c r="K65" s="50">
        <v>44.962800000000001</v>
      </c>
      <c r="L65" s="51">
        <v>45.890799999999999</v>
      </c>
      <c r="M65" s="49">
        <v>705.93679999999995</v>
      </c>
      <c r="N65" s="50">
        <v>39.0593</v>
      </c>
      <c r="O65" s="50">
        <v>43.905099999999997</v>
      </c>
      <c r="P65" s="51">
        <v>44.957299999999996</v>
      </c>
      <c r="Q65" s="64">
        <f t="shared" si="10"/>
        <v>-1.0389327574591026E-3</v>
      </c>
      <c r="R65" s="65">
        <f t="shared" si="11"/>
        <v>-0.80969999999999942</v>
      </c>
      <c r="S65" s="64">
        <f t="shared" si="12"/>
        <v>8.4725193211995461E-4</v>
      </c>
      <c r="T65" s="65">
        <f t="shared" si="13"/>
        <v>-2.0165000000000006</v>
      </c>
      <c r="U65" s="56">
        <f t="shared" si="14"/>
        <v>1.0389327574591026E-3</v>
      </c>
      <c r="V65" s="58">
        <f t="shared" si="15"/>
        <v>0.80969999999999942</v>
      </c>
      <c r="W65" s="56">
        <f t="shared" si="16"/>
        <v>8.4725193211995461E-4</v>
      </c>
      <c r="X65" s="58">
        <f t="shared" si="17"/>
        <v>2.0165000000000006</v>
      </c>
    </row>
    <row r="66" spans="2:24" x14ac:dyDescent="0.3">
      <c r="B66" s="4"/>
      <c r="C66" s="4"/>
      <c r="D66" s="21">
        <v>32</v>
      </c>
      <c r="E66" s="47">
        <v>323.40320000000003</v>
      </c>
      <c r="F66" s="48">
        <v>38.670299999999997</v>
      </c>
      <c r="G66" s="48">
        <v>43.226300000000002</v>
      </c>
      <c r="H66" s="48">
        <v>44.118699999999997</v>
      </c>
      <c r="I66" s="49">
        <v>322.6112</v>
      </c>
      <c r="J66" s="50">
        <v>37.996899999999997</v>
      </c>
      <c r="K66" s="50">
        <v>43.309199999999997</v>
      </c>
      <c r="L66" s="51">
        <v>44.263500000000001</v>
      </c>
      <c r="M66" s="49">
        <v>323.15280000000001</v>
      </c>
      <c r="N66" s="50">
        <v>36.886800000000001</v>
      </c>
      <c r="O66" s="50">
        <v>42.666699999999999</v>
      </c>
      <c r="P66" s="51">
        <v>43.716700000000003</v>
      </c>
      <c r="Q66" s="64">
        <f t="shared" si="10"/>
        <v>-2.4489553597491611E-3</v>
      </c>
      <c r="R66" s="65">
        <f t="shared" si="11"/>
        <v>-0.67340000000000089</v>
      </c>
      <c r="S66" s="64">
        <f t="shared" si="12"/>
        <v>-7.7426568444595868E-4</v>
      </c>
      <c r="T66" s="65">
        <f t="shared" si="13"/>
        <v>-1.7834999999999965</v>
      </c>
      <c r="U66" s="56">
        <f t="shared" si="14"/>
        <v>2.4489553597491611E-3</v>
      </c>
      <c r="V66" s="58">
        <f t="shared" si="15"/>
        <v>0.67340000000000089</v>
      </c>
      <c r="W66" s="56">
        <f t="shared" si="16"/>
        <v>7.7426568444595868E-4</v>
      </c>
      <c r="X66" s="58">
        <f t="shared" si="17"/>
        <v>1.7834999999999965</v>
      </c>
    </row>
    <row r="67" spans="2:24" ht="17.25" thickBot="1" x14ac:dyDescent="0.35">
      <c r="B67" s="5"/>
      <c r="C67" s="5"/>
      <c r="D67" s="22">
        <v>37</v>
      </c>
      <c r="E67" s="52">
        <v>167.98480000000001</v>
      </c>
      <c r="F67" s="20">
        <v>35.962499999999999</v>
      </c>
      <c r="G67" s="20">
        <v>41.931899999999999</v>
      </c>
      <c r="H67" s="20">
        <v>42.874899999999997</v>
      </c>
      <c r="I67" s="25">
        <v>167.72399999999999</v>
      </c>
      <c r="J67" s="26">
        <v>35.404499999999999</v>
      </c>
      <c r="K67" s="26">
        <v>41.778500000000001</v>
      </c>
      <c r="L67" s="27">
        <v>42.728099999999998</v>
      </c>
      <c r="M67" s="25">
        <v>168.46960000000001</v>
      </c>
      <c r="N67" s="26">
        <v>35.499099999999999</v>
      </c>
      <c r="O67" s="26">
        <v>42.0867</v>
      </c>
      <c r="P67" s="27">
        <v>42.679600000000001</v>
      </c>
      <c r="Q67" s="66">
        <f t="shared" si="10"/>
        <v>-1.5525214186046443E-3</v>
      </c>
      <c r="R67" s="67">
        <f t="shared" si="11"/>
        <v>-0.55799999999999983</v>
      </c>
      <c r="S67" s="66">
        <f t="shared" si="12"/>
        <v>2.885975397774126E-3</v>
      </c>
      <c r="T67" s="67">
        <f t="shared" si="13"/>
        <v>-0.46340000000000003</v>
      </c>
      <c r="U67" s="59">
        <f t="shared" si="14"/>
        <v>1.5525214186046443E-3</v>
      </c>
      <c r="V67" s="61">
        <f t="shared" si="15"/>
        <v>0.55799999999999983</v>
      </c>
      <c r="W67" s="59">
        <f t="shared" si="16"/>
        <v>2.885975397774126E-3</v>
      </c>
      <c r="X67" s="61">
        <f t="shared" si="17"/>
        <v>0.46340000000000003</v>
      </c>
    </row>
    <row r="68" spans="2:24" x14ac:dyDescent="0.3">
      <c r="P68" t="s">
        <v>54</v>
      </c>
      <c r="Q68" s="34">
        <f t="shared" ref="Q68:X68" si="18">AVERAGE(Q4:Q67)</f>
        <v>-4.1547443194846261E-4</v>
      </c>
      <c r="R68" s="35">
        <f t="shared" si="18"/>
        <v>-0.70468281249999987</v>
      </c>
      <c r="S68" s="34">
        <f t="shared" si="18"/>
        <v>2.3491411835972162E-4</v>
      </c>
      <c r="T68" s="35">
        <f t="shared" si="18"/>
        <v>-0.86677031249999958</v>
      </c>
      <c r="U68" s="34">
        <f t="shared" si="18"/>
        <v>2.2127295205473891E-3</v>
      </c>
      <c r="V68" s="35">
        <f t="shared" si="18"/>
        <v>0.70722031249999973</v>
      </c>
      <c r="W68" s="34">
        <f t="shared" si="18"/>
        <v>1.0503750967011381E-3</v>
      </c>
      <c r="X68" s="35">
        <f t="shared" si="18"/>
        <v>0.87395781249999949</v>
      </c>
    </row>
  </sheetData>
  <mergeCells count="7">
    <mergeCell ref="U2:V2"/>
    <mergeCell ref="W2:X2"/>
    <mergeCell ref="E2:H2"/>
    <mergeCell ref="I2:L2"/>
    <mergeCell ref="M2:P2"/>
    <mergeCell ref="Q2:R2"/>
    <mergeCell ref="S2:T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8"/>
  <sheetViews>
    <sheetView topLeftCell="B1" zoomScaleNormal="100" workbookViewId="0">
      <selection activeCell="D37" sqref="D37"/>
    </sheetView>
  </sheetViews>
  <sheetFormatPr defaultRowHeight="16.5" x14ac:dyDescent="0.3"/>
  <cols>
    <col min="3" max="3" width="15.375" bestFit="1" customWidth="1"/>
    <col min="5" max="5" width="10.25" bestFit="1" customWidth="1"/>
    <col min="6" max="8" width="9.125" bestFit="1" customWidth="1"/>
    <col min="17" max="17" width="11.75" bestFit="1" customWidth="1"/>
    <col min="18" max="18" width="12.5" bestFit="1" customWidth="1"/>
    <col min="19" max="19" width="11.75" bestFit="1" customWidth="1"/>
    <col min="20" max="20" width="12.5" bestFit="1" customWidth="1"/>
  </cols>
  <sheetData>
    <row r="1" spans="2:24" ht="17.25" thickBot="1" x14ac:dyDescent="0.35"/>
    <row r="2" spans="2:24" ht="17.25" thickBot="1" x14ac:dyDescent="0.35">
      <c r="B2" s="8"/>
      <c r="C2" s="8"/>
      <c r="D2" s="9"/>
      <c r="E2" s="38" t="s">
        <v>43</v>
      </c>
      <c r="F2" s="39"/>
      <c r="G2" s="39"/>
      <c r="H2" s="39"/>
      <c r="I2" s="38" t="s">
        <v>44</v>
      </c>
      <c r="J2" s="39"/>
      <c r="K2" s="39"/>
      <c r="L2" s="40"/>
      <c r="M2" s="38" t="s">
        <v>48</v>
      </c>
      <c r="N2" s="39"/>
      <c r="O2" s="39"/>
      <c r="P2" s="40"/>
      <c r="Q2" s="38" t="s">
        <v>51</v>
      </c>
      <c r="R2" s="39"/>
      <c r="S2" s="38" t="s">
        <v>52</v>
      </c>
      <c r="T2" s="40"/>
      <c r="U2" s="38" t="s">
        <v>51</v>
      </c>
      <c r="V2" s="40"/>
      <c r="W2" s="38" t="s">
        <v>52</v>
      </c>
      <c r="X2" s="40"/>
    </row>
    <row r="3" spans="2:24" ht="17.25" thickBot="1" x14ac:dyDescent="0.35">
      <c r="B3" s="1"/>
      <c r="C3" s="1"/>
      <c r="D3" s="2" t="s">
        <v>2</v>
      </c>
      <c r="E3" s="6" t="s">
        <v>27</v>
      </c>
      <c r="F3" s="7" t="s">
        <v>28</v>
      </c>
      <c r="G3" s="7" t="s">
        <v>29</v>
      </c>
      <c r="H3" s="7" t="s">
        <v>30</v>
      </c>
      <c r="I3" s="6" t="s">
        <v>27</v>
      </c>
      <c r="J3" s="7" t="s">
        <v>28</v>
      </c>
      <c r="K3" s="7" t="s">
        <v>29</v>
      </c>
      <c r="L3" s="10" t="s">
        <v>30</v>
      </c>
      <c r="M3" s="6" t="s">
        <v>27</v>
      </c>
      <c r="N3" s="7" t="s">
        <v>28</v>
      </c>
      <c r="O3" s="7" t="s">
        <v>29</v>
      </c>
      <c r="P3" s="10" t="s">
        <v>30</v>
      </c>
      <c r="Q3" s="78" t="s">
        <v>41</v>
      </c>
      <c r="R3" s="79" t="s">
        <v>42</v>
      </c>
      <c r="S3" s="78" t="s">
        <v>41</v>
      </c>
      <c r="T3" s="79" t="s">
        <v>42</v>
      </c>
      <c r="U3" s="78" t="s">
        <v>49</v>
      </c>
      <c r="V3" s="79" t="s">
        <v>50</v>
      </c>
      <c r="W3" s="78" t="s">
        <v>49</v>
      </c>
      <c r="X3" s="79" t="s">
        <v>50</v>
      </c>
    </row>
    <row r="4" spans="2:24" x14ac:dyDescent="0.3">
      <c r="B4" s="11" t="s">
        <v>7</v>
      </c>
      <c r="C4" s="3" t="s">
        <v>8</v>
      </c>
      <c r="D4" s="3">
        <v>22</v>
      </c>
      <c r="E4" s="42">
        <v>5452.2488000000003</v>
      </c>
      <c r="F4" s="43">
        <v>41.547600000000003</v>
      </c>
      <c r="G4" s="43">
        <v>43.107100000000003</v>
      </c>
      <c r="H4" s="43">
        <v>44.607399999999998</v>
      </c>
      <c r="I4" s="44">
        <v>5445.9048000000003</v>
      </c>
      <c r="J4" s="45">
        <v>41.137700000000002</v>
      </c>
      <c r="K4" s="45">
        <v>42.778700000000001</v>
      </c>
      <c r="L4" s="46">
        <v>43.917099999999998</v>
      </c>
      <c r="M4" s="44">
        <v>5454.2503999999999</v>
      </c>
      <c r="N4" s="45">
        <v>41.186</v>
      </c>
      <c r="O4" s="45">
        <v>42.880600000000001</v>
      </c>
      <c r="P4" s="46">
        <v>44.079000000000001</v>
      </c>
      <c r="Q4" s="62">
        <f t="shared" ref="Q4:Q19" si="0">(I4-E4)/E4</f>
        <v>-1.1635565860457526E-3</v>
      </c>
      <c r="R4" s="63">
        <f t="shared" ref="R4:R19" si="1">(J4-F4)</f>
        <v>-0.40990000000000038</v>
      </c>
      <c r="S4" s="62">
        <f t="shared" ref="S4:S52" si="2">(M4-E4)/E4</f>
        <v>3.671145748153676E-4</v>
      </c>
      <c r="T4" s="63">
        <f t="shared" ref="T4:T52" si="3">(N4-F4)</f>
        <v>-0.36160000000000281</v>
      </c>
      <c r="U4" s="53">
        <f t="shared" ref="U4:X67" si="4">ABS(Q4)</f>
        <v>1.1635565860457526E-3</v>
      </c>
      <c r="V4" s="55">
        <f t="shared" si="4"/>
        <v>0.40990000000000038</v>
      </c>
      <c r="W4" s="54">
        <f t="shared" si="4"/>
        <v>3.671145748153676E-4</v>
      </c>
      <c r="X4" s="55">
        <f t="shared" si="4"/>
        <v>0.36160000000000281</v>
      </c>
    </row>
    <row r="5" spans="2:24" x14ac:dyDescent="0.3">
      <c r="B5" s="12" t="s">
        <v>9</v>
      </c>
      <c r="C5" s="4"/>
      <c r="D5" s="4">
        <v>27</v>
      </c>
      <c r="E5" s="47">
        <v>2482.6239999999998</v>
      </c>
      <c r="F5" s="48">
        <v>39.542400000000001</v>
      </c>
      <c r="G5" s="48">
        <v>41.425199999999997</v>
      </c>
      <c r="H5" s="48">
        <v>42.633200000000002</v>
      </c>
      <c r="I5" s="49">
        <v>2480.2215999999999</v>
      </c>
      <c r="J5" s="50">
        <v>38.714100000000002</v>
      </c>
      <c r="K5" s="50">
        <v>41.223300000000002</v>
      </c>
      <c r="L5" s="51">
        <v>42.222999999999999</v>
      </c>
      <c r="M5" s="49">
        <v>2487.9623999999999</v>
      </c>
      <c r="N5" s="50">
        <v>38.630899999999997</v>
      </c>
      <c r="O5" s="50">
        <v>41.135800000000003</v>
      </c>
      <c r="P5" s="51">
        <v>42.136000000000003</v>
      </c>
      <c r="Q5" s="64">
        <f t="shared" si="0"/>
        <v>-9.6768580340798427E-4</v>
      </c>
      <c r="R5" s="65">
        <f t="shared" si="1"/>
        <v>-0.8282999999999987</v>
      </c>
      <c r="S5" s="64">
        <f t="shared" si="2"/>
        <v>2.1503054832306837E-3</v>
      </c>
      <c r="T5" s="65">
        <f t="shared" si="3"/>
        <v>-0.91150000000000375</v>
      </c>
      <c r="U5" s="56">
        <f t="shared" si="4"/>
        <v>9.6768580340798427E-4</v>
      </c>
      <c r="V5" s="58">
        <f t="shared" si="4"/>
        <v>0.8282999999999987</v>
      </c>
      <c r="W5" s="57">
        <f t="shared" si="4"/>
        <v>2.1503054832306837E-3</v>
      </c>
      <c r="X5" s="58">
        <f t="shared" si="4"/>
        <v>0.91150000000000375</v>
      </c>
    </row>
    <row r="6" spans="2:24" x14ac:dyDescent="0.3">
      <c r="B6" s="12"/>
      <c r="C6" s="4"/>
      <c r="D6" s="4">
        <v>32</v>
      </c>
      <c r="E6" s="47">
        <v>1201.4032</v>
      </c>
      <c r="F6" s="48">
        <v>37.002099999999999</v>
      </c>
      <c r="G6" s="48">
        <v>40.196800000000003</v>
      </c>
      <c r="H6" s="48">
        <v>41.427900000000001</v>
      </c>
      <c r="I6" s="49">
        <v>1193.6872000000001</v>
      </c>
      <c r="J6" s="50">
        <v>35.699399999999997</v>
      </c>
      <c r="K6" s="50">
        <v>40.0364</v>
      </c>
      <c r="L6" s="51">
        <v>41.1631</v>
      </c>
      <c r="M6" s="49">
        <v>1199.5768</v>
      </c>
      <c r="N6" s="50">
        <v>35.606499999999997</v>
      </c>
      <c r="O6" s="50">
        <v>39.993699999999997</v>
      </c>
      <c r="P6" s="51">
        <v>41.054400000000001</v>
      </c>
      <c r="Q6" s="64">
        <f t="shared" si="0"/>
        <v>-6.422489968396867E-3</v>
      </c>
      <c r="R6" s="65">
        <f t="shared" si="1"/>
        <v>-1.3027000000000015</v>
      </c>
      <c r="S6" s="64">
        <f t="shared" si="2"/>
        <v>-1.5202223533281095E-3</v>
      </c>
      <c r="T6" s="65">
        <f t="shared" si="3"/>
        <v>-1.3956000000000017</v>
      </c>
      <c r="U6" s="56">
        <f t="shared" si="4"/>
        <v>6.422489968396867E-3</v>
      </c>
      <c r="V6" s="58">
        <f t="shared" si="4"/>
        <v>1.3027000000000015</v>
      </c>
      <c r="W6" s="57">
        <f t="shared" si="4"/>
        <v>1.5202223533281095E-3</v>
      </c>
      <c r="X6" s="58">
        <f t="shared" si="4"/>
        <v>1.3956000000000017</v>
      </c>
    </row>
    <row r="7" spans="2:24" ht="17.25" thickBot="1" x14ac:dyDescent="0.35">
      <c r="B7" s="12"/>
      <c r="C7" s="5"/>
      <c r="D7" s="5">
        <v>37</v>
      </c>
      <c r="E7" s="47">
        <v>591.34559999999999</v>
      </c>
      <c r="F7" s="48">
        <v>34.418799999999997</v>
      </c>
      <c r="G7" s="48">
        <v>39.359099999999998</v>
      </c>
      <c r="H7" s="48">
        <v>40.704999999999998</v>
      </c>
      <c r="I7" s="49">
        <v>588.70079999999996</v>
      </c>
      <c r="J7" s="50">
        <v>32.731299999999997</v>
      </c>
      <c r="K7" s="50">
        <v>39.177399999999999</v>
      </c>
      <c r="L7" s="51">
        <v>40.499099999999999</v>
      </c>
      <c r="M7" s="49">
        <v>590.88400000000001</v>
      </c>
      <c r="N7" s="50">
        <v>32.747599999999998</v>
      </c>
      <c r="O7" s="50">
        <v>39.142600000000002</v>
      </c>
      <c r="P7" s="51">
        <v>40.433900000000001</v>
      </c>
      <c r="Q7" s="64">
        <f t="shared" si="0"/>
        <v>-4.4725115059620502E-3</v>
      </c>
      <c r="R7" s="65">
        <f t="shared" si="1"/>
        <v>-1.6875</v>
      </c>
      <c r="S7" s="64">
        <f t="shared" si="2"/>
        <v>-7.8059260101026508E-4</v>
      </c>
      <c r="T7" s="65">
        <f t="shared" si="3"/>
        <v>-1.6711999999999989</v>
      </c>
      <c r="U7" s="56">
        <f t="shared" si="4"/>
        <v>4.4725115059620502E-3</v>
      </c>
      <c r="V7" s="58">
        <f t="shared" si="4"/>
        <v>1.6875</v>
      </c>
      <c r="W7" s="57">
        <f t="shared" si="4"/>
        <v>7.8059260101026508E-4</v>
      </c>
      <c r="X7" s="58">
        <f t="shared" si="4"/>
        <v>1.6711999999999989</v>
      </c>
    </row>
    <row r="8" spans="2:24" x14ac:dyDescent="0.3">
      <c r="B8" s="12"/>
      <c r="C8" s="3" t="s">
        <v>10</v>
      </c>
      <c r="D8" s="3">
        <v>22</v>
      </c>
      <c r="E8" s="47">
        <v>8345.6175999999996</v>
      </c>
      <c r="F8" s="48">
        <v>39.787999999999997</v>
      </c>
      <c r="G8" s="48">
        <v>41.818100000000001</v>
      </c>
      <c r="H8" s="48">
        <v>42.932499999999997</v>
      </c>
      <c r="I8" s="49">
        <v>8266.4856</v>
      </c>
      <c r="J8" s="50">
        <v>39.490600000000001</v>
      </c>
      <c r="K8" s="50">
        <v>41.639499999999998</v>
      </c>
      <c r="L8" s="51">
        <v>42.651400000000002</v>
      </c>
      <c r="M8" s="49">
        <v>8326.6856000000007</v>
      </c>
      <c r="N8" s="50">
        <v>39.423200000000001</v>
      </c>
      <c r="O8" s="50">
        <v>41.590200000000003</v>
      </c>
      <c r="P8" s="51">
        <v>42.609000000000002</v>
      </c>
      <c r="Q8" s="64">
        <f t="shared" si="0"/>
        <v>-9.4818626724521397E-3</v>
      </c>
      <c r="R8" s="65">
        <f t="shared" si="1"/>
        <v>-0.29739999999999611</v>
      </c>
      <c r="S8" s="64">
        <f t="shared" si="2"/>
        <v>-2.2684959828495953E-3</v>
      </c>
      <c r="T8" s="65">
        <f t="shared" si="3"/>
        <v>-0.36479999999999535</v>
      </c>
      <c r="U8" s="56">
        <f t="shared" si="4"/>
        <v>9.4818626724521397E-3</v>
      </c>
      <c r="V8" s="58">
        <f t="shared" si="4"/>
        <v>0.29739999999999611</v>
      </c>
      <c r="W8" s="57">
        <f t="shared" si="4"/>
        <v>2.2684959828495953E-3</v>
      </c>
      <c r="X8" s="58">
        <f t="shared" si="4"/>
        <v>0.36479999999999535</v>
      </c>
    </row>
    <row r="9" spans="2:24" x14ac:dyDescent="0.3">
      <c r="B9" s="12"/>
      <c r="C9" s="4"/>
      <c r="D9" s="4">
        <v>27</v>
      </c>
      <c r="E9" s="47">
        <v>3254.6871999999998</v>
      </c>
      <c r="F9" s="48">
        <v>36.929099999999998</v>
      </c>
      <c r="G9" s="48">
        <v>39.692300000000003</v>
      </c>
      <c r="H9" s="48">
        <v>40.682099999999998</v>
      </c>
      <c r="I9" s="49">
        <v>3251.6608000000001</v>
      </c>
      <c r="J9" s="50">
        <v>35.923200000000001</v>
      </c>
      <c r="K9" s="50">
        <v>38.9953</v>
      </c>
      <c r="L9" s="51">
        <v>40.095300000000002</v>
      </c>
      <c r="M9" s="49">
        <v>3266.6008000000002</v>
      </c>
      <c r="N9" s="50">
        <v>35.866700000000002</v>
      </c>
      <c r="O9" s="50">
        <v>38.864800000000002</v>
      </c>
      <c r="P9" s="51">
        <v>39.974499999999999</v>
      </c>
      <c r="Q9" s="64">
        <f t="shared" si="0"/>
        <v>-9.2985894312662052E-4</v>
      </c>
      <c r="R9" s="65">
        <f t="shared" si="1"/>
        <v>-1.0058999999999969</v>
      </c>
      <c r="S9" s="64">
        <f t="shared" si="2"/>
        <v>3.6604439283751495E-3</v>
      </c>
      <c r="T9" s="65">
        <f t="shared" si="3"/>
        <v>-1.0623999999999967</v>
      </c>
      <c r="U9" s="56">
        <f t="shared" si="4"/>
        <v>9.2985894312662052E-4</v>
      </c>
      <c r="V9" s="58">
        <f t="shared" si="4"/>
        <v>1.0058999999999969</v>
      </c>
      <c r="W9" s="57">
        <f t="shared" si="4"/>
        <v>3.6604439283751495E-3</v>
      </c>
      <c r="X9" s="58">
        <f t="shared" si="4"/>
        <v>1.0623999999999967</v>
      </c>
    </row>
    <row r="10" spans="2:24" x14ac:dyDescent="0.3">
      <c r="B10" s="12"/>
      <c r="C10" s="4"/>
      <c r="D10" s="4">
        <v>32</v>
      </c>
      <c r="E10" s="47">
        <v>1371.0984000000001</v>
      </c>
      <c r="F10" s="48">
        <v>34.168100000000003</v>
      </c>
      <c r="G10" s="48">
        <v>38.058900000000001</v>
      </c>
      <c r="H10" s="48">
        <v>39.299199999999999</v>
      </c>
      <c r="I10" s="49">
        <v>1370.5216</v>
      </c>
      <c r="J10" s="50">
        <v>32.594099999999997</v>
      </c>
      <c r="K10" s="50">
        <v>37.469000000000001</v>
      </c>
      <c r="L10" s="51">
        <v>38.992400000000004</v>
      </c>
      <c r="M10" s="49">
        <v>1371.4456</v>
      </c>
      <c r="N10" s="50">
        <v>32.717700000000001</v>
      </c>
      <c r="O10" s="50">
        <v>37.444800000000001</v>
      </c>
      <c r="P10" s="51">
        <v>38.963500000000003</v>
      </c>
      <c r="Q10" s="64">
        <f t="shared" si="0"/>
        <v>-4.2068461315398543E-4</v>
      </c>
      <c r="R10" s="65">
        <f t="shared" si="1"/>
        <v>-1.5740000000000052</v>
      </c>
      <c r="S10" s="64">
        <f t="shared" si="2"/>
        <v>2.532276312188314E-4</v>
      </c>
      <c r="T10" s="65">
        <f t="shared" si="3"/>
        <v>-1.4504000000000019</v>
      </c>
      <c r="U10" s="56">
        <f t="shared" si="4"/>
        <v>4.2068461315398543E-4</v>
      </c>
      <c r="V10" s="58">
        <f t="shared" si="4"/>
        <v>1.5740000000000052</v>
      </c>
      <c r="W10" s="57">
        <f t="shared" si="4"/>
        <v>2.532276312188314E-4</v>
      </c>
      <c r="X10" s="58">
        <f t="shared" si="4"/>
        <v>1.4504000000000019</v>
      </c>
    </row>
    <row r="11" spans="2:24" ht="17.25" thickBot="1" x14ac:dyDescent="0.35">
      <c r="B11" s="12"/>
      <c r="C11" s="5"/>
      <c r="D11" s="5">
        <v>37</v>
      </c>
      <c r="E11" s="47">
        <v>595.79039999999998</v>
      </c>
      <c r="F11" s="48">
        <v>31.600999999999999</v>
      </c>
      <c r="G11" s="48">
        <v>36.936399999999999</v>
      </c>
      <c r="H11" s="48">
        <v>38.53</v>
      </c>
      <c r="I11" s="49">
        <v>594.50639999999999</v>
      </c>
      <c r="J11" s="50">
        <v>30.035900000000002</v>
      </c>
      <c r="K11" s="50">
        <v>36.496000000000002</v>
      </c>
      <c r="L11" s="51">
        <v>38.369199999999999</v>
      </c>
      <c r="M11" s="49">
        <v>598.66639999999995</v>
      </c>
      <c r="N11" s="50">
        <v>29.927199999999999</v>
      </c>
      <c r="O11" s="50">
        <v>36.434100000000001</v>
      </c>
      <c r="P11" s="51">
        <v>38.305799999999998</v>
      </c>
      <c r="Q11" s="64">
        <f t="shared" si="0"/>
        <v>-2.1551203241945353E-3</v>
      </c>
      <c r="R11" s="65">
        <f t="shared" si="1"/>
        <v>-1.5650999999999975</v>
      </c>
      <c r="S11" s="64">
        <f t="shared" si="2"/>
        <v>4.8272009753765359E-3</v>
      </c>
      <c r="T11" s="65">
        <f t="shared" si="3"/>
        <v>-1.6738</v>
      </c>
      <c r="U11" s="56">
        <f t="shared" si="4"/>
        <v>2.1551203241945353E-3</v>
      </c>
      <c r="V11" s="58">
        <f t="shared" si="4"/>
        <v>1.5650999999999975</v>
      </c>
      <c r="W11" s="57">
        <f t="shared" si="4"/>
        <v>4.8272009753765359E-3</v>
      </c>
      <c r="X11" s="58">
        <f t="shared" si="4"/>
        <v>1.6738</v>
      </c>
    </row>
    <row r="12" spans="2:24" x14ac:dyDescent="0.3">
      <c r="B12" s="12"/>
      <c r="C12" s="3" t="s">
        <v>11</v>
      </c>
      <c r="D12" s="3">
        <v>22</v>
      </c>
      <c r="E12" s="47">
        <v>22630.66</v>
      </c>
      <c r="F12" s="48">
        <v>38.558199999999999</v>
      </c>
      <c r="G12" s="48">
        <v>39.847999999999999</v>
      </c>
      <c r="H12" s="48">
        <v>43.063000000000002</v>
      </c>
      <c r="I12" s="49">
        <v>22574.594400000002</v>
      </c>
      <c r="J12" s="50">
        <v>38.444299999999998</v>
      </c>
      <c r="K12" s="50">
        <v>39.954300000000003</v>
      </c>
      <c r="L12" s="51">
        <v>42.956299999999999</v>
      </c>
      <c r="M12" s="49">
        <v>22649.4624</v>
      </c>
      <c r="N12" s="50">
        <v>38.337699999999998</v>
      </c>
      <c r="O12" s="50">
        <v>39.984200000000001</v>
      </c>
      <c r="P12" s="51">
        <v>42.865000000000002</v>
      </c>
      <c r="Q12" s="64">
        <f t="shared" si="0"/>
        <v>-2.4774178039879565E-3</v>
      </c>
      <c r="R12" s="65">
        <f t="shared" si="1"/>
        <v>-0.113900000000001</v>
      </c>
      <c r="S12" s="64">
        <f t="shared" si="2"/>
        <v>8.3083745679536029E-4</v>
      </c>
      <c r="T12" s="65">
        <f t="shared" si="3"/>
        <v>-0.22050000000000125</v>
      </c>
      <c r="U12" s="56">
        <f t="shared" si="4"/>
        <v>2.4774178039879565E-3</v>
      </c>
      <c r="V12" s="58">
        <f t="shared" si="4"/>
        <v>0.113900000000001</v>
      </c>
      <c r="W12" s="57">
        <f t="shared" si="4"/>
        <v>8.3083745679536029E-4</v>
      </c>
      <c r="X12" s="58">
        <f t="shared" si="4"/>
        <v>0.22050000000000125</v>
      </c>
    </row>
    <row r="13" spans="2:24" x14ac:dyDescent="0.3">
      <c r="B13" s="12"/>
      <c r="C13" s="4"/>
      <c r="D13" s="4">
        <v>27</v>
      </c>
      <c r="E13" s="47">
        <v>5998.8855999999996</v>
      </c>
      <c r="F13" s="48">
        <v>36.615099999999998</v>
      </c>
      <c r="G13" s="48">
        <v>38.7288</v>
      </c>
      <c r="H13" s="48">
        <v>41.102200000000003</v>
      </c>
      <c r="I13" s="49">
        <v>5997.2903999999999</v>
      </c>
      <c r="J13" s="50">
        <v>35.7211</v>
      </c>
      <c r="K13" s="50">
        <v>38.601700000000001</v>
      </c>
      <c r="L13" s="51">
        <v>40.651600000000002</v>
      </c>
      <c r="M13" s="49">
        <v>6000.6127999999999</v>
      </c>
      <c r="N13" s="50">
        <v>35.480400000000003</v>
      </c>
      <c r="O13" s="50">
        <v>38.173699999999997</v>
      </c>
      <c r="P13" s="51">
        <v>40.365200000000002</v>
      </c>
      <c r="Q13" s="64">
        <f t="shared" si="0"/>
        <v>-2.659160561421191E-4</v>
      </c>
      <c r="R13" s="65">
        <f t="shared" si="1"/>
        <v>-0.89399999999999835</v>
      </c>
      <c r="S13" s="64">
        <f t="shared" si="2"/>
        <v>2.8792014303461068E-4</v>
      </c>
      <c r="T13" s="65">
        <f t="shared" si="3"/>
        <v>-1.1346999999999952</v>
      </c>
      <c r="U13" s="56">
        <f t="shared" si="4"/>
        <v>2.659160561421191E-4</v>
      </c>
      <c r="V13" s="58">
        <f t="shared" si="4"/>
        <v>0.89399999999999835</v>
      </c>
      <c r="W13" s="57">
        <f t="shared" si="4"/>
        <v>2.8792014303461068E-4</v>
      </c>
      <c r="X13" s="58">
        <f t="shared" si="4"/>
        <v>1.1346999999999952</v>
      </c>
    </row>
    <row r="14" spans="2:24" x14ac:dyDescent="0.3">
      <c r="B14" s="12"/>
      <c r="C14" s="4"/>
      <c r="D14" s="4">
        <v>32</v>
      </c>
      <c r="E14" s="47">
        <v>2654.1808000000001</v>
      </c>
      <c r="F14" s="48">
        <v>34.506100000000004</v>
      </c>
      <c r="G14" s="48">
        <v>37.7911</v>
      </c>
      <c r="H14" s="48">
        <v>39.526899999999998</v>
      </c>
      <c r="I14" s="49">
        <v>2652.3896</v>
      </c>
      <c r="J14" s="50">
        <v>33.222499999999997</v>
      </c>
      <c r="K14" s="50">
        <v>37.5062</v>
      </c>
      <c r="L14" s="51">
        <v>39.075000000000003</v>
      </c>
      <c r="M14" s="49">
        <v>2655.712</v>
      </c>
      <c r="N14" s="50">
        <v>32.588999999999999</v>
      </c>
      <c r="O14" s="50">
        <v>37.235799999999998</v>
      </c>
      <c r="P14" s="51">
        <v>38.529699999999998</v>
      </c>
      <c r="Q14" s="64">
        <f t="shared" si="0"/>
        <v>-6.7485982868993588E-4</v>
      </c>
      <c r="R14" s="65">
        <f t="shared" si="1"/>
        <v>-1.283600000000007</v>
      </c>
      <c r="S14" s="64">
        <f t="shared" si="2"/>
        <v>5.7690116664241514E-4</v>
      </c>
      <c r="T14" s="65">
        <f t="shared" si="3"/>
        <v>-1.9171000000000049</v>
      </c>
      <c r="U14" s="56">
        <f t="shared" si="4"/>
        <v>6.7485982868993588E-4</v>
      </c>
      <c r="V14" s="58">
        <f t="shared" si="4"/>
        <v>1.283600000000007</v>
      </c>
      <c r="W14" s="57">
        <f t="shared" si="4"/>
        <v>5.7690116664241514E-4</v>
      </c>
      <c r="X14" s="58">
        <f t="shared" si="4"/>
        <v>1.9171000000000049</v>
      </c>
    </row>
    <row r="15" spans="2:24" ht="17.25" thickBot="1" x14ac:dyDescent="0.35">
      <c r="B15" s="12"/>
      <c r="C15" s="5"/>
      <c r="D15" s="5">
        <v>37</v>
      </c>
      <c r="E15" s="47">
        <v>1310.3943999999999</v>
      </c>
      <c r="F15" s="48">
        <v>32.226100000000002</v>
      </c>
      <c r="G15" s="48">
        <v>37.082900000000002</v>
      </c>
      <c r="H15" s="48">
        <v>38.409999999999997</v>
      </c>
      <c r="I15" s="49">
        <v>1309.3104000000001</v>
      </c>
      <c r="J15" s="50">
        <v>30.667000000000002</v>
      </c>
      <c r="K15" s="50">
        <v>36.834499999999998</v>
      </c>
      <c r="L15" s="51">
        <v>37.941000000000003</v>
      </c>
      <c r="M15" s="49">
        <v>1310.8743999999999</v>
      </c>
      <c r="N15" s="50">
        <v>30.237400000000001</v>
      </c>
      <c r="O15" s="50">
        <v>36.561399999999999</v>
      </c>
      <c r="P15" s="51">
        <v>37.482500000000002</v>
      </c>
      <c r="Q15" s="64">
        <f t="shared" si="0"/>
        <v>-8.2723186240709875E-4</v>
      </c>
      <c r="R15" s="65">
        <f t="shared" si="1"/>
        <v>-1.5591000000000008</v>
      </c>
      <c r="S15" s="64">
        <f t="shared" si="2"/>
        <v>3.6630193169325068E-4</v>
      </c>
      <c r="T15" s="65">
        <f t="shared" si="3"/>
        <v>-1.9887000000000015</v>
      </c>
      <c r="U15" s="56">
        <f t="shared" si="4"/>
        <v>8.2723186240709875E-4</v>
      </c>
      <c r="V15" s="58">
        <f t="shared" si="4"/>
        <v>1.5591000000000008</v>
      </c>
      <c r="W15" s="57">
        <f t="shared" si="4"/>
        <v>3.6630193169325068E-4</v>
      </c>
      <c r="X15" s="58">
        <f t="shared" si="4"/>
        <v>1.9887000000000015</v>
      </c>
    </row>
    <row r="16" spans="2:24" x14ac:dyDescent="0.3">
      <c r="B16" s="12"/>
      <c r="C16" s="3" t="s">
        <v>12</v>
      </c>
      <c r="D16" s="3">
        <v>22</v>
      </c>
      <c r="E16" s="47">
        <v>21385.445599999999</v>
      </c>
      <c r="F16" s="48">
        <v>39.3264</v>
      </c>
      <c r="G16" s="48">
        <v>43.416899999999998</v>
      </c>
      <c r="H16" s="48">
        <v>44.520800000000001</v>
      </c>
      <c r="I16" s="49">
        <v>21320.859199999999</v>
      </c>
      <c r="J16" s="50">
        <v>39.167499999999997</v>
      </c>
      <c r="K16" s="50">
        <v>43.395499999999998</v>
      </c>
      <c r="L16" s="51">
        <v>44.402999999999999</v>
      </c>
      <c r="M16" s="49">
        <v>21390.887200000001</v>
      </c>
      <c r="N16" s="50">
        <v>39.021299999999997</v>
      </c>
      <c r="O16" s="50">
        <v>43.306699999999999</v>
      </c>
      <c r="P16" s="51">
        <v>44.276000000000003</v>
      </c>
      <c r="Q16" s="64">
        <f t="shared" si="0"/>
        <v>-3.0201100883303616E-3</v>
      </c>
      <c r="R16" s="65">
        <f t="shared" si="1"/>
        <v>-0.15890000000000271</v>
      </c>
      <c r="S16" s="64">
        <f t="shared" si="2"/>
        <v>2.5445343070157615E-4</v>
      </c>
      <c r="T16" s="65">
        <f t="shared" si="3"/>
        <v>-0.30510000000000304</v>
      </c>
      <c r="U16" s="56">
        <f t="shared" si="4"/>
        <v>3.0201100883303616E-3</v>
      </c>
      <c r="V16" s="58">
        <f t="shared" si="4"/>
        <v>0.15890000000000271</v>
      </c>
      <c r="W16" s="57">
        <f t="shared" si="4"/>
        <v>2.5445343070157615E-4</v>
      </c>
      <c r="X16" s="58">
        <f t="shared" si="4"/>
        <v>0.30510000000000304</v>
      </c>
    </row>
    <row r="17" spans="2:24" x14ac:dyDescent="0.3">
      <c r="B17" s="12"/>
      <c r="C17" s="4"/>
      <c r="D17" s="4">
        <v>27</v>
      </c>
      <c r="E17" s="47">
        <v>7136.4304000000002</v>
      </c>
      <c r="F17" s="48">
        <v>37.381399999999999</v>
      </c>
      <c r="G17" s="48">
        <v>41.926900000000003</v>
      </c>
      <c r="H17" s="48">
        <v>42.331000000000003</v>
      </c>
      <c r="I17" s="49">
        <v>7135.5360000000001</v>
      </c>
      <c r="J17" s="50">
        <v>37.119199999999999</v>
      </c>
      <c r="K17" s="50">
        <v>41.8127</v>
      </c>
      <c r="L17" s="51">
        <v>42.1068</v>
      </c>
      <c r="M17" s="49">
        <v>7142.1887999999999</v>
      </c>
      <c r="N17" s="50">
        <v>37.044800000000002</v>
      </c>
      <c r="O17" s="50">
        <v>41.768900000000002</v>
      </c>
      <c r="P17" s="51">
        <v>42.043399999999998</v>
      </c>
      <c r="Q17" s="64">
        <f t="shared" si="0"/>
        <v>-1.2532876380327794E-4</v>
      </c>
      <c r="R17" s="65">
        <f t="shared" si="1"/>
        <v>-0.26219999999999999</v>
      </c>
      <c r="S17" s="64">
        <f t="shared" si="2"/>
        <v>8.0690200523776006E-4</v>
      </c>
      <c r="T17" s="65">
        <f t="shared" si="3"/>
        <v>-0.33659999999999712</v>
      </c>
      <c r="U17" s="56">
        <f t="shared" si="4"/>
        <v>1.2532876380327794E-4</v>
      </c>
      <c r="V17" s="58">
        <f t="shared" si="4"/>
        <v>0.26219999999999999</v>
      </c>
      <c r="W17" s="57">
        <f t="shared" si="4"/>
        <v>8.0690200523776006E-4</v>
      </c>
      <c r="X17" s="58">
        <f t="shared" si="4"/>
        <v>0.33659999999999712</v>
      </c>
    </row>
    <row r="18" spans="2:24" x14ac:dyDescent="0.3">
      <c r="B18" s="12"/>
      <c r="C18" s="4"/>
      <c r="D18" s="4">
        <v>32</v>
      </c>
      <c r="E18" s="47">
        <v>3270.0839999999998</v>
      </c>
      <c r="F18" s="48">
        <v>35.374400000000001</v>
      </c>
      <c r="G18" s="48">
        <v>40.598199999999999</v>
      </c>
      <c r="H18" s="48">
        <v>40.4681</v>
      </c>
      <c r="I18" s="49">
        <v>3268.3631999999998</v>
      </c>
      <c r="J18" s="50">
        <v>34.918199999999999</v>
      </c>
      <c r="K18" s="50">
        <v>40.535499999999999</v>
      </c>
      <c r="L18" s="51">
        <v>40.327599999999997</v>
      </c>
      <c r="M18" s="49">
        <v>3274.3951999999999</v>
      </c>
      <c r="N18" s="50">
        <v>34.770800000000001</v>
      </c>
      <c r="O18" s="50">
        <v>40.4816</v>
      </c>
      <c r="P18" s="51">
        <v>40.197899999999997</v>
      </c>
      <c r="Q18" s="64">
        <f t="shared" si="0"/>
        <v>-5.2622501440331617E-4</v>
      </c>
      <c r="R18" s="65">
        <f t="shared" si="1"/>
        <v>-0.4562000000000026</v>
      </c>
      <c r="S18" s="64">
        <f t="shared" si="2"/>
        <v>1.3183759193953731E-3</v>
      </c>
      <c r="T18" s="65">
        <f t="shared" si="3"/>
        <v>-0.60360000000000014</v>
      </c>
      <c r="U18" s="56">
        <f t="shared" si="4"/>
        <v>5.2622501440331617E-4</v>
      </c>
      <c r="V18" s="58">
        <f t="shared" si="4"/>
        <v>0.4562000000000026</v>
      </c>
      <c r="W18" s="57">
        <f t="shared" si="4"/>
        <v>1.3183759193953731E-3</v>
      </c>
      <c r="X18" s="58">
        <f t="shared" si="4"/>
        <v>0.60360000000000014</v>
      </c>
    </row>
    <row r="19" spans="2:24" ht="17.25" thickBot="1" x14ac:dyDescent="0.35">
      <c r="B19" s="12"/>
      <c r="C19" s="5"/>
      <c r="D19" s="5">
        <v>37</v>
      </c>
      <c r="E19" s="47">
        <v>1663.52</v>
      </c>
      <c r="F19" s="48">
        <v>33.235799999999998</v>
      </c>
      <c r="G19" s="48">
        <v>39.661000000000001</v>
      </c>
      <c r="H19" s="48">
        <v>39.159500000000001</v>
      </c>
      <c r="I19" s="49">
        <v>1663.0088000000001</v>
      </c>
      <c r="J19" s="50">
        <v>32.259300000000003</v>
      </c>
      <c r="K19" s="50">
        <v>39.420900000000003</v>
      </c>
      <c r="L19" s="51">
        <v>38.8093</v>
      </c>
      <c r="M19" s="49">
        <v>1664.5976000000001</v>
      </c>
      <c r="N19" s="50">
        <v>32.145899999999997</v>
      </c>
      <c r="O19" s="50">
        <v>39.378100000000003</v>
      </c>
      <c r="P19" s="51">
        <v>38.745100000000001</v>
      </c>
      <c r="Q19" s="64">
        <f t="shared" si="0"/>
        <v>-3.0730018274497273E-4</v>
      </c>
      <c r="R19" s="65">
        <f t="shared" si="1"/>
        <v>-0.97649999999999437</v>
      </c>
      <c r="S19" s="64">
        <f t="shared" si="2"/>
        <v>6.4778301433110214E-4</v>
      </c>
      <c r="T19" s="65">
        <f t="shared" si="3"/>
        <v>-1.0899000000000001</v>
      </c>
      <c r="U19" s="56">
        <f t="shared" si="4"/>
        <v>3.0730018274497273E-4</v>
      </c>
      <c r="V19" s="58">
        <f t="shared" si="4"/>
        <v>0.97649999999999437</v>
      </c>
      <c r="W19" s="57">
        <f t="shared" si="4"/>
        <v>6.4778301433110214E-4</v>
      </c>
      <c r="X19" s="58">
        <f t="shared" si="4"/>
        <v>1.0899000000000001</v>
      </c>
    </row>
    <row r="20" spans="2:24" x14ac:dyDescent="0.3">
      <c r="B20" s="12"/>
      <c r="C20" s="3" t="s">
        <v>13</v>
      </c>
      <c r="D20" s="3">
        <v>22</v>
      </c>
      <c r="E20" s="47">
        <v>63565.577599999997</v>
      </c>
      <c r="F20" s="48">
        <v>38.231699999999996</v>
      </c>
      <c r="G20" s="48">
        <v>41.754899999999999</v>
      </c>
      <c r="H20" s="48">
        <v>43.9069</v>
      </c>
      <c r="I20" s="49">
        <v>63536.777600000001</v>
      </c>
      <c r="J20" s="50">
        <v>38.1447</v>
      </c>
      <c r="K20" s="50">
        <v>41.555999999999997</v>
      </c>
      <c r="L20" s="51">
        <v>43.700699999999998</v>
      </c>
      <c r="M20" s="49">
        <v>63536.603999999999</v>
      </c>
      <c r="N20" s="50">
        <v>38.146099999999997</v>
      </c>
      <c r="O20" s="50">
        <v>41.600099999999998</v>
      </c>
      <c r="P20" s="51">
        <v>43.768599999999999</v>
      </c>
      <c r="Q20" s="68">
        <f t="shared" ref="Q20:Q51" si="5">(I20-E20)/E20</f>
        <v>-4.5307540790749673E-4</v>
      </c>
      <c r="R20" s="69">
        <f t="shared" ref="R20:R52" si="6">(J20-F20)</f>
        <v>-8.6999999999996191E-2</v>
      </c>
      <c r="S20" s="64">
        <f t="shared" si="2"/>
        <v>-4.5580644578296941E-4</v>
      </c>
      <c r="T20" s="65">
        <f t="shared" si="3"/>
        <v>-8.5599999999999454E-2</v>
      </c>
      <c r="U20" s="56">
        <f t="shared" si="4"/>
        <v>4.5307540790749673E-4</v>
      </c>
      <c r="V20" s="58">
        <f t="shared" si="4"/>
        <v>8.6999999999996191E-2</v>
      </c>
      <c r="W20" s="57">
        <f t="shared" si="4"/>
        <v>4.5580644578296941E-4</v>
      </c>
      <c r="X20" s="58">
        <f t="shared" si="4"/>
        <v>8.5599999999999454E-2</v>
      </c>
    </row>
    <row r="21" spans="2:24" x14ac:dyDescent="0.3">
      <c r="B21" s="12"/>
      <c r="C21" s="4"/>
      <c r="D21" s="4">
        <v>27</v>
      </c>
      <c r="E21" s="47">
        <v>9564.1656000000003</v>
      </c>
      <c r="F21" s="48">
        <v>35.099899999999998</v>
      </c>
      <c r="G21" s="48">
        <v>40.288800000000002</v>
      </c>
      <c r="H21" s="48">
        <v>42.652000000000001</v>
      </c>
      <c r="I21" s="49">
        <v>9559.2968000000001</v>
      </c>
      <c r="J21" s="50">
        <v>34.759900000000002</v>
      </c>
      <c r="K21" s="50">
        <v>39.901299999999999</v>
      </c>
      <c r="L21" s="51">
        <v>42.405000000000001</v>
      </c>
      <c r="M21" s="49">
        <v>9566.3631999999998</v>
      </c>
      <c r="N21" s="50">
        <v>34.667299999999997</v>
      </c>
      <c r="O21" s="50">
        <v>39.785699999999999</v>
      </c>
      <c r="P21" s="51">
        <v>42.308199999999999</v>
      </c>
      <c r="Q21" s="68">
        <f t="shared" si="5"/>
        <v>-5.090668860857231E-4</v>
      </c>
      <c r="R21" s="69">
        <f t="shared" si="6"/>
        <v>-0.33999999999999631</v>
      </c>
      <c r="S21" s="64">
        <f t="shared" si="2"/>
        <v>2.2977435689732422E-4</v>
      </c>
      <c r="T21" s="65">
        <f t="shared" si="3"/>
        <v>-0.43260000000000076</v>
      </c>
      <c r="U21" s="56">
        <f t="shared" si="4"/>
        <v>5.090668860857231E-4</v>
      </c>
      <c r="V21" s="58">
        <f t="shared" si="4"/>
        <v>0.33999999999999631</v>
      </c>
      <c r="W21" s="57">
        <f t="shared" si="4"/>
        <v>2.2977435689732422E-4</v>
      </c>
      <c r="X21" s="58">
        <f t="shared" si="4"/>
        <v>0.43260000000000076</v>
      </c>
    </row>
    <row r="22" spans="2:24" x14ac:dyDescent="0.3">
      <c r="B22" s="12"/>
      <c r="C22" s="4"/>
      <c r="D22" s="4">
        <v>32</v>
      </c>
      <c r="E22" s="47">
        <v>2357.5120000000002</v>
      </c>
      <c r="F22" s="48">
        <v>33.400599999999997</v>
      </c>
      <c r="G22" s="48">
        <v>39.017499999999998</v>
      </c>
      <c r="H22" s="48">
        <v>41.554600000000001</v>
      </c>
      <c r="I22" s="49">
        <v>2354.5416</v>
      </c>
      <c r="J22" s="50">
        <v>31.6023</v>
      </c>
      <c r="K22" s="50">
        <v>38.581899999999997</v>
      </c>
      <c r="L22" s="51">
        <v>41.300800000000002</v>
      </c>
      <c r="M22" s="49">
        <v>2361.5936000000002</v>
      </c>
      <c r="N22" s="50">
        <v>31.384599999999999</v>
      </c>
      <c r="O22" s="50">
        <v>38.414000000000001</v>
      </c>
      <c r="P22" s="51">
        <v>41.125999999999998</v>
      </c>
      <c r="Q22" s="68">
        <f t="shared" si="5"/>
        <v>-1.2599723776592247E-3</v>
      </c>
      <c r="R22" s="69">
        <f t="shared" si="6"/>
        <v>-1.7982999999999976</v>
      </c>
      <c r="S22" s="64">
        <f t="shared" si="2"/>
        <v>1.7313167440929167E-3</v>
      </c>
      <c r="T22" s="65">
        <f t="shared" si="3"/>
        <v>-2.0159999999999982</v>
      </c>
      <c r="U22" s="56">
        <f t="shared" si="4"/>
        <v>1.2599723776592247E-3</v>
      </c>
      <c r="V22" s="58">
        <f t="shared" si="4"/>
        <v>1.7982999999999976</v>
      </c>
      <c r="W22" s="57">
        <f t="shared" si="4"/>
        <v>1.7313167440929167E-3</v>
      </c>
      <c r="X22" s="58">
        <f t="shared" si="4"/>
        <v>2.0159999999999982</v>
      </c>
    </row>
    <row r="23" spans="2:24" ht="17.25" thickBot="1" x14ac:dyDescent="0.35">
      <c r="B23" s="13"/>
      <c r="C23" s="5"/>
      <c r="D23" s="5">
        <v>37</v>
      </c>
      <c r="E23" s="52">
        <v>856.78639999999996</v>
      </c>
      <c r="F23" s="20">
        <v>31.275200000000002</v>
      </c>
      <c r="G23" s="20">
        <v>38.171599999999998</v>
      </c>
      <c r="H23" s="20">
        <v>40.8185</v>
      </c>
      <c r="I23" s="25">
        <v>854.04319999999996</v>
      </c>
      <c r="J23" s="26">
        <v>30.094200000000001</v>
      </c>
      <c r="K23" s="26">
        <v>37.985599999999998</v>
      </c>
      <c r="L23" s="27">
        <v>40.745899999999999</v>
      </c>
      <c r="M23" s="25">
        <v>855.6848</v>
      </c>
      <c r="N23" s="26">
        <v>30.4605</v>
      </c>
      <c r="O23" s="26">
        <v>38.135599999999997</v>
      </c>
      <c r="P23" s="27">
        <v>40.796500000000002</v>
      </c>
      <c r="Q23" s="70">
        <f t="shared" si="5"/>
        <v>-3.2017314934037256E-3</v>
      </c>
      <c r="R23" s="71">
        <f t="shared" si="6"/>
        <v>-1.1810000000000009</v>
      </c>
      <c r="S23" s="66">
        <f t="shared" si="2"/>
        <v>-1.2857346942014511E-3</v>
      </c>
      <c r="T23" s="67">
        <f t="shared" si="3"/>
        <v>-0.81470000000000198</v>
      </c>
      <c r="U23" s="56">
        <f t="shared" si="4"/>
        <v>3.2017314934037256E-3</v>
      </c>
      <c r="V23" s="58">
        <f t="shared" si="4"/>
        <v>1.1810000000000009</v>
      </c>
      <c r="W23" s="57">
        <f t="shared" si="4"/>
        <v>1.2857346942014511E-3</v>
      </c>
      <c r="X23" s="58">
        <f t="shared" si="4"/>
        <v>0.81470000000000198</v>
      </c>
    </row>
    <row r="24" spans="2:24" x14ac:dyDescent="0.3">
      <c r="B24" s="11" t="s">
        <v>14</v>
      </c>
      <c r="C24" s="3" t="s">
        <v>15</v>
      </c>
      <c r="D24" s="3">
        <v>22</v>
      </c>
      <c r="E24" s="42">
        <v>3890.8847999999998</v>
      </c>
      <c r="F24" s="43">
        <v>40.112499999999997</v>
      </c>
      <c r="G24" s="43">
        <v>42.2836</v>
      </c>
      <c r="H24" s="43">
        <v>42.692999999999998</v>
      </c>
      <c r="I24" s="44">
        <v>3891.1776</v>
      </c>
      <c r="J24" s="45">
        <v>39.751300000000001</v>
      </c>
      <c r="K24" s="45">
        <v>41.812800000000003</v>
      </c>
      <c r="L24" s="46">
        <v>42.231499999999997</v>
      </c>
      <c r="M24" s="44">
        <v>3891.5255999999999</v>
      </c>
      <c r="N24" s="45">
        <v>39.7485</v>
      </c>
      <c r="O24" s="45">
        <v>41.844299999999997</v>
      </c>
      <c r="P24" s="46">
        <v>42.267899999999997</v>
      </c>
      <c r="Q24" s="62">
        <f t="shared" si="5"/>
        <v>7.5252806251208026E-5</v>
      </c>
      <c r="R24" s="63">
        <f t="shared" si="6"/>
        <v>-0.36119999999999663</v>
      </c>
      <c r="S24" s="62">
        <f t="shared" si="2"/>
        <v>1.6469261695954777E-4</v>
      </c>
      <c r="T24" s="63">
        <f t="shared" si="3"/>
        <v>-0.36399999999999721</v>
      </c>
      <c r="U24" s="56">
        <f t="shared" si="4"/>
        <v>7.5252806251208026E-5</v>
      </c>
      <c r="V24" s="58">
        <f t="shared" si="4"/>
        <v>0.36119999999999663</v>
      </c>
      <c r="W24" s="57">
        <f t="shared" si="4"/>
        <v>1.6469261695954777E-4</v>
      </c>
      <c r="X24" s="58">
        <f t="shared" si="4"/>
        <v>0.36399999999999721</v>
      </c>
    </row>
    <row r="25" spans="2:24" x14ac:dyDescent="0.3">
      <c r="B25" s="12" t="s">
        <v>16</v>
      </c>
      <c r="C25" s="4"/>
      <c r="D25" s="4">
        <v>27</v>
      </c>
      <c r="E25" s="47">
        <v>1792.3976</v>
      </c>
      <c r="F25" s="48">
        <v>36.912399999999998</v>
      </c>
      <c r="G25" s="48">
        <v>39.5488</v>
      </c>
      <c r="H25" s="48">
        <v>39.664299999999997</v>
      </c>
      <c r="I25" s="49">
        <v>1791.9159999999999</v>
      </c>
      <c r="J25" s="50">
        <v>36.515599999999999</v>
      </c>
      <c r="K25" s="50">
        <v>39.246099999999998</v>
      </c>
      <c r="L25" s="51">
        <v>39.379100000000001</v>
      </c>
      <c r="M25" s="49">
        <v>1792.212</v>
      </c>
      <c r="N25" s="50">
        <v>36.4848</v>
      </c>
      <c r="O25" s="50">
        <v>39.224800000000002</v>
      </c>
      <c r="P25" s="51">
        <v>39.348599999999998</v>
      </c>
      <c r="Q25" s="64">
        <f t="shared" si="5"/>
        <v>-2.6869038432101856E-4</v>
      </c>
      <c r="R25" s="65">
        <f t="shared" si="6"/>
        <v>-0.39679999999999893</v>
      </c>
      <c r="S25" s="64">
        <f t="shared" si="2"/>
        <v>-1.0354845375826334E-4</v>
      </c>
      <c r="T25" s="65">
        <f t="shared" si="3"/>
        <v>-0.4275999999999982</v>
      </c>
      <c r="U25" s="56">
        <f t="shared" si="4"/>
        <v>2.6869038432101856E-4</v>
      </c>
      <c r="V25" s="58">
        <f t="shared" si="4"/>
        <v>0.39679999999999893</v>
      </c>
      <c r="W25" s="57">
        <f t="shared" si="4"/>
        <v>1.0354845375826334E-4</v>
      </c>
      <c r="X25" s="58">
        <f t="shared" si="4"/>
        <v>0.4275999999999982</v>
      </c>
    </row>
    <row r="26" spans="2:24" x14ac:dyDescent="0.3">
      <c r="B26" s="12"/>
      <c r="C26" s="4"/>
      <c r="D26" s="4">
        <v>32</v>
      </c>
      <c r="E26" s="47">
        <v>852.60400000000004</v>
      </c>
      <c r="F26" s="48">
        <v>34.031500000000001</v>
      </c>
      <c r="G26" s="48">
        <v>37.6755</v>
      </c>
      <c r="H26" s="48">
        <v>37.556199999999997</v>
      </c>
      <c r="I26" s="49">
        <v>852.81439999999998</v>
      </c>
      <c r="J26" s="50">
        <v>33.6753</v>
      </c>
      <c r="K26" s="50">
        <v>37.409100000000002</v>
      </c>
      <c r="L26" s="51">
        <v>37.223799999999997</v>
      </c>
      <c r="M26" s="49">
        <v>853.09680000000003</v>
      </c>
      <c r="N26" s="50">
        <v>33.617699999999999</v>
      </c>
      <c r="O26" s="50">
        <v>37.383699999999997</v>
      </c>
      <c r="P26" s="51">
        <v>37.129199999999997</v>
      </c>
      <c r="Q26" s="64">
        <f t="shared" si="5"/>
        <v>2.4677341415233329E-4</v>
      </c>
      <c r="R26" s="65">
        <f t="shared" si="6"/>
        <v>-0.35620000000000118</v>
      </c>
      <c r="S26" s="64">
        <f t="shared" si="2"/>
        <v>5.7799400425049413E-4</v>
      </c>
      <c r="T26" s="65">
        <f t="shared" si="3"/>
        <v>-0.41380000000000194</v>
      </c>
      <c r="U26" s="56">
        <f t="shared" si="4"/>
        <v>2.4677341415233329E-4</v>
      </c>
      <c r="V26" s="58">
        <f t="shared" si="4"/>
        <v>0.35620000000000118</v>
      </c>
      <c r="W26" s="57">
        <f t="shared" si="4"/>
        <v>5.7799400425049413E-4</v>
      </c>
      <c r="X26" s="58">
        <f t="shared" si="4"/>
        <v>0.41380000000000194</v>
      </c>
    </row>
    <row r="27" spans="2:24" ht="17.25" thickBot="1" x14ac:dyDescent="0.35">
      <c r="B27" s="12"/>
      <c r="C27" s="5"/>
      <c r="D27" s="5">
        <v>37</v>
      </c>
      <c r="E27" s="47">
        <v>438.476</v>
      </c>
      <c r="F27" s="48">
        <v>31.5793</v>
      </c>
      <c r="G27" s="48">
        <v>36.363599999999998</v>
      </c>
      <c r="H27" s="48">
        <v>36.068300000000001</v>
      </c>
      <c r="I27" s="49">
        <v>438.06400000000002</v>
      </c>
      <c r="J27" s="50">
        <v>31.169699999999999</v>
      </c>
      <c r="K27" s="50">
        <v>36.059199999999997</v>
      </c>
      <c r="L27" s="51">
        <v>35.737299999999998</v>
      </c>
      <c r="M27" s="49">
        <v>438.55119999999999</v>
      </c>
      <c r="N27" s="50">
        <v>31.101600000000001</v>
      </c>
      <c r="O27" s="50">
        <v>36.000599999999999</v>
      </c>
      <c r="P27" s="51">
        <v>35.621899999999997</v>
      </c>
      <c r="Q27" s="64">
        <f t="shared" si="5"/>
        <v>-9.3961813189314292E-4</v>
      </c>
      <c r="R27" s="65">
        <f t="shared" si="6"/>
        <v>-0.40960000000000107</v>
      </c>
      <c r="S27" s="64">
        <f t="shared" si="2"/>
        <v>1.7150311533583427E-4</v>
      </c>
      <c r="T27" s="65">
        <f t="shared" si="3"/>
        <v>-0.47769999999999868</v>
      </c>
      <c r="U27" s="56">
        <f t="shared" si="4"/>
        <v>9.3961813189314292E-4</v>
      </c>
      <c r="V27" s="58">
        <f t="shared" si="4"/>
        <v>0.40960000000000107</v>
      </c>
      <c r="W27" s="57">
        <f t="shared" si="4"/>
        <v>1.7150311533583427E-4</v>
      </c>
      <c r="X27" s="58">
        <f t="shared" si="4"/>
        <v>0.47769999999999868</v>
      </c>
    </row>
    <row r="28" spans="2:24" x14ac:dyDescent="0.3">
      <c r="B28" s="12"/>
      <c r="C28" s="3" t="s">
        <v>17</v>
      </c>
      <c r="D28" s="3">
        <v>22</v>
      </c>
      <c r="E28" s="47">
        <v>4556.9016000000001</v>
      </c>
      <c r="F28" s="48">
        <v>39.963099999999997</v>
      </c>
      <c r="G28" s="48">
        <v>42.8309</v>
      </c>
      <c r="H28" s="48">
        <v>44.0946</v>
      </c>
      <c r="I28" s="49">
        <v>4557.5904</v>
      </c>
      <c r="J28" s="50">
        <v>39.6295</v>
      </c>
      <c r="K28" s="50">
        <v>42.492600000000003</v>
      </c>
      <c r="L28" s="51">
        <v>43.673499999999997</v>
      </c>
      <c r="M28" s="49">
        <v>4557.6440000000002</v>
      </c>
      <c r="N28" s="50">
        <v>39.623899999999999</v>
      </c>
      <c r="O28" s="50">
        <v>42.506300000000003</v>
      </c>
      <c r="P28" s="51">
        <v>43.700800000000001</v>
      </c>
      <c r="Q28" s="64">
        <f t="shared" si="5"/>
        <v>1.511553376530889E-4</v>
      </c>
      <c r="R28" s="65">
        <f t="shared" si="6"/>
        <v>-0.33359999999999701</v>
      </c>
      <c r="S28" s="64">
        <f t="shared" si="2"/>
        <v>1.6291771584448712E-4</v>
      </c>
      <c r="T28" s="65">
        <f t="shared" si="3"/>
        <v>-0.33919999999999817</v>
      </c>
      <c r="U28" s="56">
        <f t="shared" si="4"/>
        <v>1.511553376530889E-4</v>
      </c>
      <c r="V28" s="58">
        <f t="shared" si="4"/>
        <v>0.33359999999999701</v>
      </c>
      <c r="W28" s="57">
        <f t="shared" si="4"/>
        <v>1.6291771584448712E-4</v>
      </c>
      <c r="X28" s="58">
        <f t="shared" si="4"/>
        <v>0.33919999999999817</v>
      </c>
    </row>
    <row r="29" spans="2:24" x14ac:dyDescent="0.3">
      <c r="B29" s="12"/>
      <c r="C29" s="4"/>
      <c r="D29" s="4">
        <v>27</v>
      </c>
      <c r="E29" s="47">
        <v>1970.4728</v>
      </c>
      <c r="F29" s="48">
        <v>37.099800000000002</v>
      </c>
      <c r="G29" s="48">
        <v>40.688200000000002</v>
      </c>
      <c r="H29" s="48">
        <v>41.665500000000002</v>
      </c>
      <c r="I29" s="49">
        <v>1970.096</v>
      </c>
      <c r="J29" s="50">
        <v>36.6325</v>
      </c>
      <c r="K29" s="50">
        <v>40.5015</v>
      </c>
      <c r="L29" s="51">
        <v>41.3994</v>
      </c>
      <c r="M29" s="49">
        <v>1970.1984</v>
      </c>
      <c r="N29" s="50">
        <v>36.6098</v>
      </c>
      <c r="O29" s="50">
        <v>40.466500000000003</v>
      </c>
      <c r="P29" s="51">
        <v>41.400500000000001</v>
      </c>
      <c r="Q29" s="64">
        <f t="shared" si="5"/>
        <v>-1.9122314197892145E-4</v>
      </c>
      <c r="R29" s="65">
        <f t="shared" si="6"/>
        <v>-0.4673000000000016</v>
      </c>
      <c r="S29" s="64">
        <f t="shared" si="2"/>
        <v>-1.3925591868104659E-4</v>
      </c>
      <c r="T29" s="65">
        <f t="shared" si="3"/>
        <v>-0.49000000000000199</v>
      </c>
      <c r="U29" s="56">
        <f t="shared" si="4"/>
        <v>1.9122314197892145E-4</v>
      </c>
      <c r="V29" s="58">
        <f t="shared" si="4"/>
        <v>0.4673000000000016</v>
      </c>
      <c r="W29" s="57">
        <f t="shared" si="4"/>
        <v>1.3925591868104659E-4</v>
      </c>
      <c r="X29" s="58">
        <f t="shared" si="4"/>
        <v>0.49000000000000199</v>
      </c>
    </row>
    <row r="30" spans="2:24" x14ac:dyDescent="0.3">
      <c r="B30" s="12"/>
      <c r="C30" s="4"/>
      <c r="D30" s="4">
        <v>32</v>
      </c>
      <c r="E30" s="47">
        <v>940.73119999999994</v>
      </c>
      <c r="F30" s="48">
        <v>34.173200000000001</v>
      </c>
      <c r="G30" s="48">
        <v>38.9602</v>
      </c>
      <c r="H30" s="48">
        <v>39.791699999999999</v>
      </c>
      <c r="I30" s="49">
        <v>941.03440000000001</v>
      </c>
      <c r="J30" s="50">
        <v>33.580599999999997</v>
      </c>
      <c r="K30" s="50">
        <v>38.86</v>
      </c>
      <c r="L30" s="51">
        <v>39.619399999999999</v>
      </c>
      <c r="M30" s="49">
        <v>941.7</v>
      </c>
      <c r="N30" s="50">
        <v>33.465800000000002</v>
      </c>
      <c r="O30" s="50">
        <v>38.797699999999999</v>
      </c>
      <c r="P30" s="51">
        <v>39.538600000000002</v>
      </c>
      <c r="Q30" s="64">
        <f t="shared" si="5"/>
        <v>3.223024813039695E-4</v>
      </c>
      <c r="R30" s="65">
        <f t="shared" si="6"/>
        <v>-0.59260000000000446</v>
      </c>
      <c r="S30" s="64">
        <f t="shared" si="2"/>
        <v>1.0298372159869909E-3</v>
      </c>
      <c r="T30" s="65">
        <f t="shared" si="3"/>
        <v>-0.70739999999999981</v>
      </c>
      <c r="U30" s="56">
        <f t="shared" si="4"/>
        <v>3.223024813039695E-4</v>
      </c>
      <c r="V30" s="58">
        <f t="shared" si="4"/>
        <v>0.59260000000000446</v>
      </c>
      <c r="W30" s="57">
        <f t="shared" si="4"/>
        <v>1.0298372159869909E-3</v>
      </c>
      <c r="X30" s="58">
        <f t="shared" si="4"/>
        <v>0.70739999999999981</v>
      </c>
    </row>
    <row r="31" spans="2:24" ht="17.25" thickBot="1" x14ac:dyDescent="0.35">
      <c r="B31" s="12"/>
      <c r="C31" s="5"/>
      <c r="D31" s="5">
        <v>37</v>
      </c>
      <c r="E31" s="47">
        <v>476.12240000000003</v>
      </c>
      <c r="F31" s="48">
        <v>31.315100000000001</v>
      </c>
      <c r="G31" s="48">
        <v>37.773600000000002</v>
      </c>
      <c r="H31" s="48">
        <v>38.486899999999999</v>
      </c>
      <c r="I31" s="49">
        <v>475.92160000000001</v>
      </c>
      <c r="J31" s="50">
        <v>30.658200000000001</v>
      </c>
      <c r="K31" s="50">
        <v>37.610199999999999</v>
      </c>
      <c r="L31" s="51">
        <v>38.226599999999998</v>
      </c>
      <c r="M31" s="49">
        <v>475.90559999999999</v>
      </c>
      <c r="N31" s="50">
        <v>30.4544</v>
      </c>
      <c r="O31" s="50">
        <v>37.463099999999997</v>
      </c>
      <c r="P31" s="51">
        <v>38.108199999999997</v>
      </c>
      <c r="Q31" s="64">
        <f t="shared" si="5"/>
        <v>-4.2174029199217505E-4</v>
      </c>
      <c r="R31" s="65">
        <f t="shared" si="6"/>
        <v>-0.65690000000000026</v>
      </c>
      <c r="S31" s="64">
        <f t="shared" si="2"/>
        <v>-4.5534509613501641E-4</v>
      </c>
      <c r="T31" s="65">
        <f t="shared" si="3"/>
        <v>-0.86070000000000135</v>
      </c>
      <c r="U31" s="56">
        <f t="shared" si="4"/>
        <v>4.2174029199217505E-4</v>
      </c>
      <c r="V31" s="58">
        <f t="shared" si="4"/>
        <v>0.65690000000000026</v>
      </c>
      <c r="W31" s="57">
        <f t="shared" si="4"/>
        <v>4.5534509613501641E-4</v>
      </c>
      <c r="X31" s="58">
        <f t="shared" si="4"/>
        <v>0.86070000000000135</v>
      </c>
    </row>
    <row r="32" spans="2:24" x14ac:dyDescent="0.3">
      <c r="B32" s="12"/>
      <c r="C32" s="3" t="s">
        <v>18</v>
      </c>
      <c r="D32" s="3">
        <v>22</v>
      </c>
      <c r="E32" s="47">
        <v>9199.3207999999995</v>
      </c>
      <c r="F32" s="48">
        <v>38.151400000000002</v>
      </c>
      <c r="G32" s="48">
        <v>40.774900000000002</v>
      </c>
      <c r="H32" s="48">
        <v>41.694499999999998</v>
      </c>
      <c r="I32" s="49">
        <v>9198.4552000000003</v>
      </c>
      <c r="J32" s="50">
        <v>37.388500000000001</v>
      </c>
      <c r="K32" s="50">
        <v>39.975499999999997</v>
      </c>
      <c r="L32" s="51">
        <v>40.833399999999997</v>
      </c>
      <c r="M32" s="49">
        <v>9201.5704000000005</v>
      </c>
      <c r="N32" s="50">
        <v>37.4176</v>
      </c>
      <c r="O32" s="50">
        <v>40.007599999999996</v>
      </c>
      <c r="P32" s="51">
        <v>40.856099999999998</v>
      </c>
      <c r="Q32" s="64">
        <f t="shared" si="5"/>
        <v>-9.4093903106322413E-5</v>
      </c>
      <c r="R32" s="65">
        <f t="shared" si="6"/>
        <v>-0.76290000000000191</v>
      </c>
      <c r="S32" s="64">
        <f t="shared" si="2"/>
        <v>2.4453979254653344E-4</v>
      </c>
      <c r="T32" s="65">
        <f t="shared" si="3"/>
        <v>-0.73380000000000223</v>
      </c>
      <c r="U32" s="56">
        <f t="shared" si="4"/>
        <v>9.4093903106322413E-5</v>
      </c>
      <c r="V32" s="58">
        <f t="shared" si="4"/>
        <v>0.76290000000000191</v>
      </c>
      <c r="W32" s="57">
        <f t="shared" si="4"/>
        <v>2.4453979254653344E-4</v>
      </c>
      <c r="X32" s="58">
        <f t="shared" si="4"/>
        <v>0.73380000000000223</v>
      </c>
    </row>
    <row r="33" spans="2:24" x14ac:dyDescent="0.3">
      <c r="B33" s="12"/>
      <c r="C33" s="4"/>
      <c r="D33" s="4">
        <v>27</v>
      </c>
      <c r="E33" s="47">
        <v>3666.3872000000001</v>
      </c>
      <c r="F33" s="48">
        <v>34.295000000000002</v>
      </c>
      <c r="G33" s="48">
        <v>38.085299999999997</v>
      </c>
      <c r="H33" s="48">
        <v>38.893999999999998</v>
      </c>
      <c r="I33" s="49">
        <v>3666.34</v>
      </c>
      <c r="J33" s="50">
        <v>33.280099999999997</v>
      </c>
      <c r="K33" s="50">
        <v>37.181399999999996</v>
      </c>
      <c r="L33" s="51">
        <v>37.953200000000002</v>
      </c>
      <c r="M33" s="49">
        <v>3666.6095999999998</v>
      </c>
      <c r="N33" s="50">
        <v>33.302900000000001</v>
      </c>
      <c r="O33" s="50">
        <v>37.307299999999998</v>
      </c>
      <c r="P33" s="51">
        <v>38.064799999999998</v>
      </c>
      <c r="Q33" s="64">
        <f t="shared" si="5"/>
        <v>-1.2873708483374385E-5</v>
      </c>
      <c r="R33" s="65">
        <f t="shared" si="6"/>
        <v>-1.0149000000000044</v>
      </c>
      <c r="S33" s="64">
        <f t="shared" si="2"/>
        <v>6.0659168786006069E-5</v>
      </c>
      <c r="T33" s="65">
        <f t="shared" si="3"/>
        <v>-0.99210000000000065</v>
      </c>
      <c r="U33" s="56">
        <f t="shared" si="4"/>
        <v>1.2873708483374385E-5</v>
      </c>
      <c r="V33" s="58">
        <f t="shared" si="4"/>
        <v>1.0149000000000044</v>
      </c>
      <c r="W33" s="57">
        <f t="shared" si="4"/>
        <v>6.0659168786006069E-5</v>
      </c>
      <c r="X33" s="58">
        <f t="shared" si="4"/>
        <v>0.99210000000000065</v>
      </c>
    </row>
    <row r="34" spans="2:24" x14ac:dyDescent="0.3">
      <c r="B34" s="12"/>
      <c r="C34" s="4"/>
      <c r="D34" s="4">
        <v>32</v>
      </c>
      <c r="E34" s="47">
        <v>1549.4728</v>
      </c>
      <c r="F34" s="48">
        <v>30.9328</v>
      </c>
      <c r="G34" s="48">
        <v>36.154699999999998</v>
      </c>
      <c r="H34" s="48">
        <v>36.910600000000002</v>
      </c>
      <c r="I34" s="49">
        <v>1548.4576</v>
      </c>
      <c r="J34" s="50">
        <v>29.936499999999999</v>
      </c>
      <c r="K34" s="50">
        <v>35.767099999999999</v>
      </c>
      <c r="L34" s="51">
        <v>36.457599999999999</v>
      </c>
      <c r="M34" s="49">
        <v>1550.8032000000001</v>
      </c>
      <c r="N34" s="50">
        <v>29.877099999999999</v>
      </c>
      <c r="O34" s="50">
        <v>35.8947</v>
      </c>
      <c r="P34" s="51">
        <v>36.5505</v>
      </c>
      <c r="Q34" s="64">
        <f t="shared" si="5"/>
        <v>-6.5519059127727177E-4</v>
      </c>
      <c r="R34" s="65">
        <f t="shared" si="6"/>
        <v>-0.99630000000000152</v>
      </c>
      <c r="S34" s="64">
        <f t="shared" si="2"/>
        <v>8.5861462040511731E-4</v>
      </c>
      <c r="T34" s="65">
        <f t="shared" si="3"/>
        <v>-1.0557000000000016</v>
      </c>
      <c r="U34" s="56">
        <f t="shared" si="4"/>
        <v>6.5519059127727177E-4</v>
      </c>
      <c r="V34" s="58">
        <f t="shared" si="4"/>
        <v>0.99630000000000152</v>
      </c>
      <c r="W34" s="57">
        <f t="shared" si="4"/>
        <v>8.5861462040511731E-4</v>
      </c>
      <c r="X34" s="58">
        <f t="shared" si="4"/>
        <v>1.0557000000000016</v>
      </c>
    </row>
    <row r="35" spans="2:24" ht="17.25" thickBot="1" x14ac:dyDescent="0.35">
      <c r="B35" s="12"/>
      <c r="C35" s="5"/>
      <c r="D35" s="5">
        <v>37</v>
      </c>
      <c r="E35" s="47">
        <v>658.84799999999996</v>
      </c>
      <c r="F35" s="48">
        <v>27.763100000000001</v>
      </c>
      <c r="G35" s="48">
        <v>34.796799999999998</v>
      </c>
      <c r="H35" s="48">
        <v>35.527000000000001</v>
      </c>
      <c r="I35" s="49">
        <v>664.70240000000001</v>
      </c>
      <c r="J35" s="50">
        <v>27.302499999999998</v>
      </c>
      <c r="K35" s="50">
        <v>34.942700000000002</v>
      </c>
      <c r="L35" s="51">
        <v>35.633200000000002</v>
      </c>
      <c r="M35" s="49">
        <v>687.53440000000001</v>
      </c>
      <c r="N35" s="50">
        <v>27.596399999999999</v>
      </c>
      <c r="O35" s="50">
        <v>35.009900000000002</v>
      </c>
      <c r="P35" s="51">
        <v>35.779800000000002</v>
      </c>
      <c r="Q35" s="64">
        <f t="shared" si="5"/>
        <v>8.8858128126670429E-3</v>
      </c>
      <c r="R35" s="65">
        <f t="shared" si="6"/>
        <v>-0.46060000000000301</v>
      </c>
      <c r="S35" s="64">
        <f t="shared" si="2"/>
        <v>4.3540239933945388E-2</v>
      </c>
      <c r="T35" s="65">
        <f t="shared" si="3"/>
        <v>-0.16670000000000229</v>
      </c>
      <c r="U35" s="56">
        <f t="shared" si="4"/>
        <v>8.8858128126670429E-3</v>
      </c>
      <c r="V35" s="58">
        <f t="shared" si="4"/>
        <v>0.46060000000000301</v>
      </c>
      <c r="W35" s="57">
        <f t="shared" si="4"/>
        <v>4.3540239933945388E-2</v>
      </c>
      <c r="X35" s="58">
        <f t="shared" si="4"/>
        <v>0.16670000000000229</v>
      </c>
    </row>
    <row r="36" spans="2:24" x14ac:dyDescent="0.3">
      <c r="B36" s="12"/>
      <c r="C36" s="3" t="s">
        <v>19</v>
      </c>
      <c r="D36" s="3">
        <v>22</v>
      </c>
      <c r="E36" s="47">
        <v>6024.6184000000003</v>
      </c>
      <c r="F36" s="48">
        <v>39.8033</v>
      </c>
      <c r="G36" s="48">
        <v>41.198700000000002</v>
      </c>
      <c r="H36" s="48">
        <v>42.566099999999999</v>
      </c>
      <c r="I36" s="49">
        <v>6022.0727999999999</v>
      </c>
      <c r="J36" s="50">
        <v>39.312600000000003</v>
      </c>
      <c r="K36" s="50">
        <v>41.324599999999997</v>
      </c>
      <c r="L36" s="51">
        <v>42.709200000000003</v>
      </c>
      <c r="M36" s="49">
        <v>6026.0183999999999</v>
      </c>
      <c r="N36" s="50">
        <v>39.252800000000001</v>
      </c>
      <c r="O36" s="50">
        <v>41.3752</v>
      </c>
      <c r="P36" s="51">
        <v>42.744</v>
      </c>
      <c r="Q36" s="64">
        <f t="shared" si="5"/>
        <v>-4.2253298565771017E-4</v>
      </c>
      <c r="R36" s="65">
        <f t="shared" si="6"/>
        <v>-0.49069999999999681</v>
      </c>
      <c r="S36" s="64">
        <f t="shared" si="2"/>
        <v>2.3237986326231651E-4</v>
      </c>
      <c r="T36" s="65">
        <f t="shared" si="3"/>
        <v>-0.55049999999999955</v>
      </c>
      <c r="U36" s="56">
        <f t="shared" si="4"/>
        <v>4.2253298565771017E-4</v>
      </c>
      <c r="V36" s="58">
        <f t="shared" si="4"/>
        <v>0.49069999999999681</v>
      </c>
      <c r="W36" s="57">
        <f t="shared" si="4"/>
        <v>2.3237986326231651E-4</v>
      </c>
      <c r="X36" s="58">
        <f t="shared" si="4"/>
        <v>0.55049999999999955</v>
      </c>
    </row>
    <row r="37" spans="2:24" x14ac:dyDescent="0.3">
      <c r="B37" s="12"/>
      <c r="C37" s="4"/>
      <c r="D37" s="4">
        <v>27</v>
      </c>
      <c r="E37" s="47">
        <v>2355.7896000000001</v>
      </c>
      <c r="F37" s="48">
        <v>36.038699999999999</v>
      </c>
      <c r="G37" s="48">
        <v>38.5824</v>
      </c>
      <c r="H37" s="48">
        <v>40.169499999999999</v>
      </c>
      <c r="I37" s="49">
        <v>2356.9704000000002</v>
      </c>
      <c r="J37" s="50">
        <v>35.8812</v>
      </c>
      <c r="K37" s="50">
        <v>38.588099999999997</v>
      </c>
      <c r="L37" s="51">
        <v>40.201300000000003</v>
      </c>
      <c r="M37" s="49">
        <v>2356.9663999999998</v>
      </c>
      <c r="N37" s="50">
        <v>35.7926</v>
      </c>
      <c r="O37" s="50">
        <v>38.572600000000001</v>
      </c>
      <c r="P37" s="51">
        <v>40.178899999999999</v>
      </c>
      <c r="Q37" s="64">
        <f t="shared" si="5"/>
        <v>5.0123321709209096E-4</v>
      </c>
      <c r="R37" s="65">
        <f t="shared" si="6"/>
        <v>-0.15749999999999886</v>
      </c>
      <c r="S37" s="64">
        <f t="shared" si="2"/>
        <v>4.9953527258959375E-4</v>
      </c>
      <c r="T37" s="65">
        <f t="shared" si="3"/>
        <v>-0.24609999999999843</v>
      </c>
      <c r="U37" s="56">
        <f t="shared" si="4"/>
        <v>5.0123321709209096E-4</v>
      </c>
      <c r="V37" s="58">
        <f t="shared" si="4"/>
        <v>0.15749999999999886</v>
      </c>
      <c r="W37" s="57">
        <f t="shared" si="4"/>
        <v>4.9953527258959375E-4</v>
      </c>
      <c r="X37" s="58">
        <f t="shared" si="4"/>
        <v>0.24609999999999843</v>
      </c>
    </row>
    <row r="38" spans="2:24" x14ac:dyDescent="0.3">
      <c r="B38" s="12"/>
      <c r="C38" s="4"/>
      <c r="D38" s="4">
        <v>32</v>
      </c>
      <c r="E38" s="47">
        <v>1020.704</v>
      </c>
      <c r="F38" s="48">
        <v>32.889800000000001</v>
      </c>
      <c r="G38" s="48">
        <v>36.686</v>
      </c>
      <c r="H38" s="48">
        <v>38.382300000000001</v>
      </c>
      <c r="I38" s="49">
        <v>1021.3680000000001</v>
      </c>
      <c r="J38" s="50">
        <v>32.644399999999997</v>
      </c>
      <c r="K38" s="50">
        <v>36.566499999999998</v>
      </c>
      <c r="L38" s="51">
        <v>38.217199999999998</v>
      </c>
      <c r="M38" s="49">
        <v>1021.3656</v>
      </c>
      <c r="N38" s="50">
        <v>32.57</v>
      </c>
      <c r="O38" s="50">
        <v>36.581800000000001</v>
      </c>
      <c r="P38" s="51">
        <v>38.198399999999999</v>
      </c>
      <c r="Q38" s="64">
        <f t="shared" si="5"/>
        <v>6.5053139793720899E-4</v>
      </c>
      <c r="R38" s="65">
        <f t="shared" si="6"/>
        <v>-0.24540000000000362</v>
      </c>
      <c r="S38" s="64">
        <f t="shared" si="2"/>
        <v>6.4818007963133412E-4</v>
      </c>
      <c r="T38" s="65">
        <f t="shared" si="3"/>
        <v>-0.31980000000000075</v>
      </c>
      <c r="U38" s="56">
        <f t="shared" si="4"/>
        <v>6.5053139793720899E-4</v>
      </c>
      <c r="V38" s="58">
        <f t="shared" si="4"/>
        <v>0.24540000000000362</v>
      </c>
      <c r="W38" s="57">
        <f t="shared" si="4"/>
        <v>6.4818007963133412E-4</v>
      </c>
      <c r="X38" s="58">
        <f t="shared" si="4"/>
        <v>0.31980000000000075</v>
      </c>
    </row>
    <row r="39" spans="2:24" ht="17.25" thickBot="1" x14ac:dyDescent="0.35">
      <c r="B39" s="13"/>
      <c r="C39" s="5"/>
      <c r="D39" s="5">
        <v>37</v>
      </c>
      <c r="E39" s="52">
        <v>467.40320000000003</v>
      </c>
      <c r="F39" s="20">
        <v>30.0776</v>
      </c>
      <c r="G39" s="20">
        <v>35.421700000000001</v>
      </c>
      <c r="H39" s="20">
        <v>37.085700000000003</v>
      </c>
      <c r="I39" s="25">
        <v>467.13600000000002</v>
      </c>
      <c r="J39" s="26">
        <v>29.680599999999998</v>
      </c>
      <c r="K39" s="26">
        <v>35.219700000000003</v>
      </c>
      <c r="L39" s="27">
        <v>36.868499999999997</v>
      </c>
      <c r="M39" s="25">
        <v>467.82560000000001</v>
      </c>
      <c r="N39" s="26">
        <v>29.558199999999999</v>
      </c>
      <c r="O39" s="26">
        <v>35.164400000000001</v>
      </c>
      <c r="P39" s="27">
        <v>36.7637</v>
      </c>
      <c r="Q39" s="66">
        <f t="shared" si="5"/>
        <v>-5.7166917128509713E-4</v>
      </c>
      <c r="R39" s="67">
        <f t="shared" si="6"/>
        <v>-0.39700000000000202</v>
      </c>
      <c r="S39" s="66">
        <f t="shared" si="2"/>
        <v>9.0371653424705235E-4</v>
      </c>
      <c r="T39" s="67">
        <f t="shared" si="3"/>
        <v>-0.51940000000000097</v>
      </c>
      <c r="U39" s="56">
        <f t="shared" si="4"/>
        <v>5.7166917128509713E-4</v>
      </c>
      <c r="V39" s="58">
        <f t="shared" si="4"/>
        <v>0.39700000000000202</v>
      </c>
      <c r="W39" s="57">
        <f t="shared" si="4"/>
        <v>9.0371653424705235E-4</v>
      </c>
      <c r="X39" s="58">
        <f t="shared" si="4"/>
        <v>0.51940000000000097</v>
      </c>
    </row>
    <row r="40" spans="2:24" x14ac:dyDescent="0.3">
      <c r="B40" s="11" t="s">
        <v>20</v>
      </c>
      <c r="C40" s="3" t="s">
        <v>21</v>
      </c>
      <c r="D40" s="3">
        <v>22</v>
      </c>
      <c r="E40" s="42">
        <v>1759.5440000000001</v>
      </c>
      <c r="F40" s="43">
        <v>40.748899999999999</v>
      </c>
      <c r="G40" s="43">
        <v>43.243099999999998</v>
      </c>
      <c r="H40" s="43">
        <v>42.652000000000001</v>
      </c>
      <c r="I40" s="44">
        <v>1758.4848</v>
      </c>
      <c r="J40" s="45">
        <v>40.540599999999998</v>
      </c>
      <c r="K40" s="45">
        <v>43.036700000000003</v>
      </c>
      <c r="L40" s="46">
        <v>42.468299999999999</v>
      </c>
      <c r="M40" s="44">
        <v>1760.0024000000001</v>
      </c>
      <c r="N40" s="45">
        <v>40.560299999999998</v>
      </c>
      <c r="O40" s="45">
        <v>43.055</v>
      </c>
      <c r="P40" s="46">
        <v>42.466200000000001</v>
      </c>
      <c r="Q40" s="62">
        <f t="shared" si="5"/>
        <v>-6.0197414784747994E-4</v>
      </c>
      <c r="R40" s="63">
        <f t="shared" si="6"/>
        <v>-0.20830000000000126</v>
      </c>
      <c r="S40" s="62">
        <f t="shared" si="2"/>
        <v>2.6052204434784426E-4</v>
      </c>
      <c r="T40" s="63">
        <f t="shared" si="3"/>
        <v>-0.18860000000000099</v>
      </c>
      <c r="U40" s="56">
        <f t="shared" si="4"/>
        <v>6.0197414784747994E-4</v>
      </c>
      <c r="V40" s="58">
        <f t="shared" si="4"/>
        <v>0.20830000000000126</v>
      </c>
      <c r="W40" s="57">
        <f t="shared" si="4"/>
        <v>2.6052204434784426E-4</v>
      </c>
      <c r="X40" s="58">
        <f t="shared" si="4"/>
        <v>0.18860000000000099</v>
      </c>
    </row>
    <row r="41" spans="2:24" x14ac:dyDescent="0.3">
      <c r="B41" s="12" t="s">
        <v>22</v>
      </c>
      <c r="C41" s="4"/>
      <c r="D41" s="4">
        <v>27</v>
      </c>
      <c r="E41" s="47">
        <v>871.67679999999996</v>
      </c>
      <c r="F41" s="48">
        <v>36.886899999999997</v>
      </c>
      <c r="G41" s="48">
        <v>40.443600000000004</v>
      </c>
      <c r="H41" s="48">
        <v>39.462899999999998</v>
      </c>
      <c r="I41" s="49">
        <v>872.02080000000001</v>
      </c>
      <c r="J41" s="50">
        <v>36.697200000000002</v>
      </c>
      <c r="K41" s="50">
        <v>40.229999999999997</v>
      </c>
      <c r="L41" s="51">
        <v>39.269799999999996</v>
      </c>
      <c r="M41" s="49">
        <v>872.04560000000004</v>
      </c>
      <c r="N41" s="50">
        <v>36.688400000000001</v>
      </c>
      <c r="O41" s="50">
        <v>40.197299999999998</v>
      </c>
      <c r="P41" s="51">
        <v>39.260399999999997</v>
      </c>
      <c r="Q41" s="64">
        <f t="shared" si="5"/>
        <v>3.9464168370667997E-4</v>
      </c>
      <c r="R41" s="65">
        <f t="shared" si="6"/>
        <v>-0.18969999999999487</v>
      </c>
      <c r="S41" s="64">
        <f t="shared" si="2"/>
        <v>4.2309259578788655E-4</v>
      </c>
      <c r="T41" s="65">
        <f t="shared" si="3"/>
        <v>-0.19849999999999568</v>
      </c>
      <c r="U41" s="56">
        <f t="shared" si="4"/>
        <v>3.9464168370667997E-4</v>
      </c>
      <c r="V41" s="58">
        <f t="shared" si="4"/>
        <v>0.18969999999999487</v>
      </c>
      <c r="W41" s="57">
        <f t="shared" si="4"/>
        <v>4.2309259578788655E-4</v>
      </c>
      <c r="X41" s="58">
        <f t="shared" si="4"/>
        <v>0.19849999999999568</v>
      </c>
    </row>
    <row r="42" spans="2:24" x14ac:dyDescent="0.3">
      <c r="B42" s="12"/>
      <c r="C42" s="4"/>
      <c r="D42" s="4">
        <v>32</v>
      </c>
      <c r="E42" s="47">
        <v>426.50319999999999</v>
      </c>
      <c r="F42" s="48">
        <v>33.4193</v>
      </c>
      <c r="G42" s="48">
        <v>38.409300000000002</v>
      </c>
      <c r="H42" s="48">
        <v>37.142299999999999</v>
      </c>
      <c r="I42" s="49">
        <v>427.09679999999997</v>
      </c>
      <c r="J42" s="50">
        <v>33.377400000000002</v>
      </c>
      <c r="K42" s="50">
        <v>38.217799999999997</v>
      </c>
      <c r="L42" s="51">
        <v>36.9925</v>
      </c>
      <c r="M42" s="49">
        <v>427.05680000000001</v>
      </c>
      <c r="N42" s="50">
        <v>33.453499999999998</v>
      </c>
      <c r="O42" s="50">
        <v>38.357999999999997</v>
      </c>
      <c r="P42" s="51">
        <v>37.055700000000002</v>
      </c>
      <c r="Q42" s="64">
        <f t="shared" si="5"/>
        <v>1.3917832269487798E-3</v>
      </c>
      <c r="R42" s="65">
        <f t="shared" si="6"/>
        <v>-4.1899999999998272E-2</v>
      </c>
      <c r="S42" s="64">
        <f t="shared" si="2"/>
        <v>1.2979972952137692E-3</v>
      </c>
      <c r="T42" s="65">
        <f t="shared" si="3"/>
        <v>3.4199999999998454E-2</v>
      </c>
      <c r="U42" s="56">
        <f t="shared" si="4"/>
        <v>1.3917832269487798E-3</v>
      </c>
      <c r="V42" s="58">
        <f t="shared" si="4"/>
        <v>4.1899999999998272E-2</v>
      </c>
      <c r="W42" s="57">
        <f t="shared" si="4"/>
        <v>1.2979972952137692E-3</v>
      </c>
      <c r="X42" s="58">
        <f t="shared" si="4"/>
        <v>3.4199999999998454E-2</v>
      </c>
    </row>
    <row r="43" spans="2:24" ht="17.25" thickBot="1" x14ac:dyDescent="0.35">
      <c r="B43" s="12"/>
      <c r="C43" s="5"/>
      <c r="D43" s="5">
        <v>37</v>
      </c>
      <c r="E43" s="47">
        <v>217.6</v>
      </c>
      <c r="F43" s="48">
        <v>30.487100000000002</v>
      </c>
      <c r="G43" s="48">
        <v>37.029200000000003</v>
      </c>
      <c r="H43" s="48">
        <v>35.525399999999998</v>
      </c>
      <c r="I43" s="49">
        <v>218.01840000000001</v>
      </c>
      <c r="J43" s="50">
        <v>30.554400000000001</v>
      </c>
      <c r="K43" s="50">
        <v>36.856299999999997</v>
      </c>
      <c r="L43" s="51">
        <v>35.402700000000003</v>
      </c>
      <c r="M43" s="49">
        <v>218.0376</v>
      </c>
      <c r="N43" s="50">
        <v>30.605799999999999</v>
      </c>
      <c r="O43" s="50">
        <v>36.971499999999999</v>
      </c>
      <c r="P43" s="51">
        <v>35.435400000000001</v>
      </c>
      <c r="Q43" s="64">
        <f t="shared" si="5"/>
        <v>1.9227941176471492E-3</v>
      </c>
      <c r="R43" s="65">
        <f t="shared" si="6"/>
        <v>6.7299999999999471E-2</v>
      </c>
      <c r="S43" s="64">
        <f t="shared" si="2"/>
        <v>2.0110294117647214E-3</v>
      </c>
      <c r="T43" s="65">
        <f t="shared" si="3"/>
        <v>0.11869999999999692</v>
      </c>
      <c r="U43" s="56">
        <f t="shared" si="4"/>
        <v>1.9227941176471492E-3</v>
      </c>
      <c r="V43" s="58">
        <f t="shared" si="4"/>
        <v>6.7299999999999471E-2</v>
      </c>
      <c r="W43" s="57">
        <f t="shared" si="4"/>
        <v>2.0110294117647214E-3</v>
      </c>
      <c r="X43" s="58">
        <f t="shared" si="4"/>
        <v>0.11869999999999692</v>
      </c>
    </row>
    <row r="44" spans="2:24" x14ac:dyDescent="0.3">
      <c r="B44" s="12"/>
      <c r="C44" s="3" t="s">
        <v>23</v>
      </c>
      <c r="D44" s="3">
        <v>22</v>
      </c>
      <c r="E44" s="47">
        <v>2710.7775999999999</v>
      </c>
      <c r="F44" s="48">
        <v>38.171300000000002</v>
      </c>
      <c r="G44" s="48">
        <v>42.402500000000003</v>
      </c>
      <c r="H44" s="48">
        <v>43.380499999999998</v>
      </c>
      <c r="I44" s="49">
        <v>2711.6680000000001</v>
      </c>
      <c r="J44" s="50">
        <v>37.274799999999999</v>
      </c>
      <c r="K44" s="50">
        <v>41.5227</v>
      </c>
      <c r="L44" s="51">
        <v>42.497300000000003</v>
      </c>
      <c r="M44" s="49">
        <v>2711.672</v>
      </c>
      <c r="N44" s="50">
        <v>37.2376</v>
      </c>
      <c r="O44" s="50">
        <v>41.515799999999999</v>
      </c>
      <c r="P44" s="51">
        <v>42.457500000000003</v>
      </c>
      <c r="Q44" s="64">
        <f t="shared" si="5"/>
        <v>3.28466636289243E-4</v>
      </c>
      <c r="R44" s="65">
        <f t="shared" si="6"/>
        <v>-0.89650000000000318</v>
      </c>
      <c r="S44" s="64">
        <f t="shared" si="2"/>
        <v>3.2994222764720074E-4</v>
      </c>
      <c r="T44" s="65">
        <f t="shared" si="3"/>
        <v>-0.93370000000000175</v>
      </c>
      <c r="U44" s="56">
        <f t="shared" si="4"/>
        <v>3.28466636289243E-4</v>
      </c>
      <c r="V44" s="58">
        <f t="shared" si="4"/>
        <v>0.89650000000000318</v>
      </c>
      <c r="W44" s="57">
        <f t="shared" si="4"/>
        <v>3.2994222764720074E-4</v>
      </c>
      <c r="X44" s="58">
        <f t="shared" si="4"/>
        <v>0.93370000000000175</v>
      </c>
    </row>
    <row r="45" spans="2:24" x14ac:dyDescent="0.3">
      <c r="B45" s="12"/>
      <c r="C45" s="4"/>
      <c r="D45" s="4">
        <v>27</v>
      </c>
      <c r="E45" s="47">
        <v>900.21119999999996</v>
      </c>
      <c r="F45" s="48">
        <v>34.158799999999999</v>
      </c>
      <c r="G45" s="48">
        <v>40.543799999999997</v>
      </c>
      <c r="H45" s="48">
        <v>41.330500000000001</v>
      </c>
      <c r="I45" s="49">
        <v>900.05280000000005</v>
      </c>
      <c r="J45" s="50">
        <v>33.085099999999997</v>
      </c>
      <c r="K45" s="50">
        <v>39.721899999999998</v>
      </c>
      <c r="L45" s="51">
        <v>40.5</v>
      </c>
      <c r="M45" s="49">
        <v>900.06320000000005</v>
      </c>
      <c r="N45" s="50">
        <v>33.074300000000001</v>
      </c>
      <c r="O45" s="50">
        <v>39.711799999999997</v>
      </c>
      <c r="P45" s="51">
        <v>40.5227</v>
      </c>
      <c r="Q45" s="64">
        <f t="shared" si="5"/>
        <v>-1.7595870835634468E-4</v>
      </c>
      <c r="R45" s="65">
        <f t="shared" si="6"/>
        <v>-1.0737000000000023</v>
      </c>
      <c r="S45" s="64">
        <f t="shared" si="2"/>
        <v>-1.6440586386829098E-4</v>
      </c>
      <c r="T45" s="65">
        <f t="shared" si="3"/>
        <v>-1.0844999999999985</v>
      </c>
      <c r="U45" s="56">
        <f t="shared" si="4"/>
        <v>1.7595870835634468E-4</v>
      </c>
      <c r="V45" s="58">
        <f t="shared" si="4"/>
        <v>1.0737000000000023</v>
      </c>
      <c r="W45" s="57">
        <f t="shared" si="4"/>
        <v>1.6440586386829098E-4</v>
      </c>
      <c r="X45" s="58">
        <f t="shared" si="4"/>
        <v>1.0844999999999985</v>
      </c>
    </row>
    <row r="46" spans="2:24" x14ac:dyDescent="0.3">
      <c r="B46" s="12"/>
      <c r="C46" s="4"/>
      <c r="D46" s="4">
        <v>32</v>
      </c>
      <c r="E46" s="47">
        <v>333.56</v>
      </c>
      <c r="F46" s="48">
        <v>31.110499999999998</v>
      </c>
      <c r="G46" s="48">
        <v>39.179699999999997</v>
      </c>
      <c r="H46" s="48">
        <v>39.948300000000003</v>
      </c>
      <c r="I46" s="49">
        <v>333.47919999999999</v>
      </c>
      <c r="J46" s="50">
        <v>30.019100000000002</v>
      </c>
      <c r="K46" s="50">
        <v>38.677599999999998</v>
      </c>
      <c r="L46" s="51">
        <v>39.4724</v>
      </c>
      <c r="M46" s="49">
        <v>334.24400000000003</v>
      </c>
      <c r="N46" s="50">
        <v>29.851099999999999</v>
      </c>
      <c r="O46" s="50">
        <v>38.526899999999998</v>
      </c>
      <c r="P46" s="51">
        <v>39.358600000000003</v>
      </c>
      <c r="Q46" s="64">
        <f t="shared" si="5"/>
        <v>-2.4223528000962536E-4</v>
      </c>
      <c r="R46" s="65">
        <f t="shared" si="6"/>
        <v>-1.0913999999999966</v>
      </c>
      <c r="S46" s="64">
        <f t="shared" si="2"/>
        <v>2.0506055882001015E-3</v>
      </c>
      <c r="T46" s="65">
        <f t="shared" si="3"/>
        <v>-1.2593999999999994</v>
      </c>
      <c r="U46" s="56">
        <f t="shared" si="4"/>
        <v>2.4223528000962536E-4</v>
      </c>
      <c r="V46" s="58">
        <f t="shared" si="4"/>
        <v>1.0913999999999966</v>
      </c>
      <c r="W46" s="57">
        <f t="shared" si="4"/>
        <v>2.0506055882001015E-3</v>
      </c>
      <c r="X46" s="58">
        <f t="shared" si="4"/>
        <v>1.2593999999999994</v>
      </c>
    </row>
    <row r="47" spans="2:24" ht="17.25" thickBot="1" x14ac:dyDescent="0.35">
      <c r="B47" s="12"/>
      <c r="C47" s="5"/>
      <c r="D47" s="5">
        <v>37</v>
      </c>
      <c r="E47" s="47">
        <v>133.3552</v>
      </c>
      <c r="F47" s="48">
        <v>28.228300000000001</v>
      </c>
      <c r="G47" s="48">
        <v>38.1768</v>
      </c>
      <c r="H47" s="48">
        <v>38.820300000000003</v>
      </c>
      <c r="I47" s="49">
        <v>132.62</v>
      </c>
      <c r="J47" s="50">
        <v>27.787099999999999</v>
      </c>
      <c r="K47" s="50">
        <v>38.028399999999998</v>
      </c>
      <c r="L47" s="51">
        <v>38.708100000000002</v>
      </c>
      <c r="M47" s="49">
        <v>132.76560000000001</v>
      </c>
      <c r="N47" s="50">
        <v>27.7212</v>
      </c>
      <c r="O47" s="50">
        <v>38.119799999999998</v>
      </c>
      <c r="P47" s="51">
        <v>38.795299999999997</v>
      </c>
      <c r="Q47" s="64">
        <f t="shared" si="5"/>
        <v>-5.5130958522801648E-3</v>
      </c>
      <c r="R47" s="65">
        <f t="shared" si="6"/>
        <v>-0.44120000000000203</v>
      </c>
      <c r="S47" s="64">
        <f t="shared" si="2"/>
        <v>-4.4212749109145359E-3</v>
      </c>
      <c r="T47" s="65">
        <f t="shared" si="3"/>
        <v>-0.50710000000000122</v>
      </c>
      <c r="U47" s="56">
        <f t="shared" si="4"/>
        <v>5.5130958522801648E-3</v>
      </c>
      <c r="V47" s="58">
        <f t="shared" si="4"/>
        <v>0.44120000000000203</v>
      </c>
      <c r="W47" s="57">
        <f t="shared" si="4"/>
        <v>4.4212749109145359E-3</v>
      </c>
      <c r="X47" s="58">
        <f t="shared" si="4"/>
        <v>0.50710000000000122</v>
      </c>
    </row>
    <row r="48" spans="2:24" x14ac:dyDescent="0.3">
      <c r="B48" s="12"/>
      <c r="C48" s="3" t="s">
        <v>24</v>
      </c>
      <c r="D48" s="3">
        <v>22</v>
      </c>
      <c r="E48" s="47">
        <v>2123.1568000000002</v>
      </c>
      <c r="F48" s="48">
        <v>37.889600000000002</v>
      </c>
      <c r="G48" s="48">
        <v>40.495399999999997</v>
      </c>
      <c r="H48" s="48">
        <v>41.171700000000001</v>
      </c>
      <c r="I48" s="49">
        <v>2125.9256</v>
      </c>
      <c r="J48" s="50">
        <v>37.4009</v>
      </c>
      <c r="K48" s="50">
        <v>39.659199999999998</v>
      </c>
      <c r="L48" s="51">
        <v>40.302199999999999</v>
      </c>
      <c r="M48" s="49">
        <v>2125.2808</v>
      </c>
      <c r="N48" s="50">
        <v>37.398699999999998</v>
      </c>
      <c r="O48" s="50">
        <v>39.700000000000003</v>
      </c>
      <c r="P48" s="51">
        <v>40.326099999999997</v>
      </c>
      <c r="Q48" s="64">
        <f t="shared" si="5"/>
        <v>1.3040958632917871E-3</v>
      </c>
      <c r="R48" s="65">
        <f t="shared" si="6"/>
        <v>-0.48870000000000147</v>
      </c>
      <c r="S48" s="64">
        <f t="shared" si="2"/>
        <v>1.0003971444783523E-3</v>
      </c>
      <c r="T48" s="65">
        <f t="shared" si="3"/>
        <v>-0.49090000000000344</v>
      </c>
      <c r="U48" s="56">
        <f t="shared" si="4"/>
        <v>1.3040958632917871E-3</v>
      </c>
      <c r="V48" s="58">
        <f t="shared" si="4"/>
        <v>0.48870000000000147</v>
      </c>
      <c r="W48" s="57">
        <f t="shared" si="4"/>
        <v>1.0003971444783523E-3</v>
      </c>
      <c r="X48" s="58">
        <f t="shared" si="4"/>
        <v>0.49090000000000344</v>
      </c>
    </row>
    <row r="49" spans="2:24" x14ac:dyDescent="0.3">
      <c r="B49" s="12"/>
      <c r="C49" s="4"/>
      <c r="D49" s="4">
        <v>27</v>
      </c>
      <c r="E49" s="47">
        <v>855.52480000000003</v>
      </c>
      <c r="F49" s="48">
        <v>34.159399999999998</v>
      </c>
      <c r="G49" s="48">
        <v>37.7943</v>
      </c>
      <c r="H49" s="48">
        <v>38.360799999999998</v>
      </c>
      <c r="I49" s="49">
        <v>856.64319999999998</v>
      </c>
      <c r="J49" s="50">
        <v>33.504399999999997</v>
      </c>
      <c r="K49" s="50">
        <v>37.053400000000003</v>
      </c>
      <c r="L49" s="51">
        <v>37.658700000000003</v>
      </c>
      <c r="M49" s="49">
        <v>856.50559999999996</v>
      </c>
      <c r="N49" s="50">
        <v>33.548699999999997</v>
      </c>
      <c r="O49" s="50">
        <v>37.128999999999998</v>
      </c>
      <c r="P49" s="51">
        <v>37.713799999999999</v>
      </c>
      <c r="Q49" s="64">
        <f t="shared" si="5"/>
        <v>1.3072677729505345E-3</v>
      </c>
      <c r="R49" s="65">
        <f t="shared" si="6"/>
        <v>-0.65500000000000114</v>
      </c>
      <c r="S49" s="64">
        <f t="shared" si="2"/>
        <v>1.1464308223442863E-3</v>
      </c>
      <c r="T49" s="65">
        <f t="shared" si="3"/>
        <v>-0.61070000000000135</v>
      </c>
      <c r="U49" s="56">
        <f t="shared" si="4"/>
        <v>1.3072677729505345E-3</v>
      </c>
      <c r="V49" s="58">
        <f t="shared" si="4"/>
        <v>0.65500000000000114</v>
      </c>
      <c r="W49" s="57">
        <f t="shared" si="4"/>
        <v>1.1464308223442863E-3</v>
      </c>
      <c r="X49" s="58">
        <f t="shared" si="4"/>
        <v>0.61070000000000135</v>
      </c>
    </row>
    <row r="50" spans="2:24" x14ac:dyDescent="0.3">
      <c r="B50" s="12"/>
      <c r="C50" s="4"/>
      <c r="D50" s="4">
        <v>32</v>
      </c>
      <c r="E50" s="47">
        <v>361.67360000000002</v>
      </c>
      <c r="F50" s="48">
        <v>30.779</v>
      </c>
      <c r="G50" s="48">
        <v>35.772799999999997</v>
      </c>
      <c r="H50" s="48">
        <v>36.319099999999999</v>
      </c>
      <c r="I50" s="49">
        <v>361.99279999999999</v>
      </c>
      <c r="J50" s="50">
        <v>30.138000000000002</v>
      </c>
      <c r="K50" s="50">
        <v>35.478499999999997</v>
      </c>
      <c r="L50" s="51">
        <v>36.036999999999999</v>
      </c>
      <c r="M50" s="49">
        <v>362.01280000000003</v>
      </c>
      <c r="N50" s="50">
        <v>30.089600000000001</v>
      </c>
      <c r="O50" s="50">
        <v>35.473399999999998</v>
      </c>
      <c r="P50" s="51">
        <v>36.081899999999997</v>
      </c>
      <c r="Q50" s="64">
        <f t="shared" si="5"/>
        <v>8.8256372596718865E-4</v>
      </c>
      <c r="R50" s="65">
        <f t="shared" si="6"/>
        <v>-0.64099999999999824</v>
      </c>
      <c r="S50" s="64">
        <f t="shared" si="2"/>
        <v>9.378622050379272E-4</v>
      </c>
      <c r="T50" s="65">
        <f t="shared" si="3"/>
        <v>-0.68939999999999912</v>
      </c>
      <c r="U50" s="56">
        <f t="shared" si="4"/>
        <v>8.8256372596718865E-4</v>
      </c>
      <c r="V50" s="58">
        <f t="shared" si="4"/>
        <v>0.64099999999999824</v>
      </c>
      <c r="W50" s="57">
        <f t="shared" si="4"/>
        <v>9.378622050379272E-4</v>
      </c>
      <c r="X50" s="58">
        <f t="shared" si="4"/>
        <v>0.68939999999999912</v>
      </c>
    </row>
    <row r="51" spans="2:24" ht="17.25" thickBot="1" x14ac:dyDescent="0.35">
      <c r="B51" s="12"/>
      <c r="C51" s="5"/>
      <c r="D51" s="5">
        <v>37</v>
      </c>
      <c r="E51" s="47">
        <v>154.03039999999999</v>
      </c>
      <c r="F51" s="48">
        <v>27.766400000000001</v>
      </c>
      <c r="G51" s="48">
        <v>34.340800000000002</v>
      </c>
      <c r="H51" s="48">
        <v>34.929600000000001</v>
      </c>
      <c r="I51" s="49">
        <v>153.91999999999999</v>
      </c>
      <c r="J51" s="50">
        <v>27.555</v>
      </c>
      <c r="K51" s="50">
        <v>34.177100000000003</v>
      </c>
      <c r="L51" s="51">
        <v>34.713999999999999</v>
      </c>
      <c r="M51" s="49">
        <v>153.93199999999999</v>
      </c>
      <c r="N51" s="50">
        <v>27.543600000000001</v>
      </c>
      <c r="O51" s="50">
        <v>34.231699999999996</v>
      </c>
      <c r="P51" s="51">
        <v>34.734000000000002</v>
      </c>
      <c r="Q51" s="64">
        <f t="shared" si="5"/>
        <v>-7.1674163022363447E-4</v>
      </c>
      <c r="R51" s="65">
        <f t="shared" si="6"/>
        <v>-0.21140000000000114</v>
      </c>
      <c r="S51" s="64">
        <f t="shared" si="2"/>
        <v>-6.388349312862789E-4</v>
      </c>
      <c r="T51" s="65">
        <f t="shared" si="3"/>
        <v>-0.22279999999999944</v>
      </c>
      <c r="U51" s="56">
        <f t="shared" si="4"/>
        <v>7.1674163022363447E-4</v>
      </c>
      <c r="V51" s="58">
        <f t="shared" si="4"/>
        <v>0.21140000000000114</v>
      </c>
      <c r="W51" s="57">
        <f t="shared" si="4"/>
        <v>6.388349312862789E-4</v>
      </c>
      <c r="X51" s="58">
        <f t="shared" si="4"/>
        <v>0.22279999999999944</v>
      </c>
    </row>
    <row r="52" spans="2:24" x14ac:dyDescent="0.3">
      <c r="B52" s="12"/>
      <c r="C52" s="3" t="s">
        <v>19</v>
      </c>
      <c r="D52" s="3">
        <v>22</v>
      </c>
      <c r="E52" s="47">
        <v>1369.2575999999999</v>
      </c>
      <c r="F52" s="48">
        <v>39.700400000000002</v>
      </c>
      <c r="G52" s="48">
        <v>41.030299999999997</v>
      </c>
      <c r="H52" s="48">
        <v>42.061300000000003</v>
      </c>
      <c r="I52" s="49">
        <v>1369.3216</v>
      </c>
      <c r="J52" s="50">
        <v>39.374499999999998</v>
      </c>
      <c r="K52" s="50">
        <v>40.815199999999997</v>
      </c>
      <c r="L52" s="51">
        <v>41.882300000000001</v>
      </c>
      <c r="M52" s="49">
        <v>1369.2824000000001</v>
      </c>
      <c r="N52" s="50">
        <v>39.372</v>
      </c>
      <c r="O52" s="50">
        <v>40.834200000000003</v>
      </c>
      <c r="P52" s="51">
        <v>41.893900000000002</v>
      </c>
      <c r="Q52" s="64">
        <f t="shared" ref="Q52:Q67" si="7">(I52-E52)/E52</f>
        <v>4.674065712695567E-5</v>
      </c>
      <c r="R52" s="65">
        <f t="shared" si="6"/>
        <v>-0.3259000000000043</v>
      </c>
      <c r="S52" s="64">
        <f t="shared" si="2"/>
        <v>1.8112004636776276E-5</v>
      </c>
      <c r="T52" s="65">
        <f t="shared" si="3"/>
        <v>-0.32840000000000202</v>
      </c>
      <c r="U52" s="56">
        <f t="shared" si="4"/>
        <v>4.674065712695567E-5</v>
      </c>
      <c r="V52" s="58">
        <f t="shared" si="4"/>
        <v>0.3259000000000043</v>
      </c>
      <c r="W52" s="57">
        <f t="shared" si="4"/>
        <v>1.8112004636776276E-5</v>
      </c>
      <c r="X52" s="58">
        <f t="shared" si="4"/>
        <v>0.32840000000000202</v>
      </c>
    </row>
    <row r="53" spans="2:24" x14ac:dyDescent="0.3">
      <c r="B53" s="12"/>
      <c r="C53" s="4"/>
      <c r="D53" s="4">
        <v>27</v>
      </c>
      <c r="E53" s="47">
        <v>642.73119999999994</v>
      </c>
      <c r="F53" s="48">
        <v>35.711799999999997</v>
      </c>
      <c r="G53" s="48">
        <v>38.153199999999998</v>
      </c>
      <c r="H53" s="48">
        <v>39.305399999999999</v>
      </c>
      <c r="I53" s="49">
        <v>643.63520000000005</v>
      </c>
      <c r="J53" s="50">
        <v>35.271900000000002</v>
      </c>
      <c r="K53" s="50">
        <v>37.869900000000001</v>
      </c>
      <c r="L53" s="51">
        <v>38.9803</v>
      </c>
      <c r="M53" s="49">
        <v>643.2808</v>
      </c>
      <c r="N53" s="50">
        <v>35.216900000000003</v>
      </c>
      <c r="O53" s="50">
        <v>37.8553</v>
      </c>
      <c r="P53" s="51">
        <v>38.924999999999997</v>
      </c>
      <c r="Q53" s="64">
        <f t="shared" si="7"/>
        <v>1.406497770763439E-3</v>
      </c>
      <c r="R53" s="65">
        <f t="shared" ref="R53:R67" si="8">(J53-F53)</f>
        <v>-0.43989999999999441</v>
      </c>
      <c r="S53" s="64">
        <f t="shared" ref="S53:S67" si="9">(M53-E53)/E53</f>
        <v>8.5510085709244392E-4</v>
      </c>
      <c r="T53" s="65">
        <f t="shared" ref="T53:T67" si="10">(N53-F53)</f>
        <v>-0.49489999999999412</v>
      </c>
      <c r="U53" s="56">
        <f t="shared" si="4"/>
        <v>1.406497770763439E-3</v>
      </c>
      <c r="V53" s="58">
        <f t="shared" si="4"/>
        <v>0.43989999999999441</v>
      </c>
      <c r="W53" s="57">
        <f t="shared" si="4"/>
        <v>8.5510085709244392E-4</v>
      </c>
      <c r="X53" s="58">
        <f t="shared" si="4"/>
        <v>0.49489999999999412</v>
      </c>
    </row>
    <row r="54" spans="2:24" x14ac:dyDescent="0.3">
      <c r="B54" s="12"/>
      <c r="C54" s="4"/>
      <c r="D54" s="4">
        <v>32</v>
      </c>
      <c r="E54" s="47">
        <v>303.0616</v>
      </c>
      <c r="F54" s="48">
        <v>32.156799999999997</v>
      </c>
      <c r="G54" s="48">
        <v>36.170699999999997</v>
      </c>
      <c r="H54" s="48">
        <v>37.303100000000001</v>
      </c>
      <c r="I54" s="49">
        <v>303.04559999999998</v>
      </c>
      <c r="J54" s="50">
        <v>31.8658</v>
      </c>
      <c r="K54" s="50">
        <v>35.847799999999999</v>
      </c>
      <c r="L54" s="51">
        <v>36.894199999999998</v>
      </c>
      <c r="M54" s="49">
        <v>303.04719999999998</v>
      </c>
      <c r="N54" s="50">
        <v>31.725999999999999</v>
      </c>
      <c r="O54" s="50">
        <v>35.786299999999997</v>
      </c>
      <c r="P54" s="51">
        <v>36.8324</v>
      </c>
      <c r="Q54" s="64">
        <f t="shared" si="7"/>
        <v>-5.2794547379211202E-5</v>
      </c>
      <c r="R54" s="65">
        <f t="shared" si="8"/>
        <v>-0.29099999999999682</v>
      </c>
      <c r="S54" s="64">
        <f t="shared" si="9"/>
        <v>-4.7515092641308838E-5</v>
      </c>
      <c r="T54" s="65">
        <f t="shared" si="10"/>
        <v>-0.43079999999999785</v>
      </c>
      <c r="U54" s="56">
        <f t="shared" si="4"/>
        <v>5.2794547379211202E-5</v>
      </c>
      <c r="V54" s="58">
        <f t="shared" si="4"/>
        <v>0.29099999999999682</v>
      </c>
      <c r="W54" s="57">
        <f t="shared" si="4"/>
        <v>4.7515092641308838E-5</v>
      </c>
      <c r="X54" s="58">
        <f t="shared" si="4"/>
        <v>0.43079999999999785</v>
      </c>
    </row>
    <row r="55" spans="2:24" ht="17.25" thickBot="1" x14ac:dyDescent="0.35">
      <c r="B55" s="13"/>
      <c r="C55" s="5"/>
      <c r="D55" s="5">
        <v>37</v>
      </c>
      <c r="E55" s="52">
        <v>147.25919999999999</v>
      </c>
      <c r="F55" s="20">
        <v>29.3127</v>
      </c>
      <c r="G55" s="20">
        <v>34.764800000000001</v>
      </c>
      <c r="H55" s="20">
        <v>35.806199999999997</v>
      </c>
      <c r="I55" s="25">
        <v>147.01599999999999</v>
      </c>
      <c r="J55" s="26">
        <v>29.098600000000001</v>
      </c>
      <c r="K55" s="26">
        <v>34.406300000000002</v>
      </c>
      <c r="L55" s="27">
        <v>35.386299999999999</v>
      </c>
      <c r="M55" s="25">
        <v>147.1584</v>
      </c>
      <c r="N55" s="26">
        <v>28.97</v>
      </c>
      <c r="O55" s="26">
        <v>34.370199999999997</v>
      </c>
      <c r="P55" s="27">
        <v>35.400300000000001</v>
      </c>
      <c r="Q55" s="66">
        <f t="shared" si="7"/>
        <v>-1.651509718917403E-3</v>
      </c>
      <c r="R55" s="67">
        <f t="shared" si="8"/>
        <v>-0.2140999999999984</v>
      </c>
      <c r="S55" s="66">
        <f t="shared" si="9"/>
        <v>-6.8450731770913092E-4</v>
      </c>
      <c r="T55" s="67">
        <f t="shared" si="10"/>
        <v>-0.34270000000000067</v>
      </c>
      <c r="U55" s="56">
        <f t="shared" si="4"/>
        <v>1.651509718917403E-3</v>
      </c>
      <c r="V55" s="58">
        <f t="shared" si="4"/>
        <v>0.2140999999999984</v>
      </c>
      <c r="W55" s="57">
        <f t="shared" si="4"/>
        <v>6.8450731770913092E-4</v>
      </c>
      <c r="X55" s="58">
        <f t="shared" si="4"/>
        <v>0.34270000000000067</v>
      </c>
    </row>
    <row r="56" spans="2:24" x14ac:dyDescent="0.3">
      <c r="B56" s="11" t="s">
        <v>25</v>
      </c>
      <c r="C56" s="3" t="s">
        <v>45</v>
      </c>
      <c r="D56" s="3">
        <v>22</v>
      </c>
      <c r="E56" s="42">
        <v>2432.2952</v>
      </c>
      <c r="F56" s="43">
        <v>42.3752</v>
      </c>
      <c r="G56" s="43">
        <v>45.941099999999999</v>
      </c>
      <c r="H56" s="43">
        <v>47.137300000000003</v>
      </c>
      <c r="I56" s="44">
        <v>2427.1048000000001</v>
      </c>
      <c r="J56" s="45">
        <v>41.468899999999998</v>
      </c>
      <c r="K56" s="45">
        <v>45.527200000000001</v>
      </c>
      <c r="L56" s="46">
        <v>46.880499999999998</v>
      </c>
      <c r="M56" s="44">
        <v>2434.1464000000001</v>
      </c>
      <c r="N56" s="45">
        <v>41.188000000000002</v>
      </c>
      <c r="O56" s="45">
        <v>45.051900000000003</v>
      </c>
      <c r="P56" s="46">
        <v>46.418700000000001</v>
      </c>
      <c r="Q56" s="62">
        <f t="shared" si="7"/>
        <v>-2.1339515039128284E-3</v>
      </c>
      <c r="R56" s="63">
        <f t="shared" si="8"/>
        <v>-0.90630000000000166</v>
      </c>
      <c r="S56" s="62">
        <f t="shared" si="9"/>
        <v>7.6109182799853506E-4</v>
      </c>
      <c r="T56" s="63">
        <f t="shared" si="10"/>
        <v>-1.1871999999999971</v>
      </c>
      <c r="U56" s="56">
        <f t="shared" si="4"/>
        <v>2.1339515039128284E-3</v>
      </c>
      <c r="V56" s="58">
        <f t="shared" si="4"/>
        <v>0.90630000000000166</v>
      </c>
      <c r="W56" s="57">
        <f t="shared" si="4"/>
        <v>7.6109182799853506E-4</v>
      </c>
      <c r="X56" s="58">
        <f t="shared" si="4"/>
        <v>1.1871999999999971</v>
      </c>
    </row>
    <row r="57" spans="2:24" x14ac:dyDescent="0.3">
      <c r="B57" s="12" t="s">
        <v>26</v>
      </c>
      <c r="C57" s="4"/>
      <c r="D57" s="4">
        <v>27</v>
      </c>
      <c r="E57" s="47">
        <v>906.44960000000003</v>
      </c>
      <c r="F57" s="48">
        <v>40.121299999999998</v>
      </c>
      <c r="G57" s="48">
        <v>43.956899999999997</v>
      </c>
      <c r="H57" s="48">
        <v>45.161900000000003</v>
      </c>
      <c r="I57" s="49">
        <v>902.08399999999995</v>
      </c>
      <c r="J57" s="50">
        <v>39.5717</v>
      </c>
      <c r="K57" s="50">
        <v>43.826300000000003</v>
      </c>
      <c r="L57" s="51">
        <v>44.890999999999998</v>
      </c>
      <c r="M57" s="49">
        <v>908.19920000000002</v>
      </c>
      <c r="N57" s="50">
        <v>38.954500000000003</v>
      </c>
      <c r="O57" s="50">
        <v>43.574199999999998</v>
      </c>
      <c r="P57" s="51">
        <v>44.558799999999998</v>
      </c>
      <c r="Q57" s="64">
        <f t="shared" si="7"/>
        <v>-4.8161530436993802E-3</v>
      </c>
      <c r="R57" s="65">
        <f t="shared" si="8"/>
        <v>-0.54959999999999809</v>
      </c>
      <c r="S57" s="64">
        <f t="shared" si="9"/>
        <v>1.9301679872769392E-3</v>
      </c>
      <c r="T57" s="65">
        <f t="shared" si="10"/>
        <v>-1.166799999999995</v>
      </c>
      <c r="U57" s="56">
        <f t="shared" si="4"/>
        <v>4.8161530436993802E-3</v>
      </c>
      <c r="V57" s="58">
        <f t="shared" si="4"/>
        <v>0.54959999999999809</v>
      </c>
      <c r="W57" s="57">
        <f t="shared" si="4"/>
        <v>1.9301679872769392E-3</v>
      </c>
      <c r="X57" s="58">
        <f t="shared" si="4"/>
        <v>1.166799999999995</v>
      </c>
    </row>
    <row r="58" spans="2:24" x14ac:dyDescent="0.3">
      <c r="B58" s="12"/>
      <c r="C58" s="4"/>
      <c r="D58" s="4">
        <v>32</v>
      </c>
      <c r="E58" s="47">
        <v>441.96159999999998</v>
      </c>
      <c r="F58" s="48">
        <v>37.533499999999997</v>
      </c>
      <c r="G58" s="48">
        <v>42.2331</v>
      </c>
      <c r="H58" s="48">
        <v>43.408700000000003</v>
      </c>
      <c r="I58" s="49">
        <v>438.83280000000002</v>
      </c>
      <c r="J58" s="50">
        <v>37.2532</v>
      </c>
      <c r="K58" s="50">
        <v>42.345999999999997</v>
      </c>
      <c r="L58" s="51">
        <v>43.446199999999997</v>
      </c>
      <c r="M58" s="49">
        <v>441.04160000000002</v>
      </c>
      <c r="N58" s="50">
        <v>36.646000000000001</v>
      </c>
      <c r="O58" s="50">
        <v>42.174900000000001</v>
      </c>
      <c r="P58" s="51">
        <v>43.156799999999997</v>
      </c>
      <c r="Q58" s="64">
        <f t="shared" si="7"/>
        <v>-7.0793480700584756E-3</v>
      </c>
      <c r="R58" s="65">
        <f t="shared" si="8"/>
        <v>-0.28029999999999688</v>
      </c>
      <c r="S58" s="64">
        <f t="shared" si="9"/>
        <v>-2.0816288111907442E-3</v>
      </c>
      <c r="T58" s="65">
        <f t="shared" si="10"/>
        <v>-0.88749999999999574</v>
      </c>
      <c r="U58" s="56">
        <f t="shared" si="4"/>
        <v>7.0793480700584756E-3</v>
      </c>
      <c r="V58" s="58">
        <f t="shared" si="4"/>
        <v>0.28029999999999688</v>
      </c>
      <c r="W58" s="57">
        <f t="shared" si="4"/>
        <v>2.0816288111907442E-3</v>
      </c>
      <c r="X58" s="58">
        <f t="shared" si="4"/>
        <v>0.88749999999999574</v>
      </c>
    </row>
    <row r="59" spans="2:24" ht="17.25" thickBot="1" x14ac:dyDescent="0.35">
      <c r="B59" s="12"/>
      <c r="C59" s="5"/>
      <c r="D59" s="5">
        <v>37</v>
      </c>
      <c r="E59" s="47">
        <v>232.90639999999999</v>
      </c>
      <c r="F59" s="48">
        <v>34.621099999999998</v>
      </c>
      <c r="G59" s="48">
        <v>41.076500000000003</v>
      </c>
      <c r="H59" s="48">
        <v>42.146599999999999</v>
      </c>
      <c r="I59" s="49">
        <v>231.10560000000001</v>
      </c>
      <c r="J59" s="50">
        <v>34.573700000000002</v>
      </c>
      <c r="K59" s="50">
        <v>41.2258</v>
      </c>
      <c r="L59" s="51">
        <v>42.2149</v>
      </c>
      <c r="M59" s="49">
        <v>232.2216</v>
      </c>
      <c r="N59" s="50">
        <v>34.130299999999998</v>
      </c>
      <c r="O59" s="50">
        <v>41.005499999999998</v>
      </c>
      <c r="P59" s="51">
        <v>41.9786</v>
      </c>
      <c r="Q59" s="64">
        <f t="shared" si="7"/>
        <v>-7.7318613829417361E-3</v>
      </c>
      <c r="R59" s="65">
        <f t="shared" si="8"/>
        <v>-4.7399999999996112E-2</v>
      </c>
      <c r="S59" s="64">
        <f t="shared" si="9"/>
        <v>-2.940236936383009E-3</v>
      </c>
      <c r="T59" s="65">
        <f t="shared" si="10"/>
        <v>-0.49080000000000013</v>
      </c>
      <c r="U59" s="56">
        <f t="shared" si="4"/>
        <v>7.7318613829417361E-3</v>
      </c>
      <c r="V59" s="58">
        <f t="shared" si="4"/>
        <v>4.7399999999996112E-2</v>
      </c>
      <c r="W59" s="57">
        <f t="shared" si="4"/>
        <v>2.940236936383009E-3</v>
      </c>
      <c r="X59" s="58">
        <f t="shared" si="4"/>
        <v>0.49080000000000013</v>
      </c>
    </row>
    <row r="60" spans="2:24" x14ac:dyDescent="0.3">
      <c r="B60" s="12"/>
      <c r="C60" s="3" t="s">
        <v>46</v>
      </c>
      <c r="D60" s="3">
        <v>22</v>
      </c>
      <c r="E60" s="47">
        <v>1855.5727999999999</v>
      </c>
      <c r="F60" s="48">
        <v>42.767800000000001</v>
      </c>
      <c r="G60" s="48">
        <v>47.488900000000001</v>
      </c>
      <c r="H60" s="48">
        <v>48.180900000000001</v>
      </c>
      <c r="I60" s="49">
        <v>1854.4256</v>
      </c>
      <c r="J60" s="50">
        <v>41.7181</v>
      </c>
      <c r="K60" s="50">
        <v>47.2211</v>
      </c>
      <c r="L60" s="51">
        <v>47.8962</v>
      </c>
      <c r="M60" s="49">
        <v>1857.4136000000001</v>
      </c>
      <c r="N60" s="50">
        <v>41.408000000000001</v>
      </c>
      <c r="O60" s="50">
        <v>46.261499999999998</v>
      </c>
      <c r="P60" s="51">
        <v>46.4084</v>
      </c>
      <c r="Q60" s="64">
        <f t="shared" si="7"/>
        <v>-6.1824575139271521E-4</v>
      </c>
      <c r="R60" s="65">
        <f t="shared" si="8"/>
        <v>-1.0497000000000014</v>
      </c>
      <c r="S60" s="64">
        <f t="shared" si="9"/>
        <v>9.9203868476632783E-4</v>
      </c>
      <c r="T60" s="65">
        <f t="shared" si="10"/>
        <v>-1.3597999999999999</v>
      </c>
      <c r="U60" s="56">
        <f t="shared" si="4"/>
        <v>6.1824575139271521E-4</v>
      </c>
      <c r="V60" s="58">
        <f t="shared" si="4"/>
        <v>1.0497000000000014</v>
      </c>
      <c r="W60" s="57">
        <f t="shared" si="4"/>
        <v>9.9203868476632783E-4</v>
      </c>
      <c r="X60" s="58">
        <f t="shared" si="4"/>
        <v>1.3597999999999999</v>
      </c>
    </row>
    <row r="61" spans="2:24" x14ac:dyDescent="0.3">
      <c r="B61" s="12"/>
      <c r="C61" s="4"/>
      <c r="D61" s="4">
        <v>27</v>
      </c>
      <c r="E61" s="47">
        <v>467.29039999999998</v>
      </c>
      <c r="F61" s="48">
        <v>40.9938</v>
      </c>
      <c r="G61" s="48">
        <v>45.916600000000003</v>
      </c>
      <c r="H61" s="48">
        <v>46.5623</v>
      </c>
      <c r="I61" s="49">
        <v>464.75200000000001</v>
      </c>
      <c r="J61" s="50">
        <v>39.9375</v>
      </c>
      <c r="K61" s="50">
        <v>45.9</v>
      </c>
      <c r="L61" s="51">
        <v>46.509700000000002</v>
      </c>
      <c r="M61" s="49">
        <v>467.53919999999999</v>
      </c>
      <c r="N61" s="50">
        <v>39.167200000000001</v>
      </c>
      <c r="O61" s="50">
        <v>44.749200000000002</v>
      </c>
      <c r="P61" s="51">
        <v>45.510599999999997</v>
      </c>
      <c r="Q61" s="64">
        <f t="shared" si="7"/>
        <v>-5.4321680907631906E-3</v>
      </c>
      <c r="R61" s="65">
        <f t="shared" si="8"/>
        <v>-1.0563000000000002</v>
      </c>
      <c r="S61" s="64">
        <f t="shared" si="9"/>
        <v>5.3243122478017319E-4</v>
      </c>
      <c r="T61" s="65">
        <f t="shared" si="10"/>
        <v>-1.8265999999999991</v>
      </c>
      <c r="U61" s="56">
        <f t="shared" si="4"/>
        <v>5.4321680907631906E-3</v>
      </c>
      <c r="V61" s="58">
        <f t="shared" si="4"/>
        <v>1.0563000000000002</v>
      </c>
      <c r="W61" s="57">
        <f t="shared" si="4"/>
        <v>5.3243122478017319E-4</v>
      </c>
      <c r="X61" s="58">
        <f t="shared" si="4"/>
        <v>1.8265999999999991</v>
      </c>
    </row>
    <row r="62" spans="2:24" x14ac:dyDescent="0.3">
      <c r="B62" s="12"/>
      <c r="C62" s="4"/>
      <c r="D62" s="4">
        <v>32</v>
      </c>
      <c r="E62" s="47">
        <v>197.3192</v>
      </c>
      <c r="F62" s="48">
        <v>38.880200000000002</v>
      </c>
      <c r="G62" s="48">
        <v>44.210700000000003</v>
      </c>
      <c r="H62" s="48">
        <v>44.729300000000002</v>
      </c>
      <c r="I62" s="49">
        <v>195.8904</v>
      </c>
      <c r="J62" s="50">
        <v>37.798299999999998</v>
      </c>
      <c r="K62" s="50">
        <v>44.226300000000002</v>
      </c>
      <c r="L62" s="51">
        <v>44.582700000000003</v>
      </c>
      <c r="M62" s="49">
        <v>196.8648</v>
      </c>
      <c r="N62" s="50">
        <v>37.104399999999998</v>
      </c>
      <c r="O62" s="50">
        <v>43.471899999999998</v>
      </c>
      <c r="P62" s="51">
        <v>43.748600000000003</v>
      </c>
      <c r="Q62" s="64">
        <f t="shared" si="7"/>
        <v>-7.2410591569395952E-3</v>
      </c>
      <c r="R62" s="65">
        <f t="shared" si="8"/>
        <v>-1.0819000000000045</v>
      </c>
      <c r="S62" s="64">
        <f t="shared" si="9"/>
        <v>-2.3028676378172657E-3</v>
      </c>
      <c r="T62" s="65">
        <f t="shared" si="10"/>
        <v>-1.7758000000000038</v>
      </c>
      <c r="U62" s="56">
        <f t="shared" si="4"/>
        <v>7.2410591569395952E-3</v>
      </c>
      <c r="V62" s="58">
        <f t="shared" si="4"/>
        <v>1.0819000000000045</v>
      </c>
      <c r="W62" s="57">
        <f t="shared" si="4"/>
        <v>2.3028676378172657E-3</v>
      </c>
      <c r="X62" s="58">
        <f t="shared" si="4"/>
        <v>1.7758000000000038</v>
      </c>
    </row>
    <row r="63" spans="2:24" ht="17.25" thickBot="1" x14ac:dyDescent="0.35">
      <c r="B63" s="12"/>
      <c r="C63" s="5"/>
      <c r="D63" s="5">
        <v>37</v>
      </c>
      <c r="E63" s="47">
        <v>103.4408</v>
      </c>
      <c r="F63" s="48">
        <v>36.421199999999999</v>
      </c>
      <c r="G63" s="48">
        <v>42.904299999999999</v>
      </c>
      <c r="H63" s="48">
        <v>43.383000000000003</v>
      </c>
      <c r="I63" s="49">
        <v>102.432</v>
      </c>
      <c r="J63" s="50">
        <v>36.162399999999998</v>
      </c>
      <c r="K63" s="50">
        <v>42.968800000000002</v>
      </c>
      <c r="L63" s="51">
        <v>43.469799999999999</v>
      </c>
      <c r="M63" s="49">
        <v>103.22320000000001</v>
      </c>
      <c r="N63" s="50">
        <v>35.7316</v>
      </c>
      <c r="O63" s="50">
        <v>42.398400000000002</v>
      </c>
      <c r="P63" s="51">
        <v>43.086799999999997</v>
      </c>
      <c r="Q63" s="64">
        <f t="shared" si="7"/>
        <v>-9.7524381095273217E-3</v>
      </c>
      <c r="R63" s="65">
        <f t="shared" si="8"/>
        <v>-0.25880000000000081</v>
      </c>
      <c r="S63" s="64">
        <f t="shared" si="9"/>
        <v>-2.1036186881771045E-3</v>
      </c>
      <c r="T63" s="65">
        <f t="shared" si="10"/>
        <v>-0.68959999999999866</v>
      </c>
      <c r="U63" s="56">
        <f t="shared" si="4"/>
        <v>9.7524381095273217E-3</v>
      </c>
      <c r="V63" s="58">
        <f t="shared" si="4"/>
        <v>0.25880000000000081</v>
      </c>
      <c r="W63" s="57">
        <f t="shared" si="4"/>
        <v>2.1036186881771045E-3</v>
      </c>
      <c r="X63" s="58">
        <f t="shared" si="4"/>
        <v>0.68959999999999866</v>
      </c>
    </row>
    <row r="64" spans="2:24" x14ac:dyDescent="0.3">
      <c r="B64" s="4"/>
      <c r="C64" s="3" t="s">
        <v>47</v>
      </c>
      <c r="D64" s="23">
        <v>22</v>
      </c>
      <c r="E64" s="47">
        <v>2169.9472000000001</v>
      </c>
      <c r="F64" s="48">
        <v>43.0959</v>
      </c>
      <c r="G64" s="48">
        <v>46.707500000000003</v>
      </c>
      <c r="H64" s="48">
        <v>47.4741</v>
      </c>
      <c r="I64" s="49">
        <v>2169.1880000000001</v>
      </c>
      <c r="J64" s="50">
        <v>42.357700000000001</v>
      </c>
      <c r="K64" s="50">
        <v>46.642000000000003</v>
      </c>
      <c r="L64" s="51">
        <v>47.536999999999999</v>
      </c>
      <c r="M64" s="49">
        <v>2170.4704000000002</v>
      </c>
      <c r="N64" s="50">
        <v>41.688699999999997</v>
      </c>
      <c r="O64" s="50">
        <v>45.6357</v>
      </c>
      <c r="P64" s="51">
        <v>46.722299999999997</v>
      </c>
      <c r="Q64" s="64">
        <f t="shared" si="7"/>
        <v>-3.4987026412438253E-4</v>
      </c>
      <c r="R64" s="65">
        <f t="shared" si="8"/>
        <v>-0.73819999999999908</v>
      </c>
      <c r="S64" s="64">
        <f t="shared" si="9"/>
        <v>2.4111185746827758E-4</v>
      </c>
      <c r="T64" s="65">
        <f t="shared" si="10"/>
        <v>-1.4072000000000031</v>
      </c>
      <c r="U64" s="56">
        <f t="shared" si="4"/>
        <v>3.4987026412438253E-4</v>
      </c>
      <c r="V64" s="58">
        <f t="shared" si="4"/>
        <v>0.73819999999999908</v>
      </c>
      <c r="W64" s="57">
        <f t="shared" si="4"/>
        <v>2.4111185746827758E-4</v>
      </c>
      <c r="X64" s="58">
        <f t="shared" si="4"/>
        <v>1.4072000000000031</v>
      </c>
    </row>
    <row r="65" spans="2:24" x14ac:dyDescent="0.3">
      <c r="B65" s="4"/>
      <c r="C65" s="4"/>
      <c r="D65" s="21">
        <v>27</v>
      </c>
      <c r="E65" s="47">
        <v>734.12720000000002</v>
      </c>
      <c r="F65" s="48">
        <v>40.986499999999999</v>
      </c>
      <c r="G65" s="48">
        <v>44.8446</v>
      </c>
      <c r="H65" s="48">
        <v>45.678899999999999</v>
      </c>
      <c r="I65" s="49">
        <v>733.78639999999996</v>
      </c>
      <c r="J65" s="50">
        <v>40.1995</v>
      </c>
      <c r="K65" s="50">
        <v>44.9223</v>
      </c>
      <c r="L65" s="51">
        <v>45.821100000000001</v>
      </c>
      <c r="M65" s="49">
        <v>735.05759999999998</v>
      </c>
      <c r="N65" s="50">
        <v>38.878</v>
      </c>
      <c r="O65" s="50">
        <v>43.838299999999997</v>
      </c>
      <c r="P65" s="51">
        <v>44.838000000000001</v>
      </c>
      <c r="Q65" s="64">
        <f t="shared" si="7"/>
        <v>-4.6422472835778105E-4</v>
      </c>
      <c r="R65" s="65">
        <f t="shared" si="8"/>
        <v>-0.78699999999999903</v>
      </c>
      <c r="S65" s="64">
        <f t="shared" si="9"/>
        <v>1.2673553030046608E-3</v>
      </c>
      <c r="T65" s="65">
        <f t="shared" si="10"/>
        <v>-2.1084999999999994</v>
      </c>
      <c r="U65" s="56">
        <f t="shared" si="4"/>
        <v>4.6422472835778105E-4</v>
      </c>
      <c r="V65" s="58">
        <f t="shared" si="4"/>
        <v>0.78699999999999903</v>
      </c>
      <c r="W65" s="57">
        <f t="shared" si="4"/>
        <v>1.2673553030046608E-3</v>
      </c>
      <c r="X65" s="58">
        <f t="shared" si="4"/>
        <v>2.1084999999999994</v>
      </c>
    </row>
    <row r="66" spans="2:24" x14ac:dyDescent="0.3">
      <c r="B66" s="4"/>
      <c r="C66" s="4"/>
      <c r="D66" s="21">
        <v>32</v>
      </c>
      <c r="E66" s="47">
        <v>331.22239999999999</v>
      </c>
      <c r="F66" s="48">
        <v>38.613500000000002</v>
      </c>
      <c r="G66" s="48">
        <v>43.122900000000001</v>
      </c>
      <c r="H66" s="48">
        <v>43.982399999999998</v>
      </c>
      <c r="I66" s="49">
        <v>330.57040000000001</v>
      </c>
      <c r="J66" s="50">
        <v>38.000900000000001</v>
      </c>
      <c r="K66" s="50">
        <v>43.2012</v>
      </c>
      <c r="L66" s="51">
        <v>44.124000000000002</v>
      </c>
      <c r="M66" s="49">
        <v>331.072</v>
      </c>
      <c r="N66" s="50">
        <v>36.876100000000001</v>
      </c>
      <c r="O66" s="50">
        <v>42.599699999999999</v>
      </c>
      <c r="P66" s="51">
        <v>43.724299999999999</v>
      </c>
      <c r="Q66" s="64">
        <f t="shared" si="7"/>
        <v>-1.9684659008569073E-3</v>
      </c>
      <c r="R66" s="65">
        <f t="shared" si="8"/>
        <v>-0.61260000000000048</v>
      </c>
      <c r="S66" s="64">
        <f t="shared" si="9"/>
        <v>-4.5407556976819971E-4</v>
      </c>
      <c r="T66" s="65">
        <f t="shared" si="10"/>
        <v>-1.7374000000000009</v>
      </c>
      <c r="U66" s="56">
        <f t="shared" si="4"/>
        <v>1.9684659008569073E-3</v>
      </c>
      <c r="V66" s="58">
        <f t="shared" si="4"/>
        <v>0.61260000000000048</v>
      </c>
      <c r="W66" s="57">
        <f t="shared" si="4"/>
        <v>4.5407556976819971E-4</v>
      </c>
      <c r="X66" s="58">
        <f t="shared" si="4"/>
        <v>1.7374000000000009</v>
      </c>
    </row>
    <row r="67" spans="2:24" ht="17.25" thickBot="1" x14ac:dyDescent="0.35">
      <c r="B67" s="5"/>
      <c r="C67" s="5"/>
      <c r="D67" s="22">
        <v>37</v>
      </c>
      <c r="E67" s="52">
        <v>171.29599999999999</v>
      </c>
      <c r="F67" s="20">
        <v>35.912700000000001</v>
      </c>
      <c r="G67" s="20">
        <v>41.813299999999998</v>
      </c>
      <c r="H67" s="20">
        <v>42.789400000000001</v>
      </c>
      <c r="I67" s="25">
        <v>170.56559999999999</v>
      </c>
      <c r="J67" s="26">
        <v>35.3292</v>
      </c>
      <c r="K67" s="26">
        <v>41.591500000000003</v>
      </c>
      <c r="L67" s="27">
        <v>42.511600000000001</v>
      </c>
      <c r="M67" s="25">
        <v>171.4136</v>
      </c>
      <c r="N67" s="26">
        <v>35.654699999999998</v>
      </c>
      <c r="O67" s="26">
        <v>42.118099999999998</v>
      </c>
      <c r="P67" s="27">
        <v>42.671900000000001</v>
      </c>
      <c r="Q67" s="66">
        <f t="shared" si="7"/>
        <v>-4.2639641322623012E-3</v>
      </c>
      <c r="R67" s="67">
        <f t="shared" si="8"/>
        <v>-0.5835000000000008</v>
      </c>
      <c r="S67" s="66">
        <f t="shared" si="9"/>
        <v>6.8653091724272684E-4</v>
      </c>
      <c r="T67" s="67">
        <f t="shared" si="10"/>
        <v>-0.25800000000000267</v>
      </c>
      <c r="U67" s="59">
        <f t="shared" si="4"/>
        <v>4.2639641322623012E-3</v>
      </c>
      <c r="V67" s="61">
        <f t="shared" si="4"/>
        <v>0.5835000000000008</v>
      </c>
      <c r="W67" s="60">
        <f t="shared" si="4"/>
        <v>6.8653091724272684E-4</v>
      </c>
      <c r="X67" s="61">
        <f t="shared" ref="X67" si="11">ABS(T67)</f>
        <v>0.25800000000000267</v>
      </c>
    </row>
    <row r="68" spans="2:24" x14ac:dyDescent="0.3">
      <c r="P68" t="s">
        <v>53</v>
      </c>
      <c r="Q68" s="34">
        <f t="shared" ref="Q68:X68" si="12">AVERAGE(Q4:Q67)</f>
        <v>-1.3160591498500305E-3</v>
      </c>
      <c r="R68" s="35">
        <f t="shared" si="12"/>
        <v>-0.64023437500000013</v>
      </c>
      <c r="S68" s="34">
        <f t="shared" si="12"/>
        <v>9.5777377170648927E-4</v>
      </c>
      <c r="T68" s="35">
        <f t="shared" si="12"/>
        <v>-0.79727500000000007</v>
      </c>
      <c r="U68" s="34">
        <f t="shared" si="12"/>
        <v>1.9353689286546775E-3</v>
      </c>
      <c r="V68" s="35">
        <f t="shared" si="12"/>
        <v>0.64233750000000001</v>
      </c>
      <c r="W68" s="34">
        <f t="shared" si="12"/>
        <v>1.6717727500034447E-3</v>
      </c>
      <c r="X68" s="35">
        <f t="shared" si="12"/>
        <v>0.80205312499999992</v>
      </c>
    </row>
  </sheetData>
  <mergeCells count="7">
    <mergeCell ref="U2:V2"/>
    <mergeCell ref="W2:X2"/>
    <mergeCell ref="E2:H2"/>
    <mergeCell ref="I2:L2"/>
    <mergeCell ref="M2:P2"/>
    <mergeCell ref="Q2:R2"/>
    <mergeCell ref="S2:T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Summary</vt:lpstr>
      <vt:lpstr>RA-main</vt:lpstr>
      <vt:lpstr>LB-main</vt:lpstr>
      <vt:lpstr>LP-main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2012-04-25T09:06:14Z</dcterms:modified>
</cp:coreProperties>
</file>