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5" windowWidth="5010" windowHeight="5295" tabRatio="704"/>
  </bookViews>
  <sheets>
    <sheet name="Summary" sheetId="72" r:id="rId1"/>
    <sheet name="sig_maps" sheetId="70" r:id="rId2"/>
  </sheets>
  <calcPr calcId="125725"/>
</workbook>
</file>

<file path=xl/calcChain.xml><?xml version="1.0" encoding="utf-8"?>
<calcChain xmlns="http://schemas.openxmlformats.org/spreadsheetml/2006/main">
  <c r="AD179" i="70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333"/>
  <c r="F27" i="72"/>
  <c r="AC179" i="70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333"/>
  <c r="E27" i="72"/>
  <c r="AB179" i="70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333"/>
  <c r="D27" i="72"/>
  <c r="AA179" i="70"/>
  <c r="AA180"/>
  <c r="AA181"/>
  <c r="AA182"/>
  <c r="AA183"/>
  <c r="AA184"/>
  <c r="AA185"/>
  <c r="AA186"/>
  <c r="AA187"/>
  <c r="AA188"/>
  <c r="AA189"/>
  <c r="AA190"/>
  <c r="AA191"/>
  <c r="AA192"/>
  <c r="AA193"/>
  <c r="AA194"/>
  <c r="AA195"/>
  <c r="AA196"/>
  <c r="AA197"/>
  <c r="AA198"/>
  <c r="AA199"/>
  <c r="AA200"/>
  <c r="AA201"/>
  <c r="AA202"/>
  <c r="AA203"/>
  <c r="AA204"/>
  <c r="AA205"/>
  <c r="AA206"/>
  <c r="AA207"/>
  <c r="AA208"/>
  <c r="AA209"/>
  <c r="AA210"/>
  <c r="AA211"/>
  <c r="AA212"/>
  <c r="AA213"/>
  <c r="AA214"/>
  <c r="AA215"/>
  <c r="AA216"/>
  <c r="AA217"/>
  <c r="AA218"/>
  <c r="AA219"/>
  <c r="AA220"/>
  <c r="AA221"/>
  <c r="AA222"/>
  <c r="AA223"/>
  <c r="AA224"/>
  <c r="AA225"/>
  <c r="AA226"/>
  <c r="AA227"/>
  <c r="AA228"/>
  <c r="AA229"/>
  <c r="AA230"/>
  <c r="AA231"/>
  <c r="AA232"/>
  <c r="AA233"/>
  <c r="AA234"/>
  <c r="AA235"/>
  <c r="AA236"/>
  <c r="AA237"/>
  <c r="AA238"/>
  <c r="AA239"/>
  <c r="AA240"/>
  <c r="AA241"/>
  <c r="AA242"/>
  <c r="AA333"/>
  <c r="C27" i="72"/>
  <c r="AB83" i="70"/>
  <c r="AB84"/>
  <c r="AB85"/>
  <c r="AB86"/>
  <c r="AB87"/>
  <c r="AB88"/>
  <c r="AB89"/>
  <c r="AB90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332"/>
  <c r="D18" i="72"/>
  <c r="AC83" i="70"/>
  <c r="AC84"/>
  <c r="AC85"/>
  <c r="AC86"/>
  <c r="AC87"/>
  <c r="AC88"/>
  <c r="AC89"/>
  <c r="AC90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332"/>
  <c r="E18" i="72"/>
  <c r="AD83" i="70"/>
  <c r="AD84"/>
  <c r="AD85"/>
  <c r="AD86"/>
  <c r="AD87"/>
  <c r="AD88"/>
  <c r="AD89"/>
  <c r="AD90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332"/>
  <c r="F18" i="72"/>
  <c r="AE83" i="70"/>
  <c r="AE84"/>
  <c r="AE85"/>
  <c r="AE86"/>
  <c r="AE87"/>
  <c r="AE88"/>
  <c r="AE89"/>
  <c r="AE90"/>
  <c r="AE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109"/>
  <c r="AE110"/>
  <c r="AE111"/>
  <c r="AE112"/>
  <c r="AE113"/>
  <c r="AE114"/>
  <c r="AE115"/>
  <c r="AE116"/>
  <c r="AE117"/>
  <c r="AE118"/>
  <c r="AE332"/>
  <c r="G18" i="72"/>
  <c r="AF83" i="70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332"/>
  <c r="H18" i="72"/>
  <c r="AA83" i="70"/>
  <c r="AA84"/>
  <c r="AA85"/>
  <c r="AA86"/>
  <c r="AA87"/>
  <c r="AA88"/>
  <c r="AA89"/>
  <c r="AA90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332"/>
  <c r="C18" i="72"/>
  <c r="AB3" i="70"/>
  <c r="AB4"/>
  <c r="AB5"/>
  <c r="AB6"/>
  <c r="AB7"/>
  <c r="AB8"/>
  <c r="AB9"/>
  <c r="AB10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331"/>
  <c r="D9" i="72"/>
  <c r="AC3" i="70"/>
  <c r="AC4"/>
  <c r="AC5"/>
  <c r="AC6"/>
  <c r="AC7"/>
  <c r="AC8"/>
  <c r="AC9"/>
  <c r="AC10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331"/>
  <c r="E9" i="72"/>
  <c r="AD3" i="70"/>
  <c r="AD4"/>
  <c r="AD5"/>
  <c r="AD6"/>
  <c r="AD7"/>
  <c r="AD8"/>
  <c r="AD9"/>
  <c r="AD10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331"/>
  <c r="F9" i="72"/>
  <c r="AA3" i="70"/>
  <c r="AA4"/>
  <c r="AA5"/>
  <c r="AA6"/>
  <c r="AA7"/>
  <c r="AA8"/>
  <c r="AA9"/>
  <c r="AA10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331"/>
  <c r="C9" i="72"/>
  <c r="AF341" i="70"/>
  <c r="H13" i="72"/>
  <c r="AF342" i="70"/>
  <c r="H14" i="72"/>
  <c r="AE342" i="70"/>
  <c r="G14" i="72"/>
  <c r="AE341" i="70"/>
  <c r="G13" i="72"/>
  <c r="AB347" i="70"/>
  <c r="D23" i="72"/>
  <c r="AC347" i="70"/>
  <c r="E23" i="72"/>
  <c r="AD347" i="70"/>
  <c r="F23" i="72"/>
  <c r="AB348" i="70"/>
  <c r="D24" i="72"/>
  <c r="AC348" i="70"/>
  <c r="E24" i="72"/>
  <c r="AD348" i="70"/>
  <c r="F24" i="72"/>
  <c r="AB349" i="70"/>
  <c r="D25" i="72"/>
  <c r="AC349" i="70"/>
  <c r="E25" i="72"/>
  <c r="AD349" i="70"/>
  <c r="F25" i="72"/>
  <c r="AB350" i="70"/>
  <c r="D26" i="72"/>
  <c r="AC350" i="70"/>
  <c r="E26" i="72"/>
  <c r="AD350" i="70"/>
  <c r="F26" i="72"/>
  <c r="AA348" i="70"/>
  <c r="C24" i="72"/>
  <c r="AA349" i="70"/>
  <c r="C25" i="72"/>
  <c r="AA350" i="70"/>
  <c r="C26" i="72"/>
  <c r="AA347" i="70"/>
  <c r="C23" i="72"/>
  <c r="AB342" i="70"/>
  <c r="D14" i="72"/>
  <c r="AC342" i="70"/>
  <c r="E14" i="72"/>
  <c r="AD342" i="70"/>
  <c r="F14" i="72"/>
  <c r="AB343" i="70"/>
  <c r="D15" i="72"/>
  <c r="AC343" i="70"/>
  <c r="E15" i="72"/>
  <c r="AD343" i="70"/>
  <c r="F15" i="72"/>
  <c r="AB344" i="70"/>
  <c r="D16" i="72"/>
  <c r="AC344" i="70"/>
  <c r="E16" i="72"/>
  <c r="AD344" i="70"/>
  <c r="F16" i="72"/>
  <c r="AA343" i="70"/>
  <c r="C15" i="72"/>
  <c r="AA344" i="70"/>
  <c r="C16" i="72"/>
  <c r="AA342" i="70"/>
  <c r="C14" i="72"/>
  <c r="AB337" i="70"/>
  <c r="D5" i="72"/>
  <c r="AC337" i="70"/>
  <c r="E5" i="72"/>
  <c r="AD337" i="70"/>
  <c r="F5" i="72"/>
  <c r="AB338" i="70"/>
  <c r="D6" i="72"/>
  <c r="AC338" i="70"/>
  <c r="E6" i="72"/>
  <c r="AD338" i="70"/>
  <c r="F6" i="72"/>
  <c r="AB339" i="70"/>
  <c r="D7" i="72"/>
  <c r="AC339" i="70"/>
  <c r="E7" i="72"/>
  <c r="AD339" i="70"/>
  <c r="F7" i="72"/>
  <c r="AB340" i="70"/>
  <c r="D8" i="72"/>
  <c r="AC340" i="70"/>
  <c r="E8" i="72"/>
  <c r="AD340" i="70"/>
  <c r="F8" i="72"/>
  <c r="AA338" i="70"/>
  <c r="C6" i="72"/>
  <c r="AA339" i="70"/>
  <c r="C7" i="72"/>
  <c r="AA340" i="70"/>
  <c r="C8" i="72"/>
  <c r="AA337" i="70"/>
  <c r="C5" i="72"/>
  <c r="AB357" i="70"/>
  <c r="D13" i="72"/>
  <c r="AC357" i="70"/>
  <c r="E13" i="72"/>
  <c r="AD357" i="70"/>
  <c r="F13" i="72"/>
  <c r="AA357" i="70"/>
  <c r="C13" i="72"/>
  <c r="AB356" i="70"/>
  <c r="D4" i="72"/>
  <c r="AC356" i="70"/>
  <c r="E4" i="72"/>
  <c r="AD356" i="70"/>
  <c r="F4" i="72"/>
  <c r="AA356" i="70"/>
  <c r="C4" i="72"/>
  <c r="AF330" i="70"/>
  <c r="AE330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D330"/>
  <c r="AC330"/>
  <c r="AE3"/>
  <c r="AE4"/>
  <c r="AE5"/>
  <c r="AE6"/>
  <c r="AE7"/>
  <c r="AE8"/>
  <c r="AE9"/>
  <c r="AE10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61"/>
  <c r="AE62"/>
  <c r="AE63"/>
  <c r="AE64"/>
  <c r="AE65"/>
  <c r="AE66"/>
  <c r="AE67"/>
  <c r="AE68"/>
  <c r="AE69"/>
  <c r="AE70"/>
  <c r="AE71"/>
  <c r="AE72"/>
  <c r="AE73"/>
  <c r="AE74"/>
  <c r="AE75"/>
  <c r="AE76"/>
  <c r="AE77"/>
  <c r="AE78"/>
  <c r="AE79"/>
  <c r="AE80"/>
  <c r="AE81"/>
  <c r="AE82"/>
  <c r="AE331"/>
  <c r="AF3"/>
  <c r="AF4"/>
  <c r="AF5"/>
  <c r="AF6"/>
  <c r="AF7"/>
  <c r="AF8"/>
  <c r="AF9"/>
  <c r="AF10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331"/>
  <c r="AE179"/>
  <c r="AE180"/>
  <c r="AE181"/>
  <c r="AE182"/>
  <c r="AE183"/>
  <c r="AE184"/>
  <c r="AE185"/>
  <c r="AE186"/>
  <c r="AE187"/>
  <c r="AE188"/>
  <c r="AE189"/>
  <c r="AE190"/>
  <c r="AE191"/>
  <c r="AE192"/>
  <c r="AE193"/>
  <c r="AE194"/>
  <c r="AE195"/>
  <c r="AE196"/>
  <c r="AE197"/>
  <c r="AE198"/>
  <c r="AE199"/>
  <c r="AE200"/>
  <c r="AE201"/>
  <c r="AE202"/>
  <c r="AE203"/>
  <c r="AE204"/>
  <c r="AE205"/>
  <c r="AE206"/>
  <c r="AE207"/>
  <c r="AE208"/>
  <c r="AE209"/>
  <c r="AE210"/>
  <c r="AE211"/>
  <c r="AE212"/>
  <c r="AE213"/>
  <c r="AE214"/>
  <c r="AE215"/>
  <c r="AE216"/>
  <c r="AE217"/>
  <c r="AE218"/>
  <c r="AE219"/>
  <c r="AE220"/>
  <c r="AE221"/>
  <c r="AE222"/>
  <c r="AE223"/>
  <c r="AE224"/>
  <c r="AE225"/>
  <c r="AE226"/>
  <c r="AE227"/>
  <c r="AE228"/>
  <c r="AE229"/>
  <c r="AE230"/>
  <c r="AE231"/>
  <c r="AE232"/>
  <c r="AE233"/>
  <c r="AE234"/>
  <c r="AE235"/>
  <c r="AE236"/>
  <c r="AE237"/>
  <c r="AE238"/>
  <c r="AE239"/>
  <c r="AE240"/>
  <c r="AE241"/>
  <c r="AE242"/>
  <c r="AE333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333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C321"/>
  <c r="AC322"/>
  <c r="AC334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34"/>
  <c r="AE259"/>
  <c r="AE260"/>
  <c r="AE261"/>
  <c r="AE262"/>
  <c r="AE263"/>
  <c r="AE264"/>
  <c r="AE265"/>
  <c r="AE266"/>
  <c r="AE267"/>
  <c r="AE268"/>
  <c r="AE269"/>
  <c r="AE270"/>
  <c r="AE271"/>
  <c r="AE272"/>
  <c r="AE273"/>
  <c r="AE274"/>
  <c r="AE275"/>
  <c r="AE276"/>
  <c r="AE277"/>
  <c r="AE278"/>
  <c r="AE279"/>
  <c r="AE280"/>
  <c r="AE281"/>
  <c r="AE282"/>
  <c r="AE283"/>
  <c r="AE284"/>
  <c r="AE285"/>
  <c r="AE286"/>
  <c r="AE287"/>
  <c r="AE288"/>
  <c r="AE289"/>
  <c r="AE290"/>
  <c r="AE291"/>
  <c r="AE292"/>
  <c r="AE293"/>
  <c r="AE294"/>
  <c r="AE295"/>
  <c r="AE296"/>
  <c r="AE297"/>
  <c r="AE298"/>
  <c r="AE299"/>
  <c r="AE300"/>
  <c r="AE301"/>
  <c r="AE302"/>
  <c r="AE303"/>
  <c r="AE304"/>
  <c r="AE305"/>
  <c r="AE306"/>
  <c r="AE307"/>
  <c r="AE308"/>
  <c r="AE309"/>
  <c r="AE310"/>
  <c r="AE311"/>
  <c r="AE312"/>
  <c r="AE313"/>
  <c r="AE314"/>
  <c r="AE315"/>
  <c r="AE316"/>
  <c r="AE317"/>
  <c r="AE318"/>
  <c r="AE319"/>
  <c r="AE320"/>
  <c r="AE321"/>
  <c r="AE322"/>
  <c r="AE334"/>
  <c r="AF259"/>
  <c r="AF260"/>
  <c r="AF261"/>
  <c r="AF262"/>
  <c r="AF263"/>
  <c r="AF264"/>
  <c r="AF265"/>
  <c r="AF266"/>
  <c r="AF267"/>
  <c r="AF268"/>
  <c r="AF269"/>
  <c r="AF270"/>
  <c r="AF271"/>
  <c r="AF272"/>
  <c r="AF273"/>
  <c r="AF274"/>
  <c r="AF275"/>
  <c r="AF276"/>
  <c r="AF277"/>
  <c r="AF278"/>
  <c r="AF279"/>
  <c r="AF280"/>
  <c r="AF281"/>
  <c r="AF282"/>
  <c r="AF283"/>
  <c r="AF284"/>
  <c r="AF285"/>
  <c r="AF286"/>
  <c r="AF287"/>
  <c r="AF288"/>
  <c r="AF289"/>
  <c r="AF290"/>
  <c r="AF291"/>
  <c r="AF292"/>
  <c r="AF293"/>
  <c r="AF294"/>
  <c r="AF295"/>
  <c r="AF296"/>
  <c r="AF297"/>
  <c r="AF298"/>
  <c r="AF299"/>
  <c r="AF300"/>
  <c r="AF301"/>
  <c r="AF302"/>
  <c r="AF303"/>
  <c r="AF304"/>
  <c r="AF305"/>
  <c r="AF306"/>
  <c r="AF307"/>
  <c r="AF308"/>
  <c r="AF309"/>
  <c r="AF310"/>
  <c r="AF311"/>
  <c r="AF312"/>
  <c r="AF313"/>
  <c r="AF314"/>
  <c r="AF315"/>
  <c r="AF316"/>
  <c r="AF317"/>
  <c r="AF318"/>
  <c r="AF319"/>
  <c r="AF320"/>
  <c r="AF321"/>
  <c r="AF322"/>
  <c r="AF334"/>
  <c r="AB330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34"/>
  <c r="AA330"/>
  <c r="AC11"/>
  <c r="AC12"/>
  <c r="AC13"/>
  <c r="AC14"/>
  <c r="AC15"/>
  <c r="AC16"/>
  <c r="AC17"/>
  <c r="AC18"/>
  <c r="AC91"/>
  <c r="AC92"/>
  <c r="AC93"/>
  <c r="AC94"/>
  <c r="AC95"/>
  <c r="AC96"/>
  <c r="AC97"/>
  <c r="AC98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A11"/>
  <c r="AB11"/>
  <c r="AD11"/>
  <c r="AE11"/>
  <c r="AF11"/>
  <c r="AA12"/>
  <c r="AB12"/>
  <c r="AD12"/>
  <c r="AE12"/>
  <c r="AF12"/>
  <c r="AA13"/>
  <c r="AB13"/>
  <c r="AD13"/>
  <c r="AE13"/>
  <c r="AF13"/>
  <c r="AA14"/>
  <c r="AB14"/>
  <c r="AD14"/>
  <c r="AE14"/>
  <c r="AF14"/>
  <c r="AA15"/>
  <c r="AB15"/>
  <c r="AD15"/>
  <c r="AE15"/>
  <c r="AF15"/>
  <c r="AA16"/>
  <c r="AB16"/>
  <c r="AD16"/>
  <c r="AE16"/>
  <c r="AF16"/>
  <c r="AA17"/>
  <c r="AB17"/>
  <c r="AD17"/>
  <c r="AE17"/>
  <c r="AF17"/>
  <c r="AA18"/>
  <c r="AB18"/>
  <c r="AD18"/>
  <c r="AE18"/>
  <c r="AF18"/>
  <c r="AA91"/>
  <c r="AB91"/>
  <c r="AD91"/>
  <c r="AA92"/>
  <c r="AB92"/>
  <c r="AD92"/>
  <c r="AA93"/>
  <c r="AB93"/>
  <c r="AD93"/>
  <c r="AA94"/>
  <c r="AB94"/>
  <c r="AD94"/>
  <c r="AA95"/>
  <c r="AB95"/>
  <c r="AD95"/>
  <c r="AA96"/>
  <c r="AB96"/>
  <c r="AD96"/>
  <c r="AA97"/>
  <c r="AB97"/>
  <c r="AD97"/>
  <c r="AA98"/>
  <c r="AB98"/>
  <c r="AD98"/>
  <c r="AE119"/>
  <c r="AE120"/>
  <c r="AE121"/>
  <c r="AE122"/>
  <c r="AE123"/>
  <c r="AE124"/>
  <c r="AE125"/>
  <c r="AE126"/>
  <c r="AE127"/>
  <c r="AE128"/>
  <c r="AE129"/>
  <c r="AE130"/>
  <c r="AE131"/>
  <c r="AE132"/>
  <c r="AE133"/>
  <c r="AE134"/>
  <c r="AE135"/>
  <c r="AE136"/>
  <c r="AE137"/>
  <c r="AE138"/>
  <c r="AE139"/>
  <c r="AE140"/>
  <c r="AE141"/>
  <c r="AE142"/>
  <c r="AE143"/>
  <c r="AE144"/>
  <c r="AE145"/>
  <c r="AE146"/>
  <c r="AE147"/>
  <c r="AE148"/>
  <c r="AE149"/>
  <c r="AE150"/>
  <c r="AA151"/>
  <c r="AB151"/>
  <c r="AD151"/>
  <c r="AE151"/>
  <c r="AF151"/>
  <c r="AA152"/>
  <c r="AB152"/>
  <c r="AD152"/>
  <c r="AE152"/>
  <c r="AF152"/>
  <c r="AA153"/>
  <c r="AB153"/>
  <c r="AD153"/>
  <c r="AE153"/>
  <c r="AF153"/>
  <c r="AA154"/>
  <c r="AB154"/>
  <c r="AD154"/>
  <c r="AE154"/>
  <c r="AF154"/>
  <c r="AA155"/>
  <c r="AB155"/>
  <c r="AD155"/>
  <c r="AE155"/>
  <c r="AF155"/>
  <c r="AA156"/>
  <c r="AB156"/>
  <c r="AD156"/>
  <c r="AE156"/>
  <c r="AF156"/>
  <c r="AA157"/>
  <c r="AB157"/>
  <c r="AD157"/>
  <c r="AE157"/>
  <c r="AF157"/>
  <c r="AA158"/>
  <c r="AB158"/>
  <c r="AD158"/>
  <c r="AE158"/>
  <c r="AF158"/>
  <c r="AA159"/>
  <c r="AB159"/>
  <c r="AD159"/>
  <c r="AE159"/>
  <c r="AF159"/>
  <c r="AA160"/>
  <c r="AB160"/>
  <c r="AD160"/>
  <c r="AE160"/>
  <c r="AF160"/>
  <c r="AA161"/>
  <c r="AB161"/>
  <c r="AD161"/>
  <c r="AE161"/>
  <c r="AF161"/>
  <c r="AA162"/>
  <c r="AB162"/>
  <c r="AD162"/>
  <c r="AE162"/>
  <c r="AF162"/>
  <c r="AA163"/>
  <c r="AB163"/>
  <c r="AD163"/>
  <c r="AE163"/>
  <c r="AF163"/>
  <c r="AA164"/>
  <c r="AB164"/>
  <c r="AD164"/>
  <c r="AE164"/>
  <c r="AF164"/>
  <c r="AA165"/>
  <c r="AB165"/>
  <c r="AD165"/>
  <c r="AE165"/>
  <c r="AF165"/>
  <c r="AA166"/>
  <c r="AB166"/>
  <c r="AD166"/>
  <c r="AE166"/>
  <c r="AF166"/>
  <c r="AA167"/>
  <c r="AB167"/>
  <c r="AD167"/>
  <c r="AE167"/>
  <c r="AF167"/>
  <c r="AA168"/>
  <c r="AB168"/>
  <c r="AD168"/>
  <c r="AE168"/>
  <c r="AF168"/>
  <c r="AA169"/>
  <c r="AB169"/>
  <c r="AD169"/>
  <c r="AE169"/>
  <c r="AF169"/>
  <c r="AA170"/>
  <c r="AB170"/>
  <c r="AD170"/>
  <c r="AE170"/>
  <c r="AF170"/>
  <c r="AA171"/>
  <c r="AB171"/>
  <c r="AD171"/>
  <c r="AE171"/>
  <c r="AF171"/>
  <c r="AA172"/>
  <c r="AB172"/>
  <c r="AD172"/>
  <c r="AE172"/>
  <c r="AF172"/>
  <c r="AA173"/>
  <c r="AB173"/>
  <c r="AD173"/>
  <c r="AE173"/>
  <c r="AF173"/>
  <c r="AA174"/>
  <c r="AB174"/>
  <c r="AD174"/>
  <c r="AE174"/>
  <c r="AF174"/>
  <c r="AA175"/>
  <c r="AB175"/>
  <c r="AD175"/>
  <c r="AE175"/>
  <c r="AF175"/>
  <c r="AA176"/>
  <c r="AB176"/>
  <c r="AD176"/>
  <c r="AE176"/>
  <c r="AF176"/>
  <c r="AA177"/>
  <c r="AB177"/>
  <c r="AD177"/>
  <c r="AE177"/>
  <c r="AF177"/>
  <c r="AA178"/>
  <c r="AB178"/>
  <c r="AD178"/>
  <c r="AE178"/>
  <c r="AF178"/>
  <c r="AA243"/>
  <c r="AB243"/>
  <c r="AD243"/>
  <c r="AE243"/>
  <c r="AF243"/>
  <c r="AA244"/>
  <c r="AB244"/>
  <c r="AD244"/>
  <c r="AE244"/>
  <c r="AF244"/>
  <c r="AA245"/>
  <c r="AB245"/>
  <c r="AD245"/>
  <c r="AE245"/>
  <c r="AF245"/>
  <c r="AA246"/>
  <c r="AB246"/>
  <c r="AD246"/>
  <c r="AE246"/>
  <c r="AF246"/>
  <c r="AA247"/>
  <c r="AB247"/>
  <c r="AD247"/>
  <c r="AE247"/>
  <c r="AF247"/>
  <c r="AA248"/>
  <c r="AB248"/>
  <c r="AD248"/>
  <c r="AE248"/>
  <c r="AF248"/>
  <c r="AA249"/>
  <c r="AB249"/>
  <c r="AD249"/>
  <c r="AE249"/>
  <c r="AF249"/>
  <c r="AA250"/>
  <c r="AB250"/>
  <c r="AD250"/>
  <c r="AE250"/>
  <c r="AF250"/>
  <c r="AA251"/>
  <c r="AB251"/>
  <c r="AD251"/>
  <c r="AE251"/>
  <c r="AF251"/>
  <c r="AA252"/>
  <c r="AB252"/>
  <c r="AD252"/>
  <c r="AE252"/>
  <c r="AF252"/>
  <c r="AA253"/>
  <c r="AB253"/>
  <c r="AD253"/>
  <c r="AE253"/>
  <c r="AF253"/>
  <c r="AA254"/>
  <c r="AB254"/>
  <c r="AD254"/>
  <c r="AE254"/>
  <c r="AF254"/>
  <c r="AA255"/>
  <c r="AB255"/>
  <c r="AD255"/>
  <c r="AE255"/>
  <c r="AF255"/>
  <c r="AA256"/>
  <c r="AB256"/>
  <c r="AD256"/>
  <c r="AE256"/>
  <c r="AF256"/>
  <c r="AA257"/>
  <c r="AB257"/>
  <c r="AD257"/>
  <c r="AE257"/>
  <c r="AF257"/>
  <c r="AA258"/>
  <c r="AB258"/>
  <c r="AD258"/>
  <c r="AE258"/>
  <c r="AF258"/>
  <c r="AA259"/>
  <c r="AA260"/>
  <c r="AA261"/>
  <c r="AA262"/>
  <c r="AA263"/>
  <c r="AA264"/>
  <c r="AA265"/>
  <c r="AA266"/>
  <c r="AA267"/>
  <c r="AA268"/>
  <c r="AA269"/>
  <c r="AA270"/>
  <c r="AA271"/>
  <c r="AA272"/>
  <c r="AA273"/>
  <c r="AA274"/>
  <c r="AA275"/>
  <c r="AA276"/>
  <c r="AA277"/>
  <c r="AA278"/>
  <c r="AA279"/>
  <c r="AA280"/>
  <c r="AA281"/>
  <c r="AA282"/>
  <c r="AA283"/>
  <c r="AA284"/>
  <c r="AA285"/>
  <c r="AA286"/>
  <c r="AA287"/>
  <c r="AA288"/>
  <c r="AA289"/>
  <c r="AA290"/>
  <c r="AA291"/>
  <c r="AA292"/>
  <c r="AA293"/>
  <c r="AA294"/>
  <c r="AA295"/>
  <c r="AA296"/>
  <c r="AA297"/>
  <c r="AA298"/>
  <c r="AA299"/>
  <c r="AA300"/>
  <c r="AA301"/>
  <c r="AA302"/>
  <c r="AA303"/>
  <c r="AA304"/>
  <c r="AA305"/>
  <c r="AA306"/>
  <c r="AA307"/>
  <c r="AA308"/>
  <c r="AA309"/>
  <c r="AA310"/>
  <c r="AA311"/>
  <c r="AA312"/>
  <c r="AA313"/>
  <c r="AA314"/>
  <c r="AA315"/>
  <c r="AA316"/>
  <c r="AA317"/>
  <c r="AA318"/>
  <c r="AA319"/>
  <c r="AA320"/>
  <c r="AA321"/>
  <c r="AA322"/>
  <c r="AE323"/>
  <c r="AF323"/>
  <c r="AE324"/>
  <c r="AF324"/>
  <c r="AE325"/>
  <c r="AF325"/>
  <c r="AE326"/>
  <c r="AF326"/>
  <c r="AE327"/>
  <c r="AF327"/>
  <c r="AE328"/>
  <c r="AF328"/>
  <c r="AE336"/>
  <c r="AF336"/>
  <c r="AE337"/>
  <c r="AF337"/>
  <c r="AE338"/>
  <c r="AF338"/>
  <c r="AE339"/>
  <c r="AF339"/>
  <c r="AE340"/>
  <c r="AF340"/>
  <c r="AE343"/>
  <c r="AF343"/>
  <c r="AE344"/>
  <c r="AF344"/>
  <c r="AE345"/>
  <c r="AF345"/>
  <c r="AE346"/>
  <c r="AF346"/>
  <c r="AE347"/>
  <c r="AF347"/>
  <c r="AE348"/>
  <c r="AF348"/>
  <c r="AE349"/>
  <c r="AF349"/>
  <c r="AE350"/>
  <c r="AF350"/>
  <c r="AE351"/>
  <c r="AF351"/>
  <c r="AE352"/>
  <c r="AF352"/>
  <c r="AE353"/>
  <c r="AF353"/>
  <c r="AE354"/>
  <c r="AF354"/>
  <c r="AE355"/>
  <c r="AF355"/>
  <c r="AE356"/>
  <c r="AF356"/>
  <c r="AE357"/>
  <c r="AF357"/>
  <c r="AE358"/>
  <c r="AF358"/>
  <c r="AE359"/>
  <c r="AF359"/>
  <c r="AA358"/>
  <c r="AB358"/>
  <c r="AC358"/>
  <c r="AD358"/>
  <c r="AA359"/>
  <c r="AB359"/>
  <c r="AC359"/>
  <c r="AD359"/>
  <c r="AD355"/>
  <c r="AC355"/>
  <c r="AB355"/>
  <c r="AA355"/>
  <c r="AD354"/>
  <c r="AC354"/>
  <c r="AB354"/>
  <c r="AA354"/>
  <c r="AD353"/>
  <c r="AC353"/>
  <c r="AB353"/>
  <c r="AA353"/>
  <c r="AD352"/>
  <c r="AC352"/>
  <c r="AB352"/>
  <c r="AA352"/>
  <c r="AD351"/>
  <c r="AC351"/>
  <c r="AB351"/>
  <c r="AA351"/>
  <c r="AD346"/>
  <c r="AC346"/>
  <c r="AB346"/>
  <c r="AA346"/>
  <c r="AD345"/>
  <c r="AC345"/>
  <c r="AB345"/>
  <c r="AA345"/>
  <c r="AD341"/>
  <c r="AC341"/>
  <c r="AB341"/>
  <c r="AA341"/>
  <c r="AD336"/>
  <c r="AC336"/>
  <c r="AB336"/>
  <c r="AA336"/>
  <c r="AA334"/>
  <c r="AD328"/>
  <c r="AC328"/>
  <c r="AB328"/>
  <c r="AA328"/>
  <c r="AD327"/>
  <c r="AC327"/>
  <c r="AB327"/>
  <c r="AA327"/>
  <c r="AD326"/>
  <c r="AC326"/>
  <c r="AB326"/>
  <c r="AA326"/>
  <c r="AD325"/>
  <c r="AC325"/>
  <c r="AB325"/>
  <c r="AA325"/>
  <c r="AD324"/>
  <c r="AC324"/>
  <c r="AB324"/>
  <c r="AA324"/>
  <c r="AD323"/>
  <c r="AC323"/>
  <c r="AB323"/>
  <c r="AA323"/>
  <c r="BE12"/>
  <c r="BD12"/>
  <c r="BC12"/>
  <c r="BB12"/>
  <c r="AZ12"/>
  <c r="AY12"/>
  <c r="AX12"/>
  <c r="AW12"/>
  <c r="BE11"/>
  <c r="BD11"/>
  <c r="BC11"/>
  <c r="BB11"/>
  <c r="AZ11"/>
  <c r="AY11"/>
  <c r="AX11"/>
  <c r="AW11"/>
  <c r="BE10"/>
  <c r="BD10"/>
  <c r="BC10"/>
  <c r="BB10"/>
  <c r="AZ10"/>
  <c r="AY10"/>
  <c r="AX10"/>
  <c r="AW10"/>
  <c r="BE9"/>
  <c r="BD9"/>
  <c r="BC9"/>
  <c r="BB9"/>
  <c r="AZ9"/>
  <c r="AY9"/>
  <c r="AX9"/>
  <c r="AW9"/>
</calcChain>
</file>

<file path=xl/sharedStrings.xml><?xml version="1.0" encoding="utf-8"?>
<sst xmlns="http://schemas.openxmlformats.org/spreadsheetml/2006/main" count="474" uniqueCount="407">
  <si>
    <t>intra/BasketballDrill_QP_22</t>
  </si>
  <si>
    <t>intra/BasketballDrill_QP_27</t>
  </si>
  <si>
    <t>intra/BasketballDrill_QP_32</t>
  </si>
  <si>
    <t>intra/BasketballDrill_QP_37</t>
  </si>
  <si>
    <t>intra/BasketballDrive_QP_22</t>
  </si>
  <si>
    <t>intra/BasketballDrive_QP_27</t>
  </si>
  <si>
    <t>intra/BasketballDrive_QP_32</t>
  </si>
  <si>
    <t>intra/BasketballDrive_QP_37</t>
  </si>
  <si>
    <t>intra/BasketballPass_QP_22</t>
  </si>
  <si>
    <t>intra/BasketballPass_QP_27</t>
  </si>
  <si>
    <t>intra/BasketballPass_QP_32</t>
  </si>
  <si>
    <t>intra/BasketballPass_QP_37</t>
  </si>
  <si>
    <t>intra/BlowingBubbles_QP_22</t>
  </si>
  <si>
    <t>intra/BlowingBubbles_QP_27</t>
  </si>
  <si>
    <t>intra/BlowingBubbles_QP_32</t>
  </si>
  <si>
    <t>intra/BlowingBubbles_QP_37</t>
  </si>
  <si>
    <t>intra/BQMall_QP_22</t>
  </si>
  <si>
    <t>intra/BQMall_QP_27</t>
  </si>
  <si>
    <t>intra/BQMall_QP_32</t>
  </si>
  <si>
    <t>intra/BQMall_QP_37</t>
  </si>
  <si>
    <t>intra/BQSquare_QP_22</t>
  </si>
  <si>
    <t>intra/BQSquare_QP_27</t>
  </si>
  <si>
    <t>intra/BQSquare_QP_32</t>
  </si>
  <si>
    <t>intra/BQSquare_QP_37</t>
  </si>
  <si>
    <t>intra/BQTerrace_QP_22</t>
  </si>
  <si>
    <t>intra/BQTerrace_QP_27</t>
  </si>
  <si>
    <t>intra/BQTerrace_QP_32</t>
  </si>
  <si>
    <t>intra/BQTerrace_QP_37</t>
  </si>
  <si>
    <t>intra/Cactus_QP_22</t>
  </si>
  <si>
    <t>intra/Cactus_QP_27</t>
  </si>
  <si>
    <t>intra/Cactus_QP_32</t>
  </si>
  <si>
    <t>intra/Cactus_QP_37</t>
  </si>
  <si>
    <t>intra/Kimono_QP_22</t>
  </si>
  <si>
    <t>intra/Kimono_QP_27</t>
  </si>
  <si>
    <t>intra/Kimono_QP_32</t>
  </si>
  <si>
    <t>intra/Kimono_QP_37</t>
  </si>
  <si>
    <t>intra/NebutaFestival_10bit_QP_22</t>
  </si>
  <si>
    <t>intra/NebutaFestival_10bit_QP_27</t>
  </si>
  <si>
    <t>intra/NebutaFestival_10bit_QP_32</t>
  </si>
  <si>
    <t>intra/NebutaFestival_10bit_QP_37</t>
  </si>
  <si>
    <t>intra/ParkScene_QP_22</t>
  </si>
  <si>
    <t>intra/ParkScene_QP_27</t>
  </si>
  <si>
    <t>intra/ParkScene_QP_32</t>
  </si>
  <si>
    <t>intra/ParkScene_QP_37</t>
  </si>
  <si>
    <t>intra/PartyScene_QP_22</t>
  </si>
  <si>
    <t>intra/PartyScene_QP_27</t>
  </si>
  <si>
    <t>intra/PartyScene_QP_32</t>
  </si>
  <si>
    <t>intra/PartyScene_QP_37</t>
  </si>
  <si>
    <t>intra/PeopleOnStreet_QP_22</t>
  </si>
  <si>
    <t>intra/PeopleOnStreet_QP_27</t>
  </si>
  <si>
    <t>intra/PeopleOnStreet_QP_32</t>
  </si>
  <si>
    <t>intra/PeopleOnStreet_QP_37</t>
  </si>
  <si>
    <t>intra/RaceHorsesC_QP_22</t>
  </si>
  <si>
    <t>intra/RaceHorsesC_QP_27</t>
  </si>
  <si>
    <t>intra/RaceHorsesC_QP_32</t>
  </si>
  <si>
    <t>intra/RaceHorsesC_QP_37</t>
  </si>
  <si>
    <t>intra/RaceHorses_QP_22</t>
  </si>
  <si>
    <t>intra/RaceHorses_QP_27</t>
  </si>
  <si>
    <t>intra/RaceHorses_QP_32</t>
  </si>
  <si>
    <t>intra/RaceHorses_QP_37</t>
  </si>
  <si>
    <t>intra/SteamLocomotiveTrain_10bit_QP_22</t>
  </si>
  <si>
    <t>intra/SteamLocomotiveTrain_10bit_QP_27</t>
  </si>
  <si>
    <t>intra/SteamLocomotiveTrain_10bit_QP_32</t>
  </si>
  <si>
    <t>intra/SteamLocomotiveTrain_10bit_QP_37</t>
  </si>
  <si>
    <t>intra/Traffic_QP_22</t>
  </si>
  <si>
    <t>intra/Traffic_QP_27</t>
  </si>
  <si>
    <t>intra/Traffic_QP_32</t>
  </si>
  <si>
    <t>intra/Traffic_QP_37</t>
  </si>
  <si>
    <t>intra/Vidyo1_QP_22</t>
  </si>
  <si>
    <t>intra/Vidyo1_QP_27</t>
  </si>
  <si>
    <t>intra/Vidyo1_QP_32</t>
  </si>
  <si>
    <t>intra/Vidyo1_QP_37</t>
  </si>
  <si>
    <t>intra/Vidyo3_QP_22</t>
  </si>
  <si>
    <t>intra/Vidyo3_QP_27</t>
  </si>
  <si>
    <t>intra/Vidyo3_QP_32</t>
  </si>
  <si>
    <t>intra/Vidyo3_QP_37</t>
  </si>
  <si>
    <t>intra/Vidyo4_QP_22</t>
  </si>
  <si>
    <t>intra/Vidyo4_QP_27</t>
  </si>
  <si>
    <t>intra/Vidyo4_QP_32</t>
  </si>
  <si>
    <t>intra/Vidyo4_QP_37</t>
  </si>
  <si>
    <t>lowdelay/BasketballDrill_QP_22</t>
  </si>
  <si>
    <t>lowdelay/BasketballDrill_QP_27</t>
  </si>
  <si>
    <t>lowdelay/BasketballDrill_QP_32</t>
  </si>
  <si>
    <t>lowdelay/BasketballDrill_QP_37</t>
  </si>
  <si>
    <t>lowdelay/BasketballDrive_QP_22</t>
  </si>
  <si>
    <t>lowdelay/BasketballDrive_QP_27</t>
  </si>
  <si>
    <t>lowdelay/BasketballDrive_QP_32</t>
  </si>
  <si>
    <t>lowdelay/BasketballDrive_QP_37</t>
  </si>
  <si>
    <t>lowdelay/BasketballPass_QP_22</t>
  </si>
  <si>
    <t>lowdelay/BasketballPass_QP_27</t>
  </si>
  <si>
    <t>lowdelay/BasketballPass_QP_32</t>
  </si>
  <si>
    <t>lowdelay/BasketballPass_QP_37</t>
  </si>
  <si>
    <t>lowdelay/BlowingBubbles_QP_22</t>
  </si>
  <si>
    <t>lowdelay/BlowingBubbles_QP_27</t>
  </si>
  <si>
    <t>lowdelay/BlowingBubbles_QP_32</t>
  </si>
  <si>
    <t>lowdelay/BlowingBubbles_QP_37</t>
  </si>
  <si>
    <t>lowdelay/BQMall_QP_22</t>
  </si>
  <si>
    <t>lowdelay/BQMall_QP_27</t>
  </si>
  <si>
    <t>lowdelay/BQMall_QP_32</t>
  </si>
  <si>
    <t>lowdelay/BQMall_QP_37</t>
  </si>
  <si>
    <t>lowdelay/BQSquare_QP_22</t>
  </si>
  <si>
    <t>lowdelay/BQSquare_QP_27</t>
  </si>
  <si>
    <t>lowdelay/BQSquare_QP_32</t>
  </si>
  <si>
    <t>lowdelay/BQSquare_QP_37</t>
  </si>
  <si>
    <t>lowdelay/BQTerrace_QP_22</t>
  </si>
  <si>
    <t>lowdelay/BQTerrace_QP_27</t>
  </si>
  <si>
    <t>lowdelay/BQTerrace_QP_32</t>
  </si>
  <si>
    <t>lowdelay/BQTerrace_QP_37</t>
  </si>
  <si>
    <t>lowdelay/Cactus_QP_22</t>
  </si>
  <si>
    <t>lowdelay/Cactus_QP_27</t>
  </si>
  <si>
    <t>lowdelay/Cactus_QP_32</t>
  </si>
  <si>
    <t>lowdelay/Cactus_QP_37</t>
  </si>
  <si>
    <t>lowdelay/Kimono_QP_22</t>
  </si>
  <si>
    <t>lowdelay/Kimono_QP_27</t>
  </si>
  <si>
    <t>lowdelay/Kimono_QP_32</t>
  </si>
  <si>
    <t>lowdelay/Kimono_QP_37</t>
  </si>
  <si>
    <t>lowdelay/NebutaFestival_10bit_QP_22</t>
  </si>
  <si>
    <t>lowdelay/NebutaFestival_10bit_QP_27</t>
  </si>
  <si>
    <t>lowdelay/NebutaFestival_10bit_QP_32</t>
  </si>
  <si>
    <t>lowdelay/NebutaFestival_10bit_QP_37</t>
  </si>
  <si>
    <t>lowdelay/ParkScene_QP_22</t>
  </si>
  <si>
    <t>lowdelay/ParkScene_QP_27</t>
  </si>
  <si>
    <t>lowdelay/ParkScene_QP_32</t>
  </si>
  <si>
    <t>lowdelay/ParkScene_QP_37</t>
  </si>
  <si>
    <t>lowdelay/PartyScene_QP_22</t>
  </si>
  <si>
    <t>lowdelay/PartyScene_QP_27</t>
  </si>
  <si>
    <t>lowdelay/PartyScene_QP_32</t>
  </si>
  <si>
    <t>lowdelay/PartyScene_QP_37</t>
  </si>
  <si>
    <t>lowdelay_P/BasketballDrill_QP_22</t>
  </si>
  <si>
    <t>lowdelay_P/BasketballDrill_QP_27</t>
  </si>
  <si>
    <t>lowdelay_P/BasketballDrill_QP_32</t>
  </si>
  <si>
    <t>lowdelay_P/BasketballDrill_QP_37</t>
  </si>
  <si>
    <t>lowdelay_P/BasketballDrive_QP_22</t>
  </si>
  <si>
    <t>lowdelay_P/BasketballDrive_QP_27</t>
  </si>
  <si>
    <t>lowdelay_P/BasketballDrive_QP_32</t>
  </si>
  <si>
    <t>lowdelay_P/BasketballDrive_QP_37</t>
  </si>
  <si>
    <t>lowdelay_P/BasketballPass_QP_22</t>
  </si>
  <si>
    <t>lowdelay_P/BasketballPass_QP_27</t>
  </si>
  <si>
    <t>lowdelay_P/BasketballPass_QP_32</t>
  </si>
  <si>
    <t>lowdelay_P/BasketballPass_QP_37</t>
  </si>
  <si>
    <t>lowdelay_P/BlowingBubbles_QP_22</t>
  </si>
  <si>
    <t>lowdelay_P/BlowingBubbles_QP_27</t>
  </si>
  <si>
    <t>lowdelay_P/BlowingBubbles_QP_32</t>
  </si>
  <si>
    <t>lowdelay_P/BlowingBubbles_QP_37</t>
  </si>
  <si>
    <t>lowdelay_P/BQMall_QP_22</t>
  </si>
  <si>
    <t>lowdelay_P/BQMall_QP_27</t>
  </si>
  <si>
    <t>lowdelay_P/BQMall_QP_32</t>
  </si>
  <si>
    <t>lowdelay_P/BQMall_QP_37</t>
  </si>
  <si>
    <t>lowdelay_P/BQSquare_QP_22</t>
  </si>
  <si>
    <t>lowdelay_P/BQSquare_QP_27</t>
  </si>
  <si>
    <t>lowdelay_P/BQSquare_QP_32</t>
  </si>
  <si>
    <t>lowdelay_P/BQSquare_QP_37</t>
  </si>
  <si>
    <t>lowdelay_P/BQTerrace_QP_22</t>
  </si>
  <si>
    <t>lowdelay_P/BQTerrace_QP_27</t>
  </si>
  <si>
    <t>lowdelay_P/BQTerrace_QP_32</t>
  </si>
  <si>
    <t>lowdelay_P/BQTerrace_QP_37</t>
  </si>
  <si>
    <t>lowdelay_P/Cactus_QP_22</t>
  </si>
  <si>
    <t>lowdelay_P/Cactus_QP_27</t>
  </si>
  <si>
    <t>lowdelay_P/Cactus_QP_32</t>
  </si>
  <si>
    <t>lowdelay_P/Cactus_QP_37</t>
  </si>
  <si>
    <t>lowdelay/PeopleOnStreet_QP_22</t>
  </si>
  <si>
    <t>lowdelay/PeopleOnStreet_QP_27</t>
  </si>
  <si>
    <t>lowdelay/PeopleOnStreet_QP_32</t>
  </si>
  <si>
    <t>lowdelay/PeopleOnStreet_QP_37</t>
  </si>
  <si>
    <t>lowdelay_P/Kimono_QP_22</t>
  </si>
  <si>
    <t>lowdelay_P/Kimono_QP_27</t>
  </si>
  <si>
    <t>lowdelay_P/Kimono_QP_32</t>
  </si>
  <si>
    <t>lowdelay_P/Kimono_QP_37</t>
  </si>
  <si>
    <t>lowdelay_P/NebutaFestival_10bit_QP_22</t>
  </si>
  <si>
    <t>lowdelay_P/NebutaFestival_10bit_QP_27</t>
  </si>
  <si>
    <t>lowdelay_P/NebutaFestival_10bit_QP_32</t>
  </si>
  <si>
    <t>lowdelay_P/NebutaFestival_10bit_QP_37</t>
  </si>
  <si>
    <t>lowdelay_P/ParkScene_QP_22</t>
  </si>
  <si>
    <t>lowdelay_P/ParkScene_QP_27</t>
  </si>
  <si>
    <t>lowdelay_P/ParkScene_QP_32</t>
  </si>
  <si>
    <t>lowdelay_P/ParkScene_QP_37</t>
  </si>
  <si>
    <t>lowdelay_P/PartyScene_QP_22</t>
  </si>
  <si>
    <t>lowdelay_P/PartyScene_QP_27</t>
  </si>
  <si>
    <t>lowdelay_P/PartyScene_QP_32</t>
  </si>
  <si>
    <t>lowdelay_P/PartyScene_QP_37</t>
  </si>
  <si>
    <t>lowdelay_P/PeopleOnStreet_QP_22</t>
  </si>
  <si>
    <t>lowdelay_P/PeopleOnStreet_QP_27</t>
  </si>
  <si>
    <t>lowdelay_P/PeopleOnStreet_QP_32</t>
  </si>
  <si>
    <t>lowdelay_P/PeopleOnStreet_QP_37</t>
  </si>
  <si>
    <t>lowdelay_P/RaceHorsesC_QP_22</t>
  </si>
  <si>
    <t>lowdelay_P/RaceHorsesC_QP_27</t>
  </si>
  <si>
    <t>lowdelay_P/RaceHorsesC_QP_32</t>
  </si>
  <si>
    <t>lowdelay_P/RaceHorsesC_QP_37</t>
  </si>
  <si>
    <t>lowdelay_P/RaceHorses_QP_22</t>
  </si>
  <si>
    <t>lowdelay_P/RaceHorses_QP_27</t>
  </si>
  <si>
    <t>lowdelay_P/RaceHorses_QP_32</t>
  </si>
  <si>
    <t>lowdelay_P/RaceHorses_QP_37</t>
  </si>
  <si>
    <t>lowdelay_P/SteamLocomotiveTrain_10bit_QP_22</t>
  </si>
  <si>
    <t>lowdelay_P/SteamLocomotiveTrain_10bit_QP_27</t>
  </si>
  <si>
    <t>lowdelay_P/SteamLocomotiveTrain_10bit_QP_32</t>
  </si>
  <si>
    <t>lowdelay_P/SteamLocomotiveTrain_10bit_QP_37</t>
  </si>
  <si>
    <t>lowdelay_P/Traffic_QP_22</t>
  </si>
  <si>
    <t>lowdelay_P/Traffic_QP_27</t>
  </si>
  <si>
    <t>lowdelay_P/Traffic_QP_32</t>
  </si>
  <si>
    <t>lowdelay_P/Traffic_QP_37</t>
  </si>
  <si>
    <t>lowdelay_P/Vidyo1_QP_22</t>
  </si>
  <si>
    <t>lowdelay_P/Vidyo1_QP_27</t>
  </si>
  <si>
    <t>lowdelay_P/Vidyo1_QP_32</t>
  </si>
  <si>
    <t>lowdelay_P/Vidyo1_QP_37</t>
  </si>
  <si>
    <t>lowdelay_P/Vidyo3_QP_22</t>
  </si>
  <si>
    <t>lowdelay_P/Vidyo3_QP_27</t>
  </si>
  <si>
    <t>lowdelay_P/Vidyo3_QP_32</t>
  </si>
  <si>
    <t>lowdelay_P/Vidyo3_QP_37</t>
  </si>
  <si>
    <t>lowdelay_P/Vidyo4_QP_22</t>
  </si>
  <si>
    <t>lowdelay_P/Vidyo4_QP_27</t>
  </si>
  <si>
    <t>lowdelay_P/Vidyo4_QP_32</t>
  </si>
  <si>
    <t>lowdelay_P/Vidyo4_QP_37</t>
  </si>
  <si>
    <t>lowdelay/RaceHorsesC_QP_22</t>
  </si>
  <si>
    <t>lowdelay/RaceHorsesC_QP_27</t>
  </si>
  <si>
    <t>lowdelay/RaceHorsesC_QP_32</t>
  </si>
  <si>
    <t>lowdelay/RaceHorsesC_QP_37</t>
  </si>
  <si>
    <t>lowdelay/RaceHorses_QP_22</t>
  </si>
  <si>
    <t>lowdelay/RaceHorses_QP_27</t>
  </si>
  <si>
    <t>lowdelay/RaceHorses_QP_32</t>
  </si>
  <si>
    <t>lowdelay/RaceHorses_QP_37</t>
  </si>
  <si>
    <t>lowdelay/SteamLocomotiveTrain_10bit_QP_22</t>
  </si>
  <si>
    <t>lowdelay/SteamLocomotiveTrain_10bit_QP_27</t>
  </si>
  <si>
    <t>lowdelay/SteamLocomotiveTrain_10bit_QP_32</t>
  </si>
  <si>
    <t>lowdelay/SteamLocomotiveTrain_10bit_QP_37</t>
  </si>
  <si>
    <t>lowdelay/Traffic_QP_22</t>
  </si>
  <si>
    <t>lowdelay/Traffic_QP_27</t>
  </si>
  <si>
    <t>lowdelay/Traffic_QP_32</t>
  </si>
  <si>
    <t>lowdelay/Traffic_QP_37</t>
  </si>
  <si>
    <t>lowdelay/Vidyo1_QP_22</t>
  </si>
  <si>
    <t>lowdelay/Vidyo1_QP_27</t>
  </si>
  <si>
    <t>lowdelay/Vidyo1_QP_32</t>
  </si>
  <si>
    <t>lowdelay/Vidyo1_QP_37</t>
  </si>
  <si>
    <t>lowdelay/Vidyo3_QP_22</t>
  </si>
  <si>
    <t>lowdelay/Vidyo3_QP_27</t>
  </si>
  <si>
    <t>lowdelay/Vidyo3_QP_32</t>
  </si>
  <si>
    <t>lowdelay/Vidyo3_QP_37</t>
  </si>
  <si>
    <t>lowdelay/Vidyo4_QP_22</t>
  </si>
  <si>
    <t>lowdelay/Vidyo4_QP_27</t>
  </si>
  <si>
    <t>lowdelay/Vidyo4_QP_32</t>
  </si>
  <si>
    <t>lowdelay/Vidyo4_QP_37</t>
  </si>
  <si>
    <t>randomaccess/BasketballDrill_QP_22</t>
  </si>
  <si>
    <t>randomaccess/BasketballDrill_QP_27</t>
  </si>
  <si>
    <t>randomaccess/BasketballDrill_QP_32</t>
  </si>
  <si>
    <t>randomaccess/BasketballDrill_QP_37</t>
  </si>
  <si>
    <t>randomaccess/BasketballDrive_QP_22</t>
  </si>
  <si>
    <t>randomaccess/BasketballDrive_QP_27</t>
  </si>
  <si>
    <t>randomaccess/BasketballDrive_QP_32</t>
  </si>
  <si>
    <t>randomaccess/BasketballDrive_QP_37</t>
  </si>
  <si>
    <t>randomaccess/BasketballPass_QP_22</t>
  </si>
  <si>
    <t>randomaccess/BasketballPass_QP_27</t>
  </si>
  <si>
    <t>randomaccess/BasketballPass_QP_32</t>
  </si>
  <si>
    <t>randomaccess/BasketballPass_QP_37</t>
  </si>
  <si>
    <t>randomaccess/BlowingBubbles_QP_22</t>
  </si>
  <si>
    <t>randomaccess/BlowingBubbles_QP_27</t>
  </si>
  <si>
    <t>randomaccess/BlowingBubbles_QP_32</t>
  </si>
  <si>
    <t>randomaccess/BlowingBubbles_QP_37</t>
  </si>
  <si>
    <t>randomaccess/BQMall_QP_22</t>
  </si>
  <si>
    <t>randomaccess/BQMall_QP_27</t>
  </si>
  <si>
    <t>randomaccess/BQMall_QP_32</t>
  </si>
  <si>
    <t>randomaccess/BQMall_QP_37</t>
  </si>
  <si>
    <t>randomaccess/BQSquare_QP_22</t>
  </si>
  <si>
    <t>randomaccess/BQSquare_QP_27</t>
  </si>
  <si>
    <t>randomaccess/BQSquare_QP_32</t>
  </si>
  <si>
    <t>randomaccess/BQSquare_QP_37</t>
  </si>
  <si>
    <t>randomaccess/BQTerrace_QP_22</t>
  </si>
  <si>
    <t>randomaccess/BQTerrace_QP_27</t>
  </si>
  <si>
    <t>randomaccess/BQTerrace_QP_32</t>
  </si>
  <si>
    <t>randomaccess/BQTerrace_QP_37</t>
  </si>
  <si>
    <t>randomaccess/Cactus_QP_22</t>
  </si>
  <si>
    <t>randomaccess/Cactus_QP_27</t>
  </si>
  <si>
    <t>randomaccess/Cactus_QP_32</t>
  </si>
  <si>
    <t>randomaccess/Cactus_QP_37</t>
  </si>
  <si>
    <t>randomaccess/Kimono_QP_22</t>
  </si>
  <si>
    <t>randomaccess/Kimono_QP_27</t>
  </si>
  <si>
    <t>randomaccess/Kimono_QP_32</t>
  </si>
  <si>
    <t>randomaccess/Kimono_QP_37</t>
  </si>
  <si>
    <t>randomaccess/NebutaFestival_10bit_QP_22</t>
  </si>
  <si>
    <t>randomaccess/NebutaFestival_10bit_QP_27</t>
  </si>
  <si>
    <t>randomaccess/NebutaFestival_10bit_QP_32</t>
  </si>
  <si>
    <t>randomaccess/NebutaFestival_10bit_QP_37</t>
  </si>
  <si>
    <t>randomaccess/ParkScene_QP_22</t>
  </si>
  <si>
    <t>randomaccess/ParkScene_QP_27</t>
  </si>
  <si>
    <t>randomaccess/ParkScene_QP_32</t>
  </si>
  <si>
    <t>randomaccess/ParkScene_QP_37</t>
  </si>
  <si>
    <t>randomaccess/PartyScene_QP_22</t>
  </si>
  <si>
    <t>randomaccess/PartyScene_QP_27</t>
  </si>
  <si>
    <t>randomaccess/PartyScene_QP_32</t>
  </si>
  <si>
    <t>randomaccess/PartyScene_QP_37</t>
  </si>
  <si>
    <t>randomaccess/PeopleOnStreet_QP_22</t>
  </si>
  <si>
    <t>randomaccess/PeopleOnStreet_QP_27</t>
  </si>
  <si>
    <t>randomaccess/PeopleOnStreet_QP_32</t>
  </si>
  <si>
    <t>randomaccess/PeopleOnStreet_QP_37</t>
  </si>
  <si>
    <t>randomaccess/RaceHorsesC_QP_22</t>
  </si>
  <si>
    <t>randomaccess/RaceHorsesC_QP_27</t>
  </si>
  <si>
    <t>randomaccess/RaceHorsesC_QP_32</t>
  </si>
  <si>
    <t>randomaccess/RaceHorsesC_QP_37</t>
  </si>
  <si>
    <t>randomaccess/RaceHorses_QP_22</t>
  </si>
  <si>
    <t>randomaccess/RaceHorses_QP_27</t>
  </si>
  <si>
    <t>randomaccess/RaceHorses_QP_32</t>
  </si>
  <si>
    <t>randomaccess/RaceHorses_QP_37</t>
  </si>
  <si>
    <t>randomaccess/SteamLocomotiveTrain_10bit_QP_22</t>
  </si>
  <si>
    <t>randomaccess/SteamLocomotiveTrain_10bit_QP_27</t>
  </si>
  <si>
    <t>randomaccess/SteamLocomotiveTrain_10bit_QP_32</t>
  </si>
  <si>
    <t>randomaccess/SteamLocomotiveTrain_10bit_QP_37</t>
  </si>
  <si>
    <t>randomaccess/Traffic_QP_22</t>
  </si>
  <si>
    <t>randomaccess/Traffic_QP_27</t>
  </si>
  <si>
    <t>randomaccess/Traffic_QP_32</t>
  </si>
  <si>
    <t>randomaccess/Traffic_QP_37</t>
  </si>
  <si>
    <t>randomaccess/Vidyo1_QP_22</t>
  </si>
  <si>
    <t>randomaccess/Vidyo1_QP_27</t>
  </si>
  <si>
    <t>randomaccess/Vidyo1_QP_32</t>
  </si>
  <si>
    <t>randomaccess/Vidyo1_QP_37</t>
  </si>
  <si>
    <t>randomaccess/Vidyo3_QP_22</t>
  </si>
  <si>
    <t>randomaccess/Vidyo3_QP_27</t>
  </si>
  <si>
    <t>randomaccess/Vidyo3_QP_32</t>
  </si>
  <si>
    <t>randomaccess/Vidyo3_QP_37</t>
  </si>
  <si>
    <t>randomaccess/Vidyo4_QP_22</t>
  </si>
  <si>
    <t>randomaccess/Vidyo4_QP_27</t>
  </si>
  <si>
    <t>randomaccess/Vidyo4_QP_32</t>
  </si>
  <si>
    <t>randomaccess/Vidyo4_QP_37</t>
  </si>
  <si>
    <t>Total</t>
    <phoneticPr fontId="1" type="noConversion"/>
  </si>
  <si>
    <t>Intra</t>
    <phoneticPr fontId="1" type="noConversion"/>
  </si>
  <si>
    <t>Low Delay P</t>
    <phoneticPr fontId="1" type="noConversion"/>
  </si>
  <si>
    <t>Total (w/o Low Delay P)</t>
    <phoneticPr fontId="1" type="noConversion"/>
  </si>
  <si>
    <t>Total (w/o Low Delay P, CE)</t>
    <phoneticPr fontId="1" type="noConversion"/>
  </si>
  <si>
    <t>Intra (CE)</t>
    <phoneticPr fontId="1" type="noConversion"/>
  </si>
  <si>
    <t>Low Delay B (CE)</t>
    <phoneticPr fontId="1" type="noConversion"/>
  </si>
  <si>
    <t>Random Access</t>
    <phoneticPr fontId="1" type="noConversion"/>
  </si>
  <si>
    <t>Random Access (CE)</t>
    <phoneticPr fontId="1" type="noConversion"/>
  </si>
  <si>
    <t>Low Delay P (CE)</t>
    <phoneticPr fontId="1" type="noConversion"/>
  </si>
  <si>
    <t>Random Access/Class B</t>
    <phoneticPr fontId="1" type="noConversion"/>
  </si>
  <si>
    <t>Random Access/Class C</t>
    <phoneticPr fontId="1" type="noConversion"/>
  </si>
  <si>
    <t>Random Access/Class D</t>
    <phoneticPr fontId="1" type="noConversion"/>
  </si>
  <si>
    <t>Random Access/Class E</t>
    <phoneticPr fontId="1" type="noConversion"/>
  </si>
  <si>
    <t>Intra/Class B</t>
    <phoneticPr fontId="1" type="noConversion"/>
  </si>
  <si>
    <t>Intra/Class C</t>
    <phoneticPr fontId="1" type="noConversion"/>
  </si>
  <si>
    <t>Intra/Class D</t>
    <phoneticPr fontId="1" type="noConversion"/>
  </si>
  <si>
    <t>Intra/Class E</t>
    <phoneticPr fontId="1" type="noConversion"/>
  </si>
  <si>
    <t>Low Delay B/Class B</t>
    <phoneticPr fontId="1" type="noConversion"/>
  </si>
  <si>
    <t>Low Delay B/Class C</t>
    <phoneticPr fontId="1" type="noConversion"/>
  </si>
  <si>
    <t>Low Delay B/Class D</t>
    <phoneticPr fontId="1" type="noConversion"/>
  </si>
  <si>
    <t>Low Delay B/Class E</t>
    <phoneticPr fontId="1" type="noConversion"/>
  </si>
  <si>
    <t>Low Delay P/Class B</t>
    <phoneticPr fontId="1" type="noConversion"/>
  </si>
  <si>
    <t>Low Delay P/Class C</t>
    <phoneticPr fontId="1" type="noConversion"/>
  </si>
  <si>
    <t>Low Delay P/Class D</t>
    <phoneticPr fontId="1" type="noConversion"/>
  </si>
  <si>
    <t>Low Delay P/Class E</t>
    <phoneticPr fontId="1" type="noConversion"/>
  </si>
  <si>
    <t>Low Delay B</t>
    <phoneticPr fontId="1" type="noConversion"/>
  </si>
  <si>
    <t>Class A</t>
    <phoneticPr fontId="1" type="noConversion"/>
  </si>
  <si>
    <t>Class C</t>
    <phoneticPr fontId="1" type="noConversion"/>
  </si>
  <si>
    <t>Class D</t>
    <phoneticPr fontId="1" type="noConversion"/>
  </si>
  <si>
    <t>Class E</t>
    <phoneticPr fontId="1" type="noConversion"/>
  </si>
  <si>
    <t>Class B</t>
    <phoneticPr fontId="1" type="noConversion"/>
  </si>
  <si>
    <t>HE</t>
    <phoneticPr fontId="1" type="noConversion"/>
  </si>
  <si>
    <t>LC</t>
    <phoneticPr fontId="1" type="noConversion"/>
  </si>
  <si>
    <t>HE-10</t>
    <phoneticPr fontId="1" type="noConversion"/>
  </si>
  <si>
    <t>Comparison of estimated bitrate</t>
    <phoneticPr fontId="1" type="noConversion"/>
  </si>
  <si>
    <t>Comparison of estimated coded bins</t>
    <phoneticPr fontId="1" type="noConversion"/>
  </si>
  <si>
    <t>Intra/Class A</t>
    <phoneticPr fontId="1" type="noConversion"/>
  </si>
  <si>
    <t>Random Access/Class A</t>
    <phoneticPr fontId="1" type="noConversion"/>
  </si>
  <si>
    <t>Low Delay B/Class A</t>
    <phoneticPr fontId="1" type="noConversion"/>
  </si>
  <si>
    <t>Low Delay P/Class A</t>
    <phoneticPr fontId="1" type="noConversion"/>
  </si>
  <si>
    <t>Low Delay P/Class A (8 bits)</t>
    <phoneticPr fontId="1" type="noConversion"/>
  </si>
  <si>
    <t>Total</t>
    <phoneticPr fontId="1" type="noConversion"/>
  </si>
  <si>
    <t>Sig</t>
    <phoneticPr fontId="1" type="noConversion"/>
  </si>
  <si>
    <t>High Efficiency</t>
    <phoneticPr fontId="1" type="noConversion"/>
  </si>
  <si>
    <t>Low Complexity</t>
    <phoneticPr fontId="1" type="noConversion"/>
  </si>
  <si>
    <t>High Efficiency 10 bits</t>
    <phoneticPr fontId="1" type="noConversion"/>
  </si>
  <si>
    <t>HM5.0</t>
    <phoneticPr fontId="1" type="noConversion"/>
  </si>
  <si>
    <t>HM5.0 + H0287</t>
    <phoneticPr fontId="1" type="noConversion"/>
  </si>
  <si>
    <t>HE/Total</t>
    <phoneticPr fontId="1" type="noConversion"/>
  </si>
  <si>
    <t>HE/Sig</t>
    <phoneticPr fontId="1" type="noConversion"/>
  </si>
  <si>
    <t>LC/Total</t>
    <phoneticPr fontId="1" type="noConversion"/>
  </si>
  <si>
    <t>LC/Sig</t>
    <phoneticPr fontId="1" type="noConversion"/>
  </si>
  <si>
    <t>HE_10/Total</t>
    <phoneticPr fontId="1" type="noConversion"/>
  </si>
  <si>
    <t>HE_10/Sig</t>
    <phoneticPr fontId="1" type="noConversion"/>
  </si>
  <si>
    <t>All Intra HE</t>
  </si>
  <si>
    <t>All Intra LC</t>
  </si>
  <si>
    <t>All Intra HE-10</t>
  </si>
  <si>
    <t>Reference:</t>
  </si>
  <si>
    <t>HM-5.0</t>
    <phoneticPr fontId="4" type="noConversion"/>
  </si>
  <si>
    <t>Class A (8bit)</t>
  </si>
  <si>
    <t>Class B</t>
  </si>
  <si>
    <t>Class C</t>
  </si>
  <si>
    <t>Class D</t>
  </si>
  <si>
    <t>Class E</t>
  </si>
  <si>
    <t>Overall</t>
  </si>
  <si>
    <t>Class F</t>
  </si>
  <si>
    <t>Enc Time[%]</t>
  </si>
  <si>
    <t>Dec Time[%]</t>
  </si>
  <si>
    <t>Random Access HE</t>
  </si>
  <si>
    <t>Random Access LC</t>
  </si>
  <si>
    <t>Random Access HE-10</t>
  </si>
  <si>
    <t>Low delay B HE</t>
  </si>
  <si>
    <t>Low delay B LC</t>
  </si>
  <si>
    <t>Low delay B HE-10</t>
  </si>
  <si>
    <t>Class A</t>
  </si>
  <si>
    <t>Total</t>
    <phoneticPr fontId="1" type="noConversion"/>
  </si>
  <si>
    <t>Sig</t>
    <phoneticPr fontId="1" type="noConversion"/>
  </si>
  <si>
    <t>Tested: HM-5.0 + H0287</t>
    <phoneticPr fontId="1" type="noConversion"/>
  </si>
  <si>
    <t>Low delay P HE</t>
    <phoneticPr fontId="1" type="noConversion"/>
  </si>
  <si>
    <t>Low delay P LC</t>
    <phoneticPr fontId="1" type="noConversion"/>
  </si>
  <si>
    <t>Low delay P HE-10</t>
    <phoneticPr fontId="1" type="noConversion"/>
  </si>
  <si>
    <t>Intra/Class A (8 bits)</t>
    <phoneticPr fontId="1" type="noConversion"/>
  </si>
  <si>
    <t>Random Access/Class A (8 bits)</t>
    <phoneticPr fontId="1" type="noConversion"/>
  </si>
  <si>
    <t>Low Delay B/Class A (8 bits)</t>
    <phoneticPr fontId="1" type="noConversion"/>
  </si>
  <si>
    <t>Sig: the numbers of the coded bins for coding significant flags for HM-5.0; the numbers of the coded bins for coding significant flags and the positions of last significant coefficients within the sub-blocks for the proposal</t>
    <phoneticPr fontId="1" type="noConversion"/>
  </si>
  <si>
    <t>Total: total number of coded CABAC bins (including bypass bins)</t>
    <phoneticPr fontId="1" type="noConversion"/>
  </si>
</sst>
</file>

<file path=xl/styles.xml><?xml version="1.0" encoding="utf-8"?>
<styleSheet xmlns="http://schemas.openxmlformats.org/spreadsheetml/2006/main">
  <numFmts count="4">
    <numFmt numFmtId="6" formatCode="&quot;$&quot;#,##0;[Red]\-&quot;$&quot;#,##0"/>
    <numFmt numFmtId="176" formatCode="0.0_ "/>
    <numFmt numFmtId="177" formatCode="0.000000_ ;[Red]\-0.000000\ "/>
    <numFmt numFmtId="178" formatCode="0_ ;[Red]\-0\ "/>
  </numFmts>
  <fonts count="6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Calibri"/>
      <family val="2"/>
    </font>
    <font>
      <sz val="9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6" fontId="0" fillId="0" borderId="0" xfId="0" applyNumberFormat="1"/>
    <xf numFmtId="176" fontId="0" fillId="0" borderId="0" xfId="0" applyNumberFormat="1" applyAlignment="1">
      <alignment horizontal="center"/>
    </xf>
    <xf numFmtId="177" fontId="0" fillId="0" borderId="0" xfId="0" applyNumberFormat="1"/>
    <xf numFmtId="177" fontId="0" fillId="2" borderId="0" xfId="0" applyNumberFormat="1" applyFill="1"/>
    <xf numFmtId="177" fontId="0" fillId="3" borderId="0" xfId="0" applyNumberFormat="1" applyFill="1"/>
    <xf numFmtId="177" fontId="0" fillId="4" borderId="0" xfId="0" applyNumberFormat="1" applyFill="1"/>
    <xf numFmtId="0" fontId="0" fillId="5" borderId="0" xfId="0" applyFill="1"/>
    <xf numFmtId="177" fontId="0" fillId="5" borderId="0" xfId="0" applyNumberFormat="1" applyFill="1"/>
    <xf numFmtId="0" fontId="0" fillId="0" borderId="0" xfId="0" applyAlignment="1">
      <alignment horizontal="center"/>
    </xf>
    <xf numFmtId="177" fontId="0" fillId="0" borderId="0" xfId="0" applyNumberFormat="1" applyFill="1"/>
    <xf numFmtId="10" fontId="0" fillId="5" borderId="0" xfId="0" applyNumberFormat="1" applyFill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5" borderId="4" xfId="0" applyFill="1" applyBorder="1"/>
    <xf numFmtId="10" fontId="0" fillId="5" borderId="0" xfId="0" applyNumberFormat="1" applyFill="1" applyBorder="1"/>
    <xf numFmtId="10" fontId="0" fillId="5" borderId="5" xfId="0" applyNumberFormat="1" applyFill="1" applyBorder="1"/>
    <xf numFmtId="0" fontId="0" fillId="5" borderId="8" xfId="0" applyFill="1" applyBorder="1"/>
    <xf numFmtId="10" fontId="0" fillId="5" borderId="6" xfId="0" applyNumberFormat="1" applyFill="1" applyBorder="1"/>
    <xf numFmtId="10" fontId="0" fillId="5" borderId="7" xfId="0" applyNumberFormat="1" applyFill="1" applyBorder="1"/>
    <xf numFmtId="10" fontId="0" fillId="0" borderId="0" xfId="0" applyNumberFormat="1" applyBorder="1"/>
    <xf numFmtId="10" fontId="0" fillId="0" borderId="5" xfId="0" applyNumberFormat="1" applyBorder="1"/>
    <xf numFmtId="0" fontId="0" fillId="0" borderId="8" xfId="0" applyBorder="1"/>
    <xf numFmtId="10" fontId="0" fillId="0" borderId="6" xfId="0" applyNumberFormat="1" applyBorder="1"/>
    <xf numFmtId="10" fontId="0" fillId="0" borderId="7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/>
    <xf numFmtId="178" fontId="0" fillId="0" borderId="0" xfId="0" applyNumberFormat="1"/>
    <xf numFmtId="10" fontId="0" fillId="2" borderId="0" xfId="0" applyNumberFormat="1" applyFill="1"/>
    <xf numFmtId="10" fontId="0" fillId="3" borderId="0" xfId="0" applyNumberFormat="1" applyFill="1"/>
    <xf numFmtId="10" fontId="0" fillId="4" borderId="0" xfId="0" applyNumberFormat="1" applyFill="1"/>
    <xf numFmtId="0" fontId="2" fillId="0" borderId="0" xfId="0" applyFont="1"/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5" xfId="0" applyFont="1" applyBorder="1"/>
    <xf numFmtId="10" fontId="2" fillId="0" borderId="16" xfId="0" applyNumberFormat="1" applyFont="1" applyBorder="1" applyAlignment="1">
      <alignment horizontal="center"/>
    </xf>
    <xf numFmtId="10" fontId="2" fillId="0" borderId="17" xfId="0" applyNumberFormat="1" applyFont="1" applyBorder="1" applyAlignment="1">
      <alignment horizontal="center"/>
    </xf>
    <xf numFmtId="10" fontId="2" fillId="0" borderId="18" xfId="0" applyNumberFormat="1" applyFont="1" applyBorder="1" applyAlignment="1">
      <alignment horizontal="center"/>
    </xf>
    <xf numFmtId="0" fontId="2" fillId="0" borderId="12" xfId="0" applyFont="1" applyBorder="1"/>
    <xf numFmtId="10" fontId="2" fillId="0" borderId="4" xfId="0" applyNumberFormat="1" applyFont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3" fillId="0" borderId="15" xfId="0" applyFont="1" applyBorder="1"/>
    <xf numFmtId="10" fontId="3" fillId="0" borderId="17" xfId="0" applyNumberFormat="1" applyFont="1" applyBorder="1" applyAlignment="1">
      <alignment horizontal="center"/>
    </xf>
    <xf numFmtId="0" fontId="2" fillId="0" borderId="13" xfId="0" applyFont="1" applyBorder="1"/>
    <xf numFmtId="10" fontId="5" fillId="0" borderId="6" xfId="0" applyNumberFormat="1" applyFont="1" applyBorder="1" applyAlignment="1">
      <alignment horizontal="center"/>
    </xf>
    <xf numFmtId="10" fontId="5" fillId="0" borderId="7" xfId="0" applyNumberFormat="1" applyFont="1" applyBorder="1" applyAlignment="1">
      <alignment horizontal="center"/>
    </xf>
    <xf numFmtId="10" fontId="2" fillId="0" borderId="10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2" fillId="0" borderId="0" xfId="0" applyNumberFormat="1" applyFont="1"/>
    <xf numFmtId="10" fontId="2" fillId="0" borderId="8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0" fontId="3" fillId="0" borderId="9" xfId="0" applyFont="1" applyBorder="1"/>
    <xf numFmtId="10" fontId="3" fillId="0" borderId="14" xfId="0" applyNumberFormat="1" applyFont="1" applyBorder="1" applyAlignment="1">
      <alignment horizontal="center"/>
    </xf>
    <xf numFmtId="10" fontId="3" fillId="0" borderId="11" xfId="0" applyNumberFormat="1" applyFont="1" applyBorder="1" applyAlignment="1">
      <alignment horizontal="center"/>
    </xf>
    <xf numFmtId="10" fontId="2" fillId="0" borderId="15" xfId="0" applyNumberFormat="1" applyFont="1" applyBorder="1" applyAlignment="1">
      <alignment horizontal="center"/>
    </xf>
    <xf numFmtId="10" fontId="2" fillId="0" borderId="13" xfId="0" applyNumberFormat="1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0" fontId="3" fillId="0" borderId="10" xfId="0" applyNumberFormat="1" applyFont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10" fontId="3" fillId="0" borderId="16" xfId="0" applyNumberFormat="1" applyFont="1" applyBorder="1" applyAlignment="1">
      <alignment horizontal="center"/>
    </xf>
    <xf numFmtId="10" fontId="3" fillId="0" borderId="17" xfId="0" applyNumberFormat="1" applyFont="1" applyBorder="1" applyAlignment="1">
      <alignment horizontal="center"/>
    </xf>
    <xf numFmtId="10" fontId="3" fillId="0" borderId="18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一般" xfId="0" builtinId="0"/>
  </cellStyles>
  <dxfs count="2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0"/>
  <sheetViews>
    <sheetView tabSelected="1" workbookViewId="0"/>
  </sheetViews>
  <sheetFormatPr defaultRowHeight="15.75"/>
  <cols>
    <col min="2" max="2" width="11.5703125" customWidth="1"/>
  </cols>
  <sheetData>
    <row r="1" spans="2:12" ht="16.5" thickBot="1"/>
    <row r="2" spans="2:12">
      <c r="B2" s="37"/>
      <c r="C2" s="78" t="s">
        <v>375</v>
      </c>
      <c r="D2" s="79"/>
      <c r="E2" s="78" t="s">
        <v>376</v>
      </c>
      <c r="F2" s="79"/>
      <c r="G2" s="78" t="s">
        <v>377</v>
      </c>
      <c r="H2" s="80"/>
      <c r="I2" s="37"/>
      <c r="J2" s="38" t="s">
        <v>378</v>
      </c>
      <c r="K2" s="38" t="s">
        <v>379</v>
      </c>
      <c r="L2" s="37"/>
    </row>
    <row r="3" spans="2:12" ht="16.5" thickBot="1">
      <c r="B3" s="37"/>
      <c r="C3" s="39" t="s">
        <v>396</v>
      </c>
      <c r="D3" s="40" t="s">
        <v>397</v>
      </c>
      <c r="E3" s="39" t="s">
        <v>396</v>
      </c>
      <c r="F3" s="40" t="s">
        <v>397</v>
      </c>
      <c r="G3" s="39" t="s">
        <v>396</v>
      </c>
      <c r="H3" s="41" t="s">
        <v>397</v>
      </c>
      <c r="I3" s="37"/>
      <c r="J3" s="38" t="s">
        <v>398</v>
      </c>
      <c r="K3" s="38"/>
      <c r="L3" s="37"/>
    </row>
    <row r="4" spans="2:12">
      <c r="B4" s="42" t="s">
        <v>380</v>
      </c>
      <c r="C4" s="43">
        <f>sig_maps!AA356</f>
        <v>-1.9357318135076287E-3</v>
      </c>
      <c r="D4" s="43">
        <f>sig_maps!AB356</f>
        <v>-1.0951487473148565E-2</v>
      </c>
      <c r="E4" s="43">
        <f>sig_maps!AC356</f>
        <v>-1.067719071289318E-2</v>
      </c>
      <c r="F4" s="43">
        <f>sig_maps!AD356</f>
        <v>-3.6421990450393148E-2</v>
      </c>
      <c r="G4" s="43"/>
      <c r="H4" s="45"/>
      <c r="I4" s="37"/>
      <c r="J4" s="37"/>
      <c r="K4" s="37"/>
      <c r="L4" s="37"/>
    </row>
    <row r="5" spans="2:12">
      <c r="B5" s="46" t="s">
        <v>381</v>
      </c>
      <c r="C5" s="47">
        <f>sig_maps!AA337</f>
        <v>-4.3822911270632574E-3</v>
      </c>
      <c r="D5" s="47">
        <f>sig_maps!AB337</f>
        <v>-2.0462101054647526E-2</v>
      </c>
      <c r="E5" s="47">
        <f>sig_maps!AC337</f>
        <v>-1.6832132200791099E-2</v>
      </c>
      <c r="F5" s="47">
        <f>sig_maps!AD337</f>
        <v>-4.7938665697936984E-2</v>
      </c>
      <c r="G5" s="47"/>
      <c r="H5" s="49"/>
      <c r="I5" s="37"/>
      <c r="J5" s="37" t="s">
        <v>406</v>
      </c>
      <c r="K5" s="37"/>
      <c r="L5" s="37"/>
    </row>
    <row r="6" spans="2:12">
      <c r="B6" s="46" t="s">
        <v>382</v>
      </c>
      <c r="C6" s="47">
        <f>sig_maps!AA338</f>
        <v>-9.8702704292093278E-4</v>
      </c>
      <c r="D6" s="47">
        <f>sig_maps!AB338</f>
        <v>-7.5511564623578914E-3</v>
      </c>
      <c r="E6" s="47">
        <f>sig_maps!AC338</f>
        <v>-5.2182906766617054E-3</v>
      </c>
      <c r="F6" s="47">
        <f>sig_maps!AD338</f>
        <v>-1.7768717433608184E-2</v>
      </c>
      <c r="G6" s="47"/>
      <c r="H6" s="49"/>
      <c r="I6" s="37"/>
      <c r="J6" s="37"/>
      <c r="K6" s="37"/>
      <c r="L6" s="37"/>
    </row>
    <row r="7" spans="2:12">
      <c r="B7" s="46" t="s">
        <v>383</v>
      </c>
      <c r="C7" s="47">
        <f>sig_maps!AA339</f>
        <v>-2.0124915037624622E-3</v>
      </c>
      <c r="D7" s="47">
        <f>sig_maps!AB339</f>
        <v>-1.0663188873768449E-2</v>
      </c>
      <c r="E7" s="47">
        <f>sig_maps!AC339</f>
        <v>-6.6523999823544511E-3</v>
      </c>
      <c r="F7" s="47">
        <f>sig_maps!AD339</f>
        <v>-2.2559385440660301E-2</v>
      </c>
      <c r="G7" s="47"/>
      <c r="H7" s="49"/>
      <c r="I7" s="37"/>
      <c r="J7" s="37" t="s">
        <v>405</v>
      </c>
      <c r="K7" s="37"/>
      <c r="L7" s="37"/>
    </row>
    <row r="8" spans="2:12" ht="16.5" thickBot="1">
      <c r="B8" s="46" t="s">
        <v>384</v>
      </c>
      <c r="C8" s="47">
        <f>sig_maps!AA340</f>
        <v>-4.39007632447157E-3</v>
      </c>
      <c r="D8" s="47">
        <f>sig_maps!AB340</f>
        <v>-2.3956715086292293E-2</v>
      </c>
      <c r="E8" s="47">
        <f>sig_maps!AC340</f>
        <v>-1.3144792405855178E-2</v>
      </c>
      <c r="F8" s="47">
        <f>sig_maps!AD340</f>
        <v>-5.1612001449836985E-2</v>
      </c>
      <c r="G8" s="47"/>
      <c r="H8" s="49"/>
      <c r="I8" s="37"/>
      <c r="J8" s="37"/>
      <c r="K8" s="37"/>
      <c r="L8" s="37"/>
    </row>
    <row r="9" spans="2:12" ht="16.5" thickBot="1">
      <c r="B9" s="62" t="s">
        <v>385</v>
      </c>
      <c r="C9" s="63">
        <f>sig_maps!AA331</f>
        <v>-2.830623467915547E-3</v>
      </c>
      <c r="D9" s="63">
        <f>sig_maps!AB331</f>
        <v>-1.4941167045717609E-2</v>
      </c>
      <c r="E9" s="63">
        <f>sig_maps!AC331</f>
        <v>-1.0690676793520665E-2</v>
      </c>
      <c r="F9" s="63">
        <f>sig_maps!AD331</f>
        <v>-3.4926984735391992E-2</v>
      </c>
      <c r="G9" s="56"/>
      <c r="H9" s="57"/>
      <c r="I9" s="37"/>
      <c r="J9" s="38"/>
      <c r="K9" s="37"/>
      <c r="L9" s="37"/>
    </row>
    <row r="10" spans="2:12" ht="16.5" thickBot="1">
      <c r="B10" s="37"/>
      <c r="C10" s="58"/>
      <c r="D10" s="58"/>
      <c r="E10" s="58"/>
      <c r="F10" s="58"/>
      <c r="G10" s="58"/>
      <c r="H10" s="58"/>
      <c r="I10" s="37"/>
      <c r="J10" s="37"/>
      <c r="K10" s="37"/>
      <c r="L10" s="37"/>
    </row>
    <row r="11" spans="2:12">
      <c r="B11" s="37"/>
      <c r="C11" s="75" t="s">
        <v>389</v>
      </c>
      <c r="D11" s="76"/>
      <c r="E11" s="75" t="s">
        <v>390</v>
      </c>
      <c r="F11" s="76"/>
      <c r="G11" s="75" t="s">
        <v>391</v>
      </c>
      <c r="H11" s="77"/>
      <c r="I11" s="37"/>
      <c r="J11" s="37"/>
      <c r="K11" s="37"/>
      <c r="L11" s="37"/>
    </row>
    <row r="12" spans="2:12" ht="16.5" thickBot="1">
      <c r="B12" s="37"/>
      <c r="C12" s="39" t="s">
        <v>396</v>
      </c>
      <c r="D12" s="40" t="s">
        <v>397</v>
      </c>
      <c r="E12" s="39" t="s">
        <v>396</v>
      </c>
      <c r="F12" s="40" t="s">
        <v>397</v>
      </c>
      <c r="G12" s="39" t="s">
        <v>396</v>
      </c>
      <c r="H12" s="41" t="s">
        <v>397</v>
      </c>
      <c r="I12" s="37"/>
      <c r="J12" s="37"/>
      <c r="K12" s="37"/>
      <c r="L12" s="37"/>
    </row>
    <row r="13" spans="2:12">
      <c r="B13" s="42" t="s">
        <v>380</v>
      </c>
      <c r="C13" s="43">
        <f>sig_maps!AA357</f>
        <v>-2.5398250571252957E-3</v>
      </c>
      <c r="D13" s="43">
        <f>sig_maps!AB357</f>
        <v>-1.4677507725493087E-2</v>
      </c>
      <c r="E13" s="43">
        <f>sig_maps!AC357</f>
        <v>-5.1518780260618622E-3</v>
      </c>
      <c r="F13" s="43">
        <f>sig_maps!AD357</f>
        <v>-2.5627819888182218E-2</v>
      </c>
      <c r="G13" s="65">
        <f>sig_maps!AE341</f>
        <v>-3.7033868032184769E-3</v>
      </c>
      <c r="H13" s="45">
        <f>sig_maps!AF341</f>
        <v>-1.526616342784453E-2</v>
      </c>
      <c r="I13" s="37"/>
      <c r="J13" s="37"/>
      <c r="K13" s="37"/>
      <c r="L13" s="37"/>
    </row>
    <row r="14" spans="2:12" ht="16.5" thickBot="1">
      <c r="B14" s="46" t="s">
        <v>381</v>
      </c>
      <c r="C14" s="47">
        <f>sig_maps!AA342</f>
        <v>-3.8902291041393714E-3</v>
      </c>
      <c r="D14" s="47">
        <f>sig_maps!AB342</f>
        <v>-1.9805531523500751E-2</v>
      </c>
      <c r="E14" s="47">
        <f>sig_maps!AC342</f>
        <v>-9.2872289343348575E-3</v>
      </c>
      <c r="F14" s="47">
        <f>sig_maps!AD342</f>
        <v>-3.7627518286427804E-2</v>
      </c>
      <c r="G14" s="66">
        <f>sig_maps!AE342</f>
        <v>-3.7912383896155791E-3</v>
      </c>
      <c r="H14" s="61">
        <f>sig_maps!AF342</f>
        <v>-1.9489931362275684E-2</v>
      </c>
      <c r="I14" s="37"/>
      <c r="J14" s="37"/>
      <c r="K14" s="37"/>
      <c r="L14" s="37"/>
    </row>
    <row r="15" spans="2:12">
      <c r="B15" s="46" t="s">
        <v>382</v>
      </c>
      <c r="C15" s="47">
        <f>sig_maps!AA343</f>
        <v>-7.0769102014921572E-4</v>
      </c>
      <c r="D15" s="47">
        <f>sig_maps!AB343</f>
        <v>-5.5508799895605072E-3</v>
      </c>
      <c r="E15" s="47">
        <f>sig_maps!AC343</f>
        <v>-3.0775872658574347E-3</v>
      </c>
      <c r="F15" s="47">
        <f>sig_maps!AD343</f>
        <v>-1.4539831849027525E-2</v>
      </c>
      <c r="G15" s="47"/>
      <c r="H15" s="49"/>
      <c r="I15" s="37"/>
      <c r="J15" s="37"/>
      <c r="K15" s="37"/>
      <c r="L15" s="37"/>
    </row>
    <row r="16" spans="2:12" ht="16.5" thickBot="1">
      <c r="B16" s="46" t="s">
        <v>383</v>
      </c>
      <c r="C16" s="47">
        <f>sig_maps!AA344</f>
        <v>-5.7176202632049707E-4</v>
      </c>
      <c r="D16" s="47">
        <f>sig_maps!AB344</f>
        <v>-5.748849145913424E-3</v>
      </c>
      <c r="E16" s="47">
        <f>sig_maps!AC344</f>
        <v>-2.8724127095059284E-3</v>
      </c>
      <c r="F16" s="47">
        <f>sig_maps!AD344</f>
        <v>-1.5000689481806681E-2</v>
      </c>
      <c r="G16" s="47"/>
      <c r="H16" s="49"/>
      <c r="I16" s="37"/>
      <c r="J16" s="37"/>
      <c r="K16" s="37"/>
      <c r="L16" s="37"/>
    </row>
    <row r="17" spans="2:12" ht="16.5" thickBot="1">
      <c r="B17" s="46" t="s">
        <v>384</v>
      </c>
      <c r="C17" s="55"/>
      <c r="D17" s="56"/>
      <c r="E17" s="55"/>
      <c r="F17" s="57"/>
      <c r="G17" s="47"/>
      <c r="H17" s="49"/>
      <c r="I17" s="37"/>
      <c r="J17" s="37"/>
      <c r="K17" s="37"/>
      <c r="L17" s="37"/>
    </row>
    <row r="18" spans="2:12" ht="16.5" thickBot="1">
      <c r="B18" s="62" t="s">
        <v>385</v>
      </c>
      <c r="C18" s="63">
        <f>sig_maps!AA332</f>
        <v>-1.9765738547217527E-3</v>
      </c>
      <c r="D18" s="63">
        <f>sig_maps!AB332</f>
        <v>-1.1572105974025712E-2</v>
      </c>
      <c r="E18" s="63">
        <f>sig_maps!AC332</f>
        <v>-5.3693267083500988E-3</v>
      </c>
      <c r="F18" s="63">
        <f>sig_maps!AD332</f>
        <v>-2.3837021102122682E-2</v>
      </c>
      <c r="G18" s="63">
        <f>sig_maps!AE332</f>
        <v>-3.7521932401057565E-3</v>
      </c>
      <c r="H18" s="64">
        <f>sig_maps!AF332</f>
        <v>-1.761270116919517E-2</v>
      </c>
      <c r="I18" s="37"/>
      <c r="J18" s="37"/>
      <c r="K18" s="37"/>
      <c r="L18" s="37"/>
    </row>
    <row r="19" spans="2:12" ht="16.5" thickBot="1">
      <c r="B19" s="37"/>
      <c r="C19" s="58"/>
      <c r="D19" s="58"/>
      <c r="E19" s="58"/>
      <c r="F19" s="58"/>
      <c r="G19" s="58"/>
      <c r="H19" s="58"/>
      <c r="I19" s="37"/>
      <c r="J19" s="37"/>
      <c r="K19" s="37"/>
      <c r="L19" s="37"/>
    </row>
    <row r="20" spans="2:12">
      <c r="B20" s="37"/>
      <c r="C20" s="75" t="s">
        <v>392</v>
      </c>
      <c r="D20" s="76"/>
      <c r="E20" s="75" t="s">
        <v>393</v>
      </c>
      <c r="F20" s="76"/>
      <c r="G20" s="75" t="s">
        <v>394</v>
      </c>
      <c r="H20" s="77"/>
      <c r="I20" s="37"/>
      <c r="J20" s="37"/>
      <c r="K20" s="37"/>
      <c r="L20" s="37"/>
    </row>
    <row r="21" spans="2:12" ht="16.5" thickBot="1">
      <c r="B21" s="37"/>
      <c r="C21" s="39" t="s">
        <v>396</v>
      </c>
      <c r="D21" s="40" t="s">
        <v>397</v>
      </c>
      <c r="E21" s="39" t="s">
        <v>396</v>
      </c>
      <c r="F21" s="40" t="s">
        <v>397</v>
      </c>
      <c r="G21" s="39" t="s">
        <v>396</v>
      </c>
      <c r="H21" s="41" t="s">
        <v>397</v>
      </c>
      <c r="I21" s="37"/>
      <c r="J21" s="37"/>
      <c r="K21" s="37"/>
      <c r="L21" s="37"/>
    </row>
    <row r="22" spans="2:12" ht="16.5" thickBot="1">
      <c r="B22" s="42" t="s">
        <v>395</v>
      </c>
      <c r="C22" s="43"/>
      <c r="D22" s="44"/>
      <c r="E22" s="43"/>
      <c r="F22" s="44"/>
      <c r="G22" s="43"/>
      <c r="H22" s="45"/>
      <c r="I22" s="37"/>
      <c r="J22" s="37"/>
      <c r="K22" s="37"/>
      <c r="L22" s="37"/>
    </row>
    <row r="23" spans="2:12">
      <c r="B23" s="46" t="s">
        <v>381</v>
      </c>
      <c r="C23" s="43">
        <f>sig_maps!AA347</f>
        <v>-2.4022492600758658E-3</v>
      </c>
      <c r="D23" s="43">
        <f>sig_maps!AB347</f>
        <v>-1.3244142955127458E-2</v>
      </c>
      <c r="E23" s="43">
        <f>sig_maps!AC347</f>
        <v>-8.8748026576122123E-3</v>
      </c>
      <c r="F23" s="65">
        <f>sig_maps!AD347</f>
        <v>-3.5783017987971115E-2</v>
      </c>
      <c r="G23" s="47"/>
      <c r="H23" s="49"/>
      <c r="I23" s="37"/>
      <c r="J23" s="37"/>
      <c r="K23" s="37"/>
      <c r="L23" s="37"/>
    </row>
    <row r="24" spans="2:12">
      <c r="B24" s="46" t="s">
        <v>382</v>
      </c>
      <c r="C24" s="47">
        <f>sig_maps!AA348</f>
        <v>-2.4669978990850027E-5</v>
      </c>
      <c r="D24" s="47">
        <f>sig_maps!AB348</f>
        <v>-2.2204650712095162E-3</v>
      </c>
      <c r="E24" s="47">
        <f>sig_maps!AC348</f>
        <v>-3.8203379924826772E-3</v>
      </c>
      <c r="F24" s="67">
        <f>sig_maps!AD348</f>
        <v>-1.5747613137522456E-2</v>
      </c>
      <c r="G24" s="47"/>
      <c r="H24" s="49"/>
      <c r="I24" s="37"/>
      <c r="J24" s="37"/>
      <c r="K24" s="37"/>
      <c r="L24" s="37"/>
    </row>
    <row r="25" spans="2:12">
      <c r="B25" s="46" t="s">
        <v>383</v>
      </c>
      <c r="C25" s="47">
        <f>sig_maps!AA349</f>
        <v>2.1769623755632915E-4</v>
      </c>
      <c r="D25" s="47">
        <f>sig_maps!AB349</f>
        <v>-2.2376176102101696E-3</v>
      </c>
      <c r="E25" s="47">
        <f>sig_maps!AC349</f>
        <v>-2.9338722893721986E-3</v>
      </c>
      <c r="F25" s="67">
        <f>sig_maps!AD349</f>
        <v>-1.3522724339713106E-2</v>
      </c>
      <c r="G25" s="47"/>
      <c r="H25" s="49"/>
      <c r="I25" s="37"/>
      <c r="J25" s="37"/>
      <c r="K25" s="37"/>
      <c r="L25" s="37"/>
    </row>
    <row r="26" spans="2:12" ht="16.5" thickBot="1">
      <c r="B26" s="46" t="s">
        <v>384</v>
      </c>
      <c r="C26" s="47">
        <f>sig_maps!AA350</f>
        <v>-2.4264419038979904E-3</v>
      </c>
      <c r="D26" s="47">
        <f>sig_maps!AB350</f>
        <v>-1.2230227171539867E-2</v>
      </c>
      <c r="E26" s="47">
        <f>sig_maps!AC350</f>
        <v>-8.5098300952493895E-3</v>
      </c>
      <c r="F26" s="67">
        <f>sig_maps!AD350</f>
        <v>-3.7253331695198899E-2</v>
      </c>
      <c r="G26" s="47"/>
      <c r="H26" s="49"/>
      <c r="I26" s="37"/>
      <c r="J26" s="37"/>
      <c r="K26" s="37"/>
      <c r="L26" s="37"/>
    </row>
    <row r="27" spans="2:12" ht="16.5" thickBot="1">
      <c r="B27" s="62" t="s">
        <v>385</v>
      </c>
      <c r="C27" s="68">
        <f>sig_maps!AA333</f>
        <v>-1.1574041861132111E-3</v>
      </c>
      <c r="D27" s="63">
        <f>sig_maps!AB333</f>
        <v>-7.5464829384959764E-3</v>
      </c>
      <c r="E27" s="63">
        <f>sig_maps!AC333</f>
        <v>-6.0575215438267941E-3</v>
      </c>
      <c r="F27" s="63">
        <f>sig_maps!AD333</f>
        <v>-2.548477718339966E-2</v>
      </c>
      <c r="G27" s="56"/>
      <c r="H27" s="57"/>
      <c r="I27" s="37"/>
      <c r="J27" s="37"/>
      <c r="K27" s="37"/>
      <c r="L27" s="37"/>
    </row>
    <row r="28" spans="2:12" ht="16.5" thickBot="1">
      <c r="B28" s="37"/>
      <c r="C28" s="58"/>
      <c r="D28" s="58"/>
      <c r="E28" s="58"/>
      <c r="F28" s="58"/>
      <c r="G28" s="58"/>
      <c r="H28" s="58"/>
      <c r="I28" s="37"/>
      <c r="J28" s="37"/>
      <c r="K28" s="37"/>
      <c r="L28" s="37"/>
    </row>
    <row r="29" spans="2:12">
      <c r="B29" s="37"/>
      <c r="C29" s="75" t="s">
        <v>399</v>
      </c>
      <c r="D29" s="76"/>
      <c r="E29" s="75" t="s">
        <v>400</v>
      </c>
      <c r="F29" s="76"/>
      <c r="G29" s="75" t="s">
        <v>401</v>
      </c>
      <c r="H29" s="77"/>
      <c r="I29" s="37"/>
      <c r="J29" s="37"/>
      <c r="K29" s="37"/>
      <c r="L29" s="37"/>
    </row>
    <row r="30" spans="2:12" ht="16.5" thickBot="1">
      <c r="B30" s="37"/>
      <c r="C30" s="39" t="s">
        <v>396</v>
      </c>
      <c r="D30" s="40" t="s">
        <v>397</v>
      </c>
      <c r="E30" s="39" t="s">
        <v>396</v>
      </c>
      <c r="F30" s="40" t="s">
        <v>397</v>
      </c>
      <c r="G30" s="39" t="s">
        <v>396</v>
      </c>
      <c r="H30" s="40" t="s">
        <v>397</v>
      </c>
      <c r="I30" s="37"/>
      <c r="J30" s="37"/>
      <c r="K30" s="37"/>
      <c r="L30" s="37"/>
    </row>
    <row r="31" spans="2:12">
      <c r="B31" s="42" t="s">
        <v>395</v>
      </c>
      <c r="C31" s="43"/>
      <c r="D31" s="44"/>
      <c r="E31" s="43"/>
      <c r="F31" s="44"/>
      <c r="G31" s="43"/>
      <c r="H31" s="45"/>
      <c r="I31" s="37"/>
      <c r="J31" s="37"/>
      <c r="K31" s="37"/>
      <c r="L31" s="37"/>
    </row>
    <row r="32" spans="2:12">
      <c r="B32" s="46" t="s">
        <v>381</v>
      </c>
      <c r="C32" s="47"/>
      <c r="D32" s="48"/>
      <c r="E32" s="47"/>
      <c r="F32" s="48"/>
      <c r="G32" s="47"/>
      <c r="H32" s="49"/>
      <c r="I32" s="37"/>
      <c r="J32" s="37"/>
      <c r="K32" s="37"/>
      <c r="L32" s="37"/>
    </row>
    <row r="33" spans="2:12">
      <c r="B33" s="46" t="s">
        <v>382</v>
      </c>
      <c r="C33" s="47"/>
      <c r="D33" s="48"/>
      <c r="E33" s="47"/>
      <c r="F33" s="48"/>
      <c r="G33" s="47"/>
      <c r="H33" s="49"/>
      <c r="I33" s="37"/>
      <c r="J33" s="37"/>
      <c r="K33" s="37"/>
      <c r="L33" s="37"/>
    </row>
    <row r="34" spans="2:12">
      <c r="B34" s="46" t="s">
        <v>383</v>
      </c>
      <c r="C34" s="47"/>
      <c r="D34" s="48"/>
      <c r="E34" s="47"/>
      <c r="F34" s="48"/>
      <c r="G34" s="47"/>
      <c r="H34" s="49"/>
      <c r="I34" s="37"/>
      <c r="J34" s="37"/>
      <c r="K34" s="37"/>
      <c r="L34" s="37"/>
    </row>
    <row r="35" spans="2:12" ht="16.5" thickBot="1">
      <c r="B35" s="46" t="s">
        <v>384</v>
      </c>
      <c r="C35" s="47"/>
      <c r="D35" s="48"/>
      <c r="E35" s="47"/>
      <c r="F35" s="48"/>
      <c r="G35" s="47"/>
      <c r="H35" s="49"/>
      <c r="I35" s="37"/>
      <c r="J35" s="37"/>
      <c r="K35" s="37"/>
      <c r="L35" s="37"/>
    </row>
    <row r="36" spans="2:12">
      <c r="B36" s="50" t="s">
        <v>385</v>
      </c>
      <c r="C36" s="51"/>
      <c r="D36" s="51"/>
      <c r="E36" s="51"/>
      <c r="F36" s="51"/>
      <c r="G36" s="44"/>
      <c r="H36" s="45"/>
      <c r="I36" s="37"/>
      <c r="J36" s="37"/>
      <c r="K36" s="37"/>
      <c r="L36" s="37"/>
    </row>
    <row r="37" spans="2:12" ht="16.5" thickBot="1">
      <c r="B37" s="52"/>
      <c r="C37" s="53"/>
      <c r="D37" s="53"/>
      <c r="E37" s="53"/>
      <c r="F37" s="53"/>
      <c r="G37" s="53"/>
      <c r="H37" s="54"/>
      <c r="I37" s="37"/>
      <c r="J37" s="37"/>
      <c r="K37" s="37"/>
      <c r="L37" s="37"/>
    </row>
    <row r="38" spans="2:12" ht="16.5" thickBot="1">
      <c r="B38" s="52" t="s">
        <v>386</v>
      </c>
      <c r="C38" s="59"/>
      <c r="D38" s="60"/>
      <c r="E38" s="59"/>
      <c r="F38" s="60"/>
      <c r="G38" s="59"/>
      <c r="H38" s="61"/>
      <c r="I38" s="37"/>
      <c r="J38" s="37"/>
      <c r="K38" s="37"/>
      <c r="L38" s="37"/>
    </row>
    <row r="39" spans="2:12">
      <c r="B39" s="42" t="s">
        <v>387</v>
      </c>
      <c r="C39" s="69"/>
      <c r="D39" s="70"/>
      <c r="E39" s="69"/>
      <c r="F39" s="70"/>
      <c r="G39" s="69"/>
      <c r="H39" s="71"/>
      <c r="I39" s="37"/>
      <c r="J39" s="37"/>
      <c r="K39" s="37"/>
      <c r="L39" s="37"/>
    </row>
    <row r="40" spans="2:12" ht="16.5" thickBot="1">
      <c r="B40" s="52" t="s">
        <v>388</v>
      </c>
      <c r="C40" s="72"/>
      <c r="D40" s="73"/>
      <c r="E40" s="72"/>
      <c r="F40" s="73"/>
      <c r="G40" s="72"/>
      <c r="H40" s="74"/>
      <c r="I40" s="37"/>
      <c r="J40" s="37"/>
      <c r="K40" s="37"/>
      <c r="L40" s="37"/>
    </row>
  </sheetData>
  <mergeCells count="18">
    <mergeCell ref="C11:D11"/>
    <mergeCell ref="E11:F11"/>
    <mergeCell ref="G11:H11"/>
    <mergeCell ref="C2:D2"/>
    <mergeCell ref="E2:F2"/>
    <mergeCell ref="G2:H2"/>
    <mergeCell ref="C29:D29"/>
    <mergeCell ref="E29:F29"/>
    <mergeCell ref="G29:H29"/>
    <mergeCell ref="C20:D20"/>
    <mergeCell ref="E20:F20"/>
    <mergeCell ref="G20:H20"/>
    <mergeCell ref="C39:D39"/>
    <mergeCell ref="E39:F39"/>
    <mergeCell ref="G39:H39"/>
    <mergeCell ref="C40:D40"/>
    <mergeCell ref="E40:F40"/>
    <mergeCell ref="G40:H40"/>
  </mergeCells>
  <phoneticPr fontId="1" type="noConversion"/>
  <conditionalFormatting sqref="C31:H36 C38:H38 C22:H27 C13:H18 C4:H9">
    <cfRule type="cellIs" dxfId="1" priority="43" stopIfTrue="1" operator="greaterThan">
      <formula>0.03</formula>
    </cfRule>
    <cfRule type="cellIs" dxfId="0" priority="44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406"/>
  <sheetViews>
    <sheetView topLeftCell="T328" workbookViewId="0">
      <selection activeCell="AC333" sqref="AC333"/>
    </sheetView>
  </sheetViews>
  <sheetFormatPr defaultRowHeight="15.75"/>
  <cols>
    <col min="3" max="3" width="39.140625" customWidth="1"/>
    <col min="4" max="4" width="16.7109375" customWidth="1"/>
    <col min="5" max="5" width="16.140625" customWidth="1"/>
    <col min="6" max="6" width="16.28515625" customWidth="1"/>
    <col min="7" max="7" width="16" customWidth="1"/>
    <col min="8" max="8" width="17.42578125" customWidth="1"/>
    <col min="9" max="9" width="16.85546875" customWidth="1"/>
    <col min="10" max="10" width="18.28515625" customWidth="1"/>
    <col min="11" max="11" width="17.42578125" customWidth="1"/>
    <col min="12" max="12" width="19.140625" customWidth="1"/>
    <col min="13" max="13" width="18.7109375" customWidth="1"/>
    <col min="14" max="14" width="18.85546875" customWidth="1"/>
    <col min="15" max="15" width="16.42578125" customWidth="1"/>
    <col min="16" max="16" width="12.85546875" customWidth="1"/>
    <col min="17" max="17" width="13.42578125" customWidth="1"/>
    <col min="18" max="18" width="10" bestFit="1" customWidth="1"/>
    <col min="19" max="19" width="11.85546875" customWidth="1"/>
    <col min="20" max="20" width="10" bestFit="1" customWidth="1"/>
    <col min="21" max="21" width="11.7109375" customWidth="1"/>
    <col min="22" max="22" width="10" bestFit="1" customWidth="1"/>
    <col min="23" max="23" width="11.42578125" customWidth="1"/>
    <col min="24" max="24" width="11.7109375" customWidth="1"/>
    <col min="25" max="25" width="10.7109375" customWidth="1"/>
    <col min="26" max="26" width="9.85546875" bestFit="1" customWidth="1"/>
    <col min="27" max="27" width="10.7109375" customWidth="1"/>
    <col min="28" max="28" width="11.140625" customWidth="1"/>
    <col min="29" max="29" width="9.85546875" customWidth="1"/>
    <col min="30" max="30" width="10.5703125" customWidth="1"/>
    <col min="31" max="31" width="11.5703125" customWidth="1"/>
    <col min="32" max="32" width="10.28515625" customWidth="1"/>
    <col min="33" max="34" width="15.7109375" customWidth="1"/>
    <col min="36" max="37" width="12.85546875" customWidth="1"/>
    <col min="38" max="38" width="16.42578125" customWidth="1"/>
    <col min="48" max="48" width="3.42578125" customWidth="1"/>
    <col min="49" max="49" width="17.85546875" customWidth="1"/>
    <col min="54" max="54" width="18.28515625" customWidth="1"/>
    <col min="55" max="55" width="9.7109375" customWidth="1"/>
    <col min="56" max="57" width="10.5703125" bestFit="1" customWidth="1"/>
  </cols>
  <sheetData>
    <row r="1" spans="2:57">
      <c r="D1" s="88" t="s">
        <v>367</v>
      </c>
      <c r="E1" s="88"/>
      <c r="F1" s="88"/>
      <c r="G1" s="88"/>
      <c r="H1" s="88"/>
      <c r="I1" s="88"/>
      <c r="J1" s="88" t="s">
        <v>368</v>
      </c>
      <c r="K1" s="88"/>
      <c r="L1" s="88"/>
      <c r="M1" s="88"/>
      <c r="N1" s="88"/>
      <c r="O1" s="88"/>
      <c r="AA1" s="88" t="s">
        <v>364</v>
      </c>
      <c r="AB1" s="88"/>
      <c r="AC1" s="88" t="s">
        <v>365</v>
      </c>
      <c r="AD1" s="88"/>
      <c r="AE1" s="88" t="s">
        <v>366</v>
      </c>
      <c r="AF1" s="88"/>
    </row>
    <row r="2" spans="2:57">
      <c r="D2" s="31" t="s">
        <v>369</v>
      </c>
      <c r="E2" s="31" t="s">
        <v>370</v>
      </c>
      <c r="F2" s="31" t="s">
        <v>371</v>
      </c>
      <c r="G2" s="31" t="s">
        <v>372</v>
      </c>
      <c r="H2" s="31" t="s">
        <v>373</v>
      </c>
      <c r="I2" s="31" t="s">
        <v>374</v>
      </c>
      <c r="J2" s="31" t="s">
        <v>369</v>
      </c>
      <c r="K2" s="31" t="s">
        <v>370</v>
      </c>
      <c r="L2" s="31" t="s">
        <v>371</v>
      </c>
      <c r="M2" s="31" t="s">
        <v>372</v>
      </c>
      <c r="N2" s="31" t="s">
        <v>373</v>
      </c>
      <c r="O2" s="31" t="s">
        <v>374</v>
      </c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30" t="s">
        <v>362</v>
      </c>
      <c r="AB2" s="30" t="s">
        <v>363</v>
      </c>
      <c r="AC2" s="30" t="s">
        <v>362</v>
      </c>
      <c r="AD2" s="30" t="s">
        <v>363</v>
      </c>
      <c r="AE2" s="30" t="s">
        <v>362</v>
      </c>
      <c r="AF2" s="30" t="s">
        <v>363</v>
      </c>
      <c r="AJ2" s="84"/>
      <c r="AK2" s="84"/>
      <c r="AL2" s="84"/>
      <c r="AM2" s="84"/>
      <c r="AN2" s="84"/>
      <c r="AO2" s="84"/>
    </row>
    <row r="3" spans="2:57">
      <c r="B3" s="85" t="s">
        <v>347</v>
      </c>
      <c r="C3" t="s">
        <v>64</v>
      </c>
      <c r="D3" s="33">
        <v>599625982</v>
      </c>
      <c r="E3" s="33">
        <v>150290956</v>
      </c>
      <c r="F3" s="33">
        <v>638945270</v>
      </c>
      <c r="G3" s="33">
        <v>180681204</v>
      </c>
      <c r="H3" s="33">
        <v>595706646</v>
      </c>
      <c r="I3" s="33">
        <v>151202523</v>
      </c>
      <c r="J3" s="33">
        <v>599160104</v>
      </c>
      <c r="K3" s="33">
        <v>149570301</v>
      </c>
      <c r="L3" s="33">
        <v>632645421</v>
      </c>
      <c r="M3" s="33">
        <v>175517155</v>
      </c>
      <c r="N3" s="33"/>
      <c r="O3" s="33"/>
      <c r="P3" s="32"/>
      <c r="Q3" s="32"/>
      <c r="R3" s="32"/>
      <c r="S3" s="32"/>
      <c r="T3" s="32"/>
      <c r="U3" s="32"/>
      <c r="V3" s="6"/>
      <c r="W3" s="6"/>
      <c r="X3" s="6"/>
      <c r="Y3" s="6"/>
      <c r="Z3" s="6"/>
      <c r="AA3" s="32">
        <f>($J3 - $D3)/$D3</f>
        <v>-7.7694765401276425E-4</v>
      </c>
      <c r="AB3" s="32">
        <f>($K3 - $E3)/$E3</f>
        <v>-4.7950656458662757E-3</v>
      </c>
      <c r="AC3" s="32">
        <f>($L3 - $F3)/$F3</f>
        <v>-9.8597631061577463E-3</v>
      </c>
      <c r="AD3" s="32">
        <f>($M3 - $G3)/$G3</f>
        <v>-2.8580997279606349E-2</v>
      </c>
      <c r="AE3" s="32">
        <f>($N3 - $H3)/$H3</f>
        <v>-1</v>
      </c>
      <c r="AF3" s="32">
        <f>($O3 - $I3)/$I3</f>
        <v>-1</v>
      </c>
      <c r="AJ3" s="6"/>
      <c r="AK3" s="6"/>
      <c r="AL3" s="6"/>
      <c r="AM3" s="6"/>
      <c r="AN3" s="6"/>
      <c r="AO3" s="6"/>
    </row>
    <row r="4" spans="2:57">
      <c r="B4" s="86"/>
      <c r="C4" t="s">
        <v>65</v>
      </c>
      <c r="D4" s="33">
        <v>339459094</v>
      </c>
      <c r="E4" s="33">
        <v>82732376</v>
      </c>
      <c r="F4" s="33">
        <v>366638458</v>
      </c>
      <c r="G4" s="33">
        <v>101427789</v>
      </c>
      <c r="H4" s="33">
        <v>338621201</v>
      </c>
      <c r="I4" s="33">
        <v>82924286</v>
      </c>
      <c r="J4" s="33">
        <v>338740103</v>
      </c>
      <c r="K4" s="33">
        <v>81746194</v>
      </c>
      <c r="L4" s="33">
        <v>361977244</v>
      </c>
      <c r="M4" s="33">
        <v>97351285</v>
      </c>
      <c r="N4" s="33"/>
      <c r="O4" s="33"/>
      <c r="P4" s="32"/>
      <c r="Q4" s="32"/>
      <c r="R4" s="32"/>
      <c r="S4" s="32"/>
      <c r="T4" s="32"/>
      <c r="U4" s="32"/>
      <c r="V4" s="6"/>
      <c r="W4" s="6"/>
      <c r="X4" s="6"/>
      <c r="Y4" s="6"/>
      <c r="Z4" s="6"/>
      <c r="AA4" s="32">
        <f t="shared" ref="AA4:AA67" si="0">($J4 - $D4)/$D4</f>
        <v>-2.1180490159441717E-3</v>
      </c>
      <c r="AB4" s="32">
        <f t="shared" ref="AB4:AB67" si="1">($K4 - $E4)/$E4</f>
        <v>-1.1920145989763428E-2</v>
      </c>
      <c r="AC4" s="32">
        <f t="shared" ref="AC4:AC67" si="2">($L4 - $F4)/$F4</f>
        <v>-1.2713379893169854E-2</v>
      </c>
      <c r="AD4" s="32">
        <f t="shared" ref="AD4:AD67" si="3">($M4 - $G4)/$G4</f>
        <v>-4.0191194545313412E-2</v>
      </c>
      <c r="AE4" s="32">
        <f t="shared" ref="AE4:AE67" si="4">($N4 - $H4)/$H4</f>
        <v>-1</v>
      </c>
      <c r="AF4" s="32">
        <f t="shared" ref="AF4:AF67" si="5">($O4 - $I4)/$I4</f>
        <v>-1</v>
      </c>
      <c r="AJ4" s="6"/>
      <c r="AK4" s="6"/>
      <c r="AL4" s="6"/>
      <c r="AM4" s="6"/>
      <c r="AN4" s="6"/>
      <c r="AO4" s="6"/>
    </row>
    <row r="5" spans="2:57">
      <c r="B5" s="86"/>
      <c r="C5" t="s">
        <v>66</v>
      </c>
      <c r="D5" s="33">
        <v>197469625</v>
      </c>
      <c r="E5" s="33">
        <v>46144797</v>
      </c>
      <c r="F5" s="33">
        <v>214623499</v>
      </c>
      <c r="G5" s="33">
        <v>55901322</v>
      </c>
      <c r="H5" s="33">
        <v>197132926</v>
      </c>
      <c r="I5" s="33">
        <v>46279192</v>
      </c>
      <c r="J5" s="33">
        <v>196734397</v>
      </c>
      <c r="K5" s="33">
        <v>45278709</v>
      </c>
      <c r="L5" s="33">
        <v>211666904</v>
      </c>
      <c r="M5" s="33">
        <v>53263802</v>
      </c>
      <c r="N5" s="33"/>
      <c r="O5" s="33"/>
      <c r="P5" s="32"/>
      <c r="Q5" s="32"/>
      <c r="R5" s="32"/>
      <c r="S5" s="32"/>
      <c r="T5" s="32"/>
      <c r="U5" s="32"/>
      <c r="V5" s="6"/>
      <c r="W5" s="6"/>
      <c r="X5" s="6"/>
      <c r="Y5" s="6"/>
      <c r="Z5" s="6"/>
      <c r="AA5" s="32">
        <f t="shared" si="0"/>
        <v>-3.7232460435370758E-3</v>
      </c>
      <c r="AB5" s="32">
        <f t="shared" si="1"/>
        <v>-1.8768919928285738E-2</v>
      </c>
      <c r="AC5" s="32">
        <f t="shared" si="2"/>
        <v>-1.3775728257976076E-2</v>
      </c>
      <c r="AD5" s="32">
        <f t="shared" si="3"/>
        <v>-4.7181710657933994E-2</v>
      </c>
      <c r="AE5" s="32">
        <f t="shared" si="4"/>
        <v>-1</v>
      </c>
      <c r="AF5" s="32">
        <f t="shared" si="5"/>
        <v>-1</v>
      </c>
      <c r="AJ5" s="6"/>
      <c r="AK5" s="6"/>
      <c r="AL5" s="6"/>
      <c r="AM5" s="6"/>
      <c r="AN5" s="6"/>
      <c r="AO5" s="6"/>
    </row>
    <row r="6" spans="2:57" ht="16.5" thickBot="1">
      <c r="B6" s="86"/>
      <c r="C6" t="s">
        <v>67</v>
      </c>
      <c r="D6" s="33">
        <v>114868182</v>
      </c>
      <c r="E6" s="33">
        <v>25727186</v>
      </c>
      <c r="F6" s="33">
        <v>126905560</v>
      </c>
      <c r="G6" s="33">
        <v>31149914</v>
      </c>
      <c r="H6" s="33">
        <v>114816451</v>
      </c>
      <c r="I6" s="33">
        <v>25748441</v>
      </c>
      <c r="J6" s="33">
        <v>114234955</v>
      </c>
      <c r="K6" s="33">
        <v>25005504</v>
      </c>
      <c r="L6" s="33">
        <v>125057834</v>
      </c>
      <c r="M6" s="33">
        <v>29516560</v>
      </c>
      <c r="N6" s="33"/>
      <c r="O6" s="33"/>
      <c r="P6" s="32"/>
      <c r="Q6" s="32"/>
      <c r="R6" s="32"/>
      <c r="S6" s="32"/>
      <c r="T6" s="32"/>
      <c r="U6" s="32"/>
      <c r="V6" s="6"/>
      <c r="W6" s="6"/>
      <c r="X6" s="6"/>
      <c r="Y6" s="6"/>
      <c r="Z6" s="6"/>
      <c r="AA6" s="32">
        <f t="shared" si="0"/>
        <v>-5.5126405674288462E-3</v>
      </c>
      <c r="AB6" s="32">
        <f t="shared" si="1"/>
        <v>-2.8051338378009938E-2</v>
      </c>
      <c r="AC6" s="32">
        <f t="shared" si="2"/>
        <v>-1.4559850647993674E-2</v>
      </c>
      <c r="AD6" s="32">
        <f t="shared" si="3"/>
        <v>-5.243526515033075E-2</v>
      </c>
      <c r="AE6" s="32">
        <f t="shared" si="4"/>
        <v>-1</v>
      </c>
      <c r="AF6" s="32">
        <f t="shared" si="5"/>
        <v>-1</v>
      </c>
      <c r="AJ6" s="6"/>
      <c r="AK6" s="6"/>
      <c r="AL6" s="6"/>
      <c r="AM6" s="6"/>
      <c r="AN6" s="6"/>
      <c r="AO6" s="6"/>
    </row>
    <row r="7" spans="2:57">
      <c r="B7" s="86"/>
      <c r="C7" t="s">
        <v>48</v>
      </c>
      <c r="D7" s="33">
        <v>618323693</v>
      </c>
      <c r="E7" s="33">
        <v>155847201</v>
      </c>
      <c r="F7" s="33">
        <v>648684452</v>
      </c>
      <c r="G7" s="33">
        <v>181323431</v>
      </c>
      <c r="H7" s="33">
        <v>615243437</v>
      </c>
      <c r="I7" s="33">
        <v>156717038</v>
      </c>
      <c r="J7" s="33">
        <v>618662953</v>
      </c>
      <c r="K7" s="33">
        <v>155990766</v>
      </c>
      <c r="L7" s="33">
        <v>642387768</v>
      </c>
      <c r="M7" s="33">
        <v>176005189</v>
      </c>
      <c r="N7" s="33"/>
      <c r="O7" s="33"/>
      <c r="P7" s="32"/>
      <c r="Q7" s="32"/>
      <c r="R7" s="32"/>
      <c r="S7" s="32"/>
      <c r="T7" s="32"/>
      <c r="U7" s="32"/>
      <c r="V7" s="6"/>
      <c r="W7" s="13"/>
      <c r="X7" s="6"/>
      <c r="Y7" s="6"/>
      <c r="Z7" s="6"/>
      <c r="AA7" s="32">
        <f t="shared" si="0"/>
        <v>5.4867701794503285E-4</v>
      </c>
      <c r="AB7" s="32">
        <f t="shared" si="1"/>
        <v>9.2119075016303955E-4</v>
      </c>
      <c r="AC7" s="32">
        <f t="shared" si="2"/>
        <v>-9.706852045838767E-3</v>
      </c>
      <c r="AD7" s="32">
        <f t="shared" si="3"/>
        <v>-2.9330142114948179E-2</v>
      </c>
      <c r="AE7" s="32">
        <f t="shared" si="4"/>
        <v>-1</v>
      </c>
      <c r="AF7" s="32">
        <f t="shared" si="5"/>
        <v>-1</v>
      </c>
      <c r="AJ7" s="6"/>
      <c r="AK7" s="6"/>
      <c r="AL7" s="6"/>
      <c r="AM7" s="6"/>
      <c r="AN7" s="6"/>
      <c r="AO7" s="6"/>
      <c r="AW7" s="81" t="s">
        <v>356</v>
      </c>
      <c r="AX7" s="82"/>
      <c r="AY7" s="82"/>
      <c r="AZ7" s="83"/>
      <c r="BB7" s="81" t="s">
        <v>355</v>
      </c>
      <c r="BC7" s="82"/>
      <c r="BD7" s="82"/>
      <c r="BE7" s="83"/>
    </row>
    <row r="8" spans="2:57">
      <c r="B8" s="86"/>
      <c r="C8" t="s">
        <v>49</v>
      </c>
      <c r="D8" s="33">
        <v>364736121</v>
      </c>
      <c r="E8" s="33">
        <v>85776614</v>
      </c>
      <c r="F8" s="33">
        <v>387090106</v>
      </c>
      <c r="G8" s="33">
        <v>101711004</v>
      </c>
      <c r="H8" s="33">
        <v>364598784</v>
      </c>
      <c r="I8" s="33">
        <v>86160271</v>
      </c>
      <c r="J8" s="33">
        <v>364700122</v>
      </c>
      <c r="K8" s="33">
        <v>85596206</v>
      </c>
      <c r="L8" s="33">
        <v>383323958</v>
      </c>
      <c r="M8" s="33">
        <v>98513214</v>
      </c>
      <c r="N8" s="33"/>
      <c r="O8" s="33"/>
      <c r="P8" s="32"/>
      <c r="Q8" s="32"/>
      <c r="R8" s="32"/>
      <c r="S8" s="32"/>
      <c r="T8" s="32"/>
      <c r="U8" s="32"/>
      <c r="V8" s="6"/>
      <c r="W8" s="6"/>
      <c r="X8" s="6"/>
      <c r="Y8" s="6"/>
      <c r="Z8" s="6"/>
      <c r="AA8" s="32">
        <f t="shared" si="0"/>
        <v>-9.8698752131544433E-5</v>
      </c>
      <c r="AB8" s="32">
        <f t="shared" si="1"/>
        <v>-2.1032306078204487E-3</v>
      </c>
      <c r="AC8" s="32">
        <f t="shared" si="2"/>
        <v>-9.7293832666443814E-3</v>
      </c>
      <c r="AD8" s="32">
        <f t="shared" si="3"/>
        <v>-3.1439961009528526E-2</v>
      </c>
      <c r="AE8" s="32">
        <f t="shared" si="4"/>
        <v>-1</v>
      </c>
      <c r="AF8" s="32">
        <f t="shared" si="5"/>
        <v>-1</v>
      </c>
      <c r="AJ8" s="6"/>
      <c r="AK8" s="6"/>
      <c r="AL8" s="6"/>
      <c r="AM8" s="6"/>
      <c r="AN8" s="6"/>
      <c r="AO8" s="6"/>
      <c r="AW8" s="15"/>
      <c r="AX8" s="16" t="s">
        <v>352</v>
      </c>
      <c r="AY8" s="16" t="s">
        <v>353</v>
      </c>
      <c r="AZ8" s="17" t="s">
        <v>354</v>
      </c>
      <c r="BB8" s="15"/>
      <c r="BC8" s="16" t="s">
        <v>352</v>
      </c>
      <c r="BD8" s="16" t="s">
        <v>353</v>
      </c>
      <c r="BE8" s="17" t="s">
        <v>354</v>
      </c>
    </row>
    <row r="9" spans="2:57">
      <c r="B9" s="86"/>
      <c r="C9" t="s">
        <v>50</v>
      </c>
      <c r="D9" s="33">
        <v>212999504</v>
      </c>
      <c r="E9" s="33">
        <v>41775085</v>
      </c>
      <c r="F9" s="33">
        <v>227874547</v>
      </c>
      <c r="G9" s="33">
        <v>50426392</v>
      </c>
      <c r="H9" s="33">
        <v>212864947</v>
      </c>
      <c r="I9" s="33">
        <v>41894513</v>
      </c>
      <c r="J9" s="33">
        <v>212570036</v>
      </c>
      <c r="K9" s="33">
        <v>41335055</v>
      </c>
      <c r="L9" s="33">
        <v>225900905</v>
      </c>
      <c r="M9" s="33">
        <v>48775364</v>
      </c>
      <c r="N9" s="33"/>
      <c r="O9" s="33"/>
      <c r="P9" s="32"/>
      <c r="Q9" s="32"/>
      <c r="R9" s="32"/>
      <c r="S9" s="32"/>
      <c r="T9" s="32"/>
      <c r="U9" s="32"/>
      <c r="V9" s="6"/>
      <c r="W9" s="6"/>
      <c r="X9" s="6"/>
      <c r="Y9" s="6"/>
      <c r="Z9" s="6"/>
      <c r="AA9" s="32">
        <f t="shared" si="0"/>
        <v>-2.0162863853429441E-3</v>
      </c>
      <c r="AB9" s="32">
        <f t="shared" si="1"/>
        <v>-1.0533311901100859E-2</v>
      </c>
      <c r="AC9" s="32">
        <f t="shared" si="2"/>
        <v>-8.6610901743229794E-3</v>
      </c>
      <c r="AD9" s="32">
        <f t="shared" si="3"/>
        <v>-3.2741347031134016E-2</v>
      </c>
      <c r="AE9" s="32">
        <f t="shared" si="4"/>
        <v>-1</v>
      </c>
      <c r="AF9" s="32">
        <f t="shared" si="5"/>
        <v>-1</v>
      </c>
      <c r="AJ9" s="6"/>
      <c r="AK9" s="6"/>
      <c r="AL9" s="6"/>
      <c r="AM9" s="6"/>
      <c r="AN9" s="6"/>
      <c r="AO9" s="6"/>
      <c r="AW9" s="18" t="str">
        <f>C331</f>
        <v>Intra (CE)</v>
      </c>
      <c r="AX9" s="19">
        <f>S331</f>
        <v>0</v>
      </c>
      <c r="AY9" s="19">
        <f>W331</f>
        <v>0</v>
      </c>
      <c r="AZ9" s="20">
        <f>AA331</f>
        <v>-2.830623467915547E-3</v>
      </c>
      <c r="BB9" s="15" t="str">
        <f>C331</f>
        <v>Intra (CE)</v>
      </c>
      <c r="BC9" s="24">
        <f>T331</f>
        <v>0</v>
      </c>
      <c r="BD9" s="24">
        <f>X331</f>
        <v>0</v>
      </c>
      <c r="BE9" s="25">
        <f>AB331</f>
        <v>-1.4941167045717609E-2</v>
      </c>
    </row>
    <row r="10" spans="2:57">
      <c r="B10" s="86"/>
      <c r="C10" t="s">
        <v>51</v>
      </c>
      <c r="D10" s="33">
        <v>128674874</v>
      </c>
      <c r="E10" s="33">
        <v>20816550</v>
      </c>
      <c r="F10" s="33">
        <v>137154952</v>
      </c>
      <c r="G10" s="33">
        <v>24450128</v>
      </c>
      <c r="H10" s="33">
        <v>128748310</v>
      </c>
      <c r="I10" s="33">
        <v>20863441</v>
      </c>
      <c r="J10" s="33">
        <v>128444718</v>
      </c>
      <c r="K10" s="33">
        <v>20559235</v>
      </c>
      <c r="L10" s="33">
        <v>136275586</v>
      </c>
      <c r="M10" s="33">
        <v>23729453</v>
      </c>
      <c r="N10" s="33"/>
      <c r="O10" s="33"/>
      <c r="P10" s="32"/>
      <c r="Q10" s="32"/>
      <c r="R10" s="32"/>
      <c r="S10" s="32"/>
      <c r="T10" s="32"/>
      <c r="U10" s="32"/>
      <c r="V10" s="6"/>
      <c r="W10" s="6"/>
      <c r="X10" s="6"/>
      <c r="Y10" s="6"/>
      <c r="Z10" s="6"/>
      <c r="AA10" s="32">
        <f t="shared" si="0"/>
        <v>-1.7886631076087162E-3</v>
      </c>
      <c r="AB10" s="32">
        <f t="shared" si="1"/>
        <v>-1.2361078084504876E-2</v>
      </c>
      <c r="AC10" s="32">
        <f t="shared" si="2"/>
        <v>-6.4114783110419517E-3</v>
      </c>
      <c r="AD10" s="32">
        <f t="shared" si="3"/>
        <v>-2.9475305814349928E-2</v>
      </c>
      <c r="AE10" s="32">
        <f t="shared" si="4"/>
        <v>-1</v>
      </c>
      <c r="AF10" s="32">
        <f t="shared" si="5"/>
        <v>-1</v>
      </c>
      <c r="AJ10" s="6"/>
      <c r="AK10" s="6"/>
      <c r="AL10" s="6"/>
      <c r="AM10" s="6"/>
      <c r="AN10" s="6"/>
      <c r="AO10" s="6"/>
      <c r="AW10" s="18" t="str">
        <f>C332</f>
        <v>Random Access (CE)</v>
      </c>
      <c r="AX10" s="19">
        <f>S332</f>
        <v>0</v>
      </c>
      <c r="AY10" s="19">
        <f>W332</f>
        <v>0</v>
      </c>
      <c r="AZ10" s="20">
        <f>AA332</f>
        <v>-1.9765738547217527E-3</v>
      </c>
      <c r="BB10" s="15" t="str">
        <f>C332</f>
        <v>Random Access (CE)</v>
      </c>
      <c r="BC10" s="24">
        <f>T332</f>
        <v>0</v>
      </c>
      <c r="BD10" s="24">
        <f>X332</f>
        <v>0</v>
      </c>
      <c r="BE10" s="25">
        <f>AB332</f>
        <v>-1.1572105974025712E-2</v>
      </c>
    </row>
    <row r="11" spans="2:57">
      <c r="B11" s="86"/>
      <c r="C11" t="s">
        <v>36</v>
      </c>
      <c r="D11" s="33">
        <v>2209455774</v>
      </c>
      <c r="E11" s="33">
        <v>630449299</v>
      </c>
      <c r="F11" s="33">
        <v>2560021482</v>
      </c>
      <c r="G11" s="33">
        <v>931000236</v>
      </c>
      <c r="H11" s="33">
        <v>2203318791</v>
      </c>
      <c r="I11" s="33">
        <v>628416495</v>
      </c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6"/>
      <c r="W11" s="6"/>
      <c r="X11" s="6"/>
      <c r="Y11" s="6"/>
      <c r="Z11" s="6"/>
      <c r="AA11" s="32">
        <f t="shared" si="0"/>
        <v>-1</v>
      </c>
      <c r="AB11" s="32">
        <f t="shared" si="1"/>
        <v>-1</v>
      </c>
      <c r="AC11" s="32">
        <f t="shared" si="2"/>
        <v>-1</v>
      </c>
      <c r="AD11" s="32">
        <f t="shared" si="3"/>
        <v>-1</v>
      </c>
      <c r="AE11" s="32">
        <f t="shared" si="4"/>
        <v>-1</v>
      </c>
      <c r="AF11" s="32">
        <f t="shared" si="5"/>
        <v>-1</v>
      </c>
      <c r="AJ11" s="6"/>
      <c r="AK11" s="6"/>
      <c r="AL11" s="6"/>
      <c r="AM11" s="6"/>
      <c r="AN11" s="6"/>
      <c r="AO11" s="6"/>
      <c r="AW11" s="18" t="str">
        <f>C333</f>
        <v>Low Delay B (CE)</v>
      </c>
      <c r="AX11" s="19">
        <f>S333</f>
        <v>0</v>
      </c>
      <c r="AY11" s="19">
        <f>W333</f>
        <v>0</v>
      </c>
      <c r="AZ11" s="20">
        <f>AA333</f>
        <v>-1.1574041861132111E-3</v>
      </c>
      <c r="BB11" s="15" t="str">
        <f>C333</f>
        <v>Low Delay B (CE)</v>
      </c>
      <c r="BC11" s="24">
        <f>T333</f>
        <v>0</v>
      </c>
      <c r="BD11" s="24">
        <f>X333</f>
        <v>0</v>
      </c>
      <c r="BE11" s="25">
        <f>AB333</f>
        <v>-7.5464829384959764E-3</v>
      </c>
    </row>
    <row r="12" spans="2:57" ht="16.5" thickBot="1">
      <c r="B12" s="86"/>
      <c r="C12" t="s">
        <v>37</v>
      </c>
      <c r="D12" s="33">
        <v>1391233073</v>
      </c>
      <c r="E12" s="33">
        <v>439419356</v>
      </c>
      <c r="F12" s="33">
        <v>1524143311</v>
      </c>
      <c r="G12" s="33">
        <v>565660152</v>
      </c>
      <c r="H12" s="33">
        <v>1389918190</v>
      </c>
      <c r="I12" s="33">
        <v>439018780</v>
      </c>
      <c r="J12" s="33"/>
      <c r="K12" s="33"/>
      <c r="L12" s="33"/>
      <c r="M12" s="33"/>
      <c r="N12" s="33"/>
      <c r="O12" s="33"/>
      <c r="P12" s="32"/>
      <c r="Q12" s="32"/>
      <c r="R12" s="32"/>
      <c r="S12" s="32"/>
      <c r="T12" s="32"/>
      <c r="U12" s="32"/>
      <c r="V12" s="6"/>
      <c r="W12" s="6"/>
      <c r="X12" s="6"/>
      <c r="Y12" s="6"/>
      <c r="Z12" s="6"/>
      <c r="AA12" s="32">
        <f t="shared" si="0"/>
        <v>-1</v>
      </c>
      <c r="AB12" s="32">
        <f t="shared" si="1"/>
        <v>-1</v>
      </c>
      <c r="AC12" s="32">
        <f t="shared" si="2"/>
        <v>-1</v>
      </c>
      <c r="AD12" s="32">
        <f t="shared" si="3"/>
        <v>-1</v>
      </c>
      <c r="AE12" s="32">
        <f t="shared" si="4"/>
        <v>-1</v>
      </c>
      <c r="AF12" s="32">
        <f t="shared" si="5"/>
        <v>-1</v>
      </c>
      <c r="AJ12" s="6"/>
      <c r="AK12" s="6"/>
      <c r="AL12" s="6"/>
      <c r="AM12" s="6"/>
      <c r="AN12" s="6"/>
      <c r="AO12" s="6"/>
      <c r="AW12" s="21" t="str">
        <f>C334</f>
        <v>Low Delay P (CE)</v>
      </c>
      <c r="AX12" s="22">
        <f>S334</f>
        <v>0</v>
      </c>
      <c r="AY12" s="22">
        <f>W334</f>
        <v>0</v>
      </c>
      <c r="AZ12" s="23">
        <f>AA334</f>
        <v>-1.1222670542598587E-3</v>
      </c>
      <c r="BB12" s="26" t="str">
        <f>C334</f>
        <v>Low Delay P (CE)</v>
      </c>
      <c r="BC12" s="27">
        <f>T334</f>
        <v>0</v>
      </c>
      <c r="BD12" s="27">
        <f>X334</f>
        <v>0</v>
      </c>
      <c r="BE12" s="28">
        <f>AB334</f>
        <v>-7.9675185482467985E-3</v>
      </c>
    </row>
    <row r="13" spans="2:57">
      <c r="B13" s="86"/>
      <c r="C13" t="s">
        <v>38</v>
      </c>
      <c r="D13" s="33">
        <v>892079071</v>
      </c>
      <c r="E13" s="33">
        <v>324549902</v>
      </c>
      <c r="F13" s="33">
        <v>952382780</v>
      </c>
      <c r="G13" s="33">
        <v>393224208</v>
      </c>
      <c r="H13" s="33">
        <v>891406403</v>
      </c>
      <c r="I13" s="33">
        <v>324457575</v>
      </c>
      <c r="J13" s="33"/>
      <c r="K13" s="33"/>
      <c r="L13" s="33"/>
      <c r="M13" s="33"/>
      <c r="N13" s="33"/>
      <c r="O13" s="33"/>
      <c r="P13" s="32"/>
      <c r="Q13" s="32"/>
      <c r="R13" s="32"/>
      <c r="S13" s="32"/>
      <c r="T13" s="32"/>
      <c r="U13" s="32"/>
      <c r="V13" s="6"/>
      <c r="W13" s="6"/>
      <c r="X13" s="6"/>
      <c r="Y13" s="6"/>
      <c r="Z13" s="6"/>
      <c r="AA13" s="32">
        <f t="shared" si="0"/>
        <v>-1</v>
      </c>
      <c r="AB13" s="32">
        <f t="shared" si="1"/>
        <v>-1</v>
      </c>
      <c r="AC13" s="32">
        <f t="shared" si="2"/>
        <v>-1</v>
      </c>
      <c r="AD13" s="32">
        <f t="shared" si="3"/>
        <v>-1</v>
      </c>
      <c r="AE13" s="32">
        <f t="shared" si="4"/>
        <v>-1</v>
      </c>
      <c r="AF13" s="32">
        <f t="shared" si="5"/>
        <v>-1</v>
      </c>
      <c r="AJ13" s="6"/>
      <c r="AK13" s="6"/>
      <c r="AL13" s="6"/>
      <c r="AM13" s="6"/>
      <c r="AN13" s="6"/>
      <c r="AO13" s="6"/>
    </row>
    <row r="14" spans="2:57">
      <c r="B14" s="86"/>
      <c r="C14" t="s">
        <v>39</v>
      </c>
      <c r="D14" s="33">
        <v>516456380</v>
      </c>
      <c r="E14" s="33">
        <v>205113230</v>
      </c>
      <c r="F14" s="33">
        <v>581345701</v>
      </c>
      <c r="G14" s="33">
        <v>254732217</v>
      </c>
      <c r="H14" s="33">
        <v>516286804</v>
      </c>
      <c r="I14" s="33">
        <v>205113537</v>
      </c>
      <c r="J14" s="33"/>
      <c r="K14" s="33"/>
      <c r="L14" s="33"/>
      <c r="M14" s="33"/>
      <c r="N14" s="33"/>
      <c r="O14" s="33"/>
      <c r="P14" s="32"/>
      <c r="Q14" s="32"/>
      <c r="R14" s="32"/>
      <c r="S14" s="32"/>
      <c r="T14" s="32"/>
      <c r="U14" s="32"/>
      <c r="V14" s="6"/>
      <c r="W14" s="6"/>
      <c r="X14" s="6"/>
      <c r="Y14" s="6"/>
      <c r="Z14" s="6"/>
      <c r="AA14" s="32">
        <f t="shared" si="0"/>
        <v>-1</v>
      </c>
      <c r="AB14" s="32">
        <f t="shared" si="1"/>
        <v>-1</v>
      </c>
      <c r="AC14" s="32">
        <f t="shared" si="2"/>
        <v>-1</v>
      </c>
      <c r="AD14" s="32">
        <f t="shared" si="3"/>
        <v>-1</v>
      </c>
      <c r="AE14" s="32">
        <f t="shared" si="4"/>
        <v>-1</v>
      </c>
      <c r="AF14" s="32">
        <f t="shared" si="5"/>
        <v>-1</v>
      </c>
      <c r="AJ14" s="6"/>
      <c r="AK14" s="6"/>
      <c r="AL14" s="6"/>
      <c r="AM14" s="6"/>
      <c r="AN14" s="6"/>
      <c r="AO14" s="6"/>
    </row>
    <row r="15" spans="2:57">
      <c r="B15" s="86"/>
      <c r="C15" t="s">
        <v>60</v>
      </c>
      <c r="D15" s="33">
        <v>617037311</v>
      </c>
      <c r="E15" s="33">
        <v>218557076</v>
      </c>
      <c r="F15" s="33">
        <v>738281785</v>
      </c>
      <c r="G15" s="33">
        <v>312404225</v>
      </c>
      <c r="H15" s="33">
        <v>607030354</v>
      </c>
      <c r="I15" s="33">
        <v>221822625</v>
      </c>
      <c r="J15" s="33"/>
      <c r="K15" s="33"/>
      <c r="L15" s="33"/>
      <c r="M15" s="33"/>
      <c r="N15" s="33"/>
      <c r="O15" s="33"/>
      <c r="P15" s="32"/>
      <c r="Q15" s="32"/>
      <c r="R15" s="32"/>
      <c r="S15" s="32"/>
      <c r="T15" s="32"/>
      <c r="U15" s="32"/>
      <c r="V15" s="6"/>
      <c r="W15" s="6"/>
      <c r="X15" s="6"/>
      <c r="Y15" s="6"/>
      <c r="Z15" s="6"/>
      <c r="AA15" s="32">
        <f t="shared" si="0"/>
        <v>-1</v>
      </c>
      <c r="AB15" s="32">
        <f t="shared" si="1"/>
        <v>-1</v>
      </c>
      <c r="AC15" s="32">
        <f t="shared" si="2"/>
        <v>-1</v>
      </c>
      <c r="AD15" s="32">
        <f t="shared" si="3"/>
        <v>-1</v>
      </c>
      <c r="AE15" s="32">
        <f t="shared" si="4"/>
        <v>-1</v>
      </c>
      <c r="AF15" s="32">
        <f t="shared" si="5"/>
        <v>-1</v>
      </c>
      <c r="AJ15" s="6"/>
      <c r="AK15" s="6"/>
      <c r="AL15" s="6"/>
      <c r="AM15" s="6"/>
      <c r="AN15" s="6"/>
      <c r="AO15" s="6"/>
    </row>
    <row r="16" spans="2:57">
      <c r="B16" s="86"/>
      <c r="C16" t="s">
        <v>61</v>
      </c>
      <c r="D16" s="33">
        <v>280892617</v>
      </c>
      <c r="E16" s="33">
        <v>83795207</v>
      </c>
      <c r="F16" s="33">
        <v>337359151</v>
      </c>
      <c r="G16" s="33">
        <v>123363130</v>
      </c>
      <c r="H16" s="33">
        <v>278544488</v>
      </c>
      <c r="I16" s="33">
        <v>83789522</v>
      </c>
      <c r="J16" s="33"/>
      <c r="K16" s="33"/>
      <c r="L16" s="33"/>
      <c r="M16" s="33"/>
      <c r="N16" s="33"/>
      <c r="O16" s="33"/>
      <c r="P16" s="32"/>
      <c r="Q16" s="32"/>
      <c r="R16" s="32"/>
      <c r="S16" s="32"/>
      <c r="T16" s="32"/>
      <c r="U16" s="32"/>
      <c r="V16" s="6"/>
      <c r="W16" s="6"/>
      <c r="X16" s="6"/>
      <c r="Y16" s="6"/>
      <c r="Z16" s="6"/>
      <c r="AA16" s="32">
        <f t="shared" si="0"/>
        <v>-1</v>
      </c>
      <c r="AB16" s="32">
        <f t="shared" si="1"/>
        <v>-1</v>
      </c>
      <c r="AC16" s="32">
        <f t="shared" si="2"/>
        <v>-1</v>
      </c>
      <c r="AD16" s="32">
        <f t="shared" si="3"/>
        <v>-1</v>
      </c>
      <c r="AE16" s="32">
        <f t="shared" si="4"/>
        <v>-1</v>
      </c>
      <c r="AF16" s="32">
        <f t="shared" si="5"/>
        <v>-1</v>
      </c>
      <c r="AJ16" s="6"/>
      <c r="AK16" s="6"/>
      <c r="AL16" s="6"/>
      <c r="AM16" s="6"/>
      <c r="AN16" s="6"/>
      <c r="AO16" s="6"/>
    </row>
    <row r="17" spans="2:41">
      <c r="B17" s="86"/>
      <c r="C17" t="s">
        <v>62</v>
      </c>
      <c r="D17" s="33">
        <v>160511902</v>
      </c>
      <c r="E17" s="33">
        <v>47551279</v>
      </c>
      <c r="F17" s="33">
        <v>172648906</v>
      </c>
      <c r="G17" s="33">
        <v>56941693</v>
      </c>
      <c r="H17" s="33">
        <v>160357513</v>
      </c>
      <c r="I17" s="33">
        <v>47516859</v>
      </c>
      <c r="J17" s="33"/>
      <c r="K17" s="33"/>
      <c r="L17" s="33"/>
      <c r="M17" s="33"/>
      <c r="N17" s="33"/>
      <c r="O17" s="33"/>
      <c r="P17" s="32"/>
      <c r="Q17" s="32"/>
      <c r="R17" s="32"/>
      <c r="S17" s="32"/>
      <c r="T17" s="32"/>
      <c r="U17" s="32"/>
      <c r="V17" s="6"/>
      <c r="W17" s="6"/>
      <c r="X17" s="6"/>
      <c r="Y17" s="6"/>
      <c r="Z17" s="6"/>
      <c r="AA17" s="32">
        <f t="shared" si="0"/>
        <v>-1</v>
      </c>
      <c r="AB17" s="32">
        <f t="shared" si="1"/>
        <v>-1</v>
      </c>
      <c r="AC17" s="32">
        <f t="shared" si="2"/>
        <v>-1</v>
      </c>
      <c r="AD17" s="32">
        <f t="shared" si="3"/>
        <v>-1</v>
      </c>
      <c r="AE17" s="32">
        <f t="shared" si="4"/>
        <v>-1</v>
      </c>
      <c r="AF17" s="32">
        <f t="shared" si="5"/>
        <v>-1</v>
      </c>
      <c r="AJ17" s="6"/>
      <c r="AK17" s="6"/>
      <c r="AL17" s="6"/>
      <c r="AM17" s="6"/>
      <c r="AN17" s="6"/>
      <c r="AO17" s="6"/>
    </row>
    <row r="18" spans="2:41">
      <c r="B18" s="87"/>
      <c r="C18" t="s">
        <v>63</v>
      </c>
      <c r="D18" s="33">
        <v>94058924</v>
      </c>
      <c r="E18" s="33">
        <v>28156917</v>
      </c>
      <c r="F18" s="33">
        <v>100962923</v>
      </c>
      <c r="G18" s="33">
        <v>32920990</v>
      </c>
      <c r="H18" s="33">
        <v>94102062</v>
      </c>
      <c r="I18" s="33">
        <v>28114478</v>
      </c>
      <c r="J18" s="33"/>
      <c r="K18" s="33"/>
      <c r="L18" s="33"/>
      <c r="M18" s="33"/>
      <c r="N18" s="33"/>
      <c r="O18" s="33"/>
      <c r="P18" s="32"/>
      <c r="Q18" s="32"/>
      <c r="R18" s="32"/>
      <c r="S18" s="32"/>
      <c r="T18" s="32"/>
      <c r="U18" s="32"/>
      <c r="V18" s="6"/>
      <c r="W18" s="6"/>
      <c r="X18" s="6"/>
      <c r="Y18" s="6"/>
      <c r="Z18" s="6"/>
      <c r="AA18" s="32">
        <f t="shared" si="0"/>
        <v>-1</v>
      </c>
      <c r="AB18" s="32">
        <f t="shared" si="1"/>
        <v>-1</v>
      </c>
      <c r="AC18" s="32">
        <f t="shared" si="2"/>
        <v>-1</v>
      </c>
      <c r="AD18" s="32">
        <f t="shared" si="3"/>
        <v>-1</v>
      </c>
      <c r="AE18" s="32">
        <f t="shared" si="4"/>
        <v>-1</v>
      </c>
      <c r="AF18" s="32">
        <f t="shared" si="5"/>
        <v>-1</v>
      </c>
      <c r="AJ18" s="6"/>
      <c r="AK18" s="6"/>
      <c r="AL18" s="6"/>
      <c r="AM18" s="6"/>
      <c r="AN18" s="6"/>
      <c r="AO18" s="6"/>
    </row>
    <row r="19" spans="2:41">
      <c r="B19" s="85" t="s">
        <v>351</v>
      </c>
      <c r="C19" t="s">
        <v>32</v>
      </c>
      <c r="D19" s="33">
        <v>266127078</v>
      </c>
      <c r="E19" s="33">
        <v>74986069</v>
      </c>
      <c r="F19" s="33">
        <v>327948545</v>
      </c>
      <c r="G19" s="33">
        <v>115940914</v>
      </c>
      <c r="H19" s="33">
        <v>262595676</v>
      </c>
      <c r="I19" s="33">
        <v>75563135</v>
      </c>
      <c r="J19" s="33">
        <v>265697296</v>
      </c>
      <c r="K19" s="33">
        <v>74424852</v>
      </c>
      <c r="L19" s="33">
        <v>318010239</v>
      </c>
      <c r="M19" s="33">
        <v>107260190</v>
      </c>
      <c r="N19" s="33"/>
      <c r="O19" s="33"/>
      <c r="P19" s="32"/>
      <c r="Q19" s="32"/>
      <c r="R19" s="32"/>
      <c r="S19" s="32"/>
      <c r="T19" s="32"/>
      <c r="U19" s="32"/>
      <c r="V19" s="6"/>
      <c r="W19" s="6"/>
      <c r="X19" s="6"/>
      <c r="Y19" s="6"/>
      <c r="Z19" s="6"/>
      <c r="AA19" s="32">
        <f t="shared" si="0"/>
        <v>-1.6149502832627951E-3</v>
      </c>
      <c r="AB19" s="32">
        <f t="shared" si="1"/>
        <v>-7.4842835140484561E-3</v>
      </c>
      <c r="AC19" s="32">
        <f t="shared" si="2"/>
        <v>-3.0304467427961907E-2</v>
      </c>
      <c r="AD19" s="32">
        <f t="shared" si="3"/>
        <v>-7.4871964524964849E-2</v>
      </c>
      <c r="AE19" s="32">
        <f t="shared" si="4"/>
        <v>-1</v>
      </c>
      <c r="AF19" s="32">
        <f t="shared" si="5"/>
        <v>-1</v>
      </c>
      <c r="AJ19" s="6"/>
      <c r="AK19" s="6"/>
      <c r="AL19" s="6"/>
      <c r="AM19" s="6"/>
      <c r="AN19" s="6"/>
      <c r="AO19" s="6"/>
    </row>
    <row r="20" spans="2:41">
      <c r="B20" s="86"/>
      <c r="C20" t="s">
        <v>33</v>
      </c>
      <c r="D20" s="33">
        <v>145416961</v>
      </c>
      <c r="E20" s="33">
        <v>39854752</v>
      </c>
      <c r="F20" s="33">
        <v>161801849</v>
      </c>
      <c r="G20" s="33">
        <v>50814057</v>
      </c>
      <c r="H20" s="33">
        <v>144929910</v>
      </c>
      <c r="I20" s="33">
        <v>39901404</v>
      </c>
      <c r="J20" s="33">
        <v>145174914</v>
      </c>
      <c r="K20" s="33">
        <v>39555422</v>
      </c>
      <c r="L20" s="33">
        <v>158230278</v>
      </c>
      <c r="M20" s="33">
        <v>47500174</v>
      </c>
      <c r="N20" s="33"/>
      <c r="O20" s="33"/>
      <c r="P20" s="32"/>
      <c r="Q20" s="32"/>
      <c r="R20" s="32"/>
      <c r="S20" s="32"/>
      <c r="T20" s="32"/>
      <c r="U20" s="32"/>
      <c r="V20" s="6"/>
      <c r="W20" s="6"/>
      <c r="X20" s="6"/>
      <c r="Y20" s="6"/>
      <c r="Z20" s="6"/>
      <c r="AA20" s="32">
        <f t="shared" si="0"/>
        <v>-1.6645032211888957E-3</v>
      </c>
      <c r="AB20" s="32">
        <f t="shared" si="1"/>
        <v>-7.5105222082425703E-3</v>
      </c>
      <c r="AC20" s="32">
        <f t="shared" si="2"/>
        <v>-2.207373415120862E-2</v>
      </c>
      <c r="AD20" s="32">
        <f t="shared" si="3"/>
        <v>-6.5215871269637057E-2</v>
      </c>
      <c r="AE20" s="32">
        <f t="shared" si="4"/>
        <v>-1</v>
      </c>
      <c r="AF20" s="32">
        <f t="shared" si="5"/>
        <v>-1</v>
      </c>
      <c r="AJ20" s="6"/>
      <c r="AK20" s="6"/>
      <c r="AL20" s="6"/>
      <c r="AM20" s="6"/>
      <c r="AN20" s="6"/>
      <c r="AO20" s="6"/>
    </row>
    <row r="21" spans="2:41">
      <c r="B21" s="86"/>
      <c r="C21" t="s">
        <v>34</v>
      </c>
      <c r="D21" s="33">
        <v>83337287</v>
      </c>
      <c r="E21" s="33">
        <v>22254997</v>
      </c>
      <c r="F21" s="33">
        <v>91558213</v>
      </c>
      <c r="G21" s="33">
        <v>27472343</v>
      </c>
      <c r="H21" s="33">
        <v>83214123</v>
      </c>
      <c r="I21" s="33">
        <v>22279444</v>
      </c>
      <c r="J21" s="33">
        <v>83064762</v>
      </c>
      <c r="K21" s="33">
        <v>21941145</v>
      </c>
      <c r="L21" s="33">
        <v>89718092</v>
      </c>
      <c r="M21" s="33">
        <v>25824800</v>
      </c>
      <c r="N21" s="33"/>
      <c r="O21" s="33"/>
      <c r="P21" s="32"/>
      <c r="Q21" s="32"/>
      <c r="R21" s="32"/>
      <c r="S21" s="32"/>
      <c r="T21" s="32"/>
      <c r="U21" s="32"/>
      <c r="V21" s="6"/>
      <c r="W21" s="6"/>
      <c r="X21" s="6"/>
      <c r="Y21" s="6"/>
      <c r="Z21" s="6"/>
      <c r="AA21" s="32">
        <f t="shared" si="0"/>
        <v>-3.2701448512476774E-3</v>
      </c>
      <c r="AB21" s="32">
        <f t="shared" si="1"/>
        <v>-1.4102540656374835E-2</v>
      </c>
      <c r="AC21" s="32">
        <f t="shared" si="2"/>
        <v>-2.0097825631437347E-2</v>
      </c>
      <c r="AD21" s="32">
        <f t="shared" si="3"/>
        <v>-5.9970967893055206E-2</v>
      </c>
      <c r="AE21" s="32">
        <f t="shared" si="4"/>
        <v>-1</v>
      </c>
      <c r="AF21" s="32">
        <f t="shared" si="5"/>
        <v>-1</v>
      </c>
      <c r="AJ21" s="6"/>
      <c r="AK21" s="6"/>
      <c r="AL21" s="6"/>
      <c r="AM21" s="6"/>
      <c r="AN21" s="6"/>
      <c r="AO21" s="6"/>
    </row>
    <row r="22" spans="2:41">
      <c r="B22" s="86"/>
      <c r="C22" t="s">
        <v>35</v>
      </c>
      <c r="D22" s="33">
        <v>47772244</v>
      </c>
      <c r="E22" s="33">
        <v>12408951</v>
      </c>
      <c r="F22" s="33">
        <v>52654176</v>
      </c>
      <c r="G22" s="33">
        <v>15138397</v>
      </c>
      <c r="H22" s="33">
        <v>47758633</v>
      </c>
      <c r="I22" s="33">
        <v>12401954</v>
      </c>
      <c r="J22" s="33">
        <v>47333530</v>
      </c>
      <c r="K22" s="33">
        <v>11944219</v>
      </c>
      <c r="L22" s="33">
        <v>51535154</v>
      </c>
      <c r="M22" s="33">
        <v>14079289</v>
      </c>
      <c r="N22" s="33"/>
      <c r="O22" s="33"/>
      <c r="P22" s="32"/>
      <c r="Q22" s="32"/>
      <c r="R22" s="32"/>
      <c r="S22" s="32"/>
      <c r="T22" s="32"/>
      <c r="U22" s="32"/>
      <c r="V22" s="6"/>
      <c r="W22" s="6"/>
      <c r="X22" s="6"/>
      <c r="Y22" s="6"/>
      <c r="Z22" s="6"/>
      <c r="AA22" s="32">
        <f t="shared" si="0"/>
        <v>-9.1834497035558973E-3</v>
      </c>
      <c r="AB22" s="32">
        <f t="shared" si="1"/>
        <v>-3.7451352656642775E-2</v>
      </c>
      <c r="AC22" s="32">
        <f t="shared" si="2"/>
        <v>-2.1252293455318719E-2</v>
      </c>
      <c r="AD22" s="32">
        <f t="shared" si="3"/>
        <v>-6.9961700700543125E-2</v>
      </c>
      <c r="AE22" s="32">
        <f t="shared" si="4"/>
        <v>-1</v>
      </c>
      <c r="AF22" s="32">
        <f t="shared" si="5"/>
        <v>-1</v>
      </c>
      <c r="AJ22" s="6"/>
      <c r="AK22" s="6"/>
      <c r="AL22" s="6"/>
      <c r="AM22" s="6"/>
      <c r="AN22" s="6"/>
      <c r="AO22" s="6"/>
    </row>
    <row r="23" spans="2:41">
      <c r="B23" s="86"/>
      <c r="C23" t="s">
        <v>40</v>
      </c>
      <c r="D23" s="33">
        <v>619969494</v>
      </c>
      <c r="E23" s="33">
        <v>168704390</v>
      </c>
      <c r="F23" s="33">
        <v>677300150</v>
      </c>
      <c r="G23" s="33">
        <v>207110323</v>
      </c>
      <c r="H23" s="33">
        <v>615711773</v>
      </c>
      <c r="I23" s="33">
        <v>169896198</v>
      </c>
      <c r="J23" s="33">
        <v>620442678</v>
      </c>
      <c r="K23" s="33">
        <v>168665036</v>
      </c>
      <c r="L23" s="33">
        <v>670265855</v>
      </c>
      <c r="M23" s="33">
        <v>202143931</v>
      </c>
      <c r="N23" s="33"/>
      <c r="O23" s="33"/>
      <c r="P23" s="32"/>
      <c r="Q23" s="32"/>
      <c r="R23" s="32"/>
      <c r="S23" s="32"/>
      <c r="T23" s="32"/>
      <c r="U23" s="32"/>
      <c r="V23" s="6"/>
      <c r="W23" s="6"/>
      <c r="X23" s="6"/>
      <c r="Y23" s="6"/>
      <c r="Z23" s="6"/>
      <c r="AA23" s="32">
        <f t="shared" si="0"/>
        <v>7.6323755374970109E-4</v>
      </c>
      <c r="AB23" s="32">
        <f t="shared" si="1"/>
        <v>-2.3327193797387252E-4</v>
      </c>
      <c r="AC23" s="32">
        <f t="shared" si="2"/>
        <v>-1.0385786862737296E-2</v>
      </c>
      <c r="AD23" s="32">
        <f t="shared" si="3"/>
        <v>-2.3979451763010383E-2</v>
      </c>
      <c r="AE23" s="32">
        <f t="shared" si="4"/>
        <v>-1</v>
      </c>
      <c r="AF23" s="32">
        <f t="shared" si="5"/>
        <v>-1</v>
      </c>
      <c r="AJ23" s="6"/>
      <c r="AK23" s="6"/>
      <c r="AL23" s="6"/>
      <c r="AM23" s="6"/>
      <c r="AN23" s="6"/>
      <c r="AO23" s="6"/>
    </row>
    <row r="24" spans="2:41">
      <c r="B24" s="86"/>
      <c r="C24" t="s">
        <v>41</v>
      </c>
      <c r="D24" s="33">
        <v>338382156</v>
      </c>
      <c r="E24" s="33">
        <v>89854116</v>
      </c>
      <c r="F24" s="33">
        <v>370315852</v>
      </c>
      <c r="G24" s="33">
        <v>108433563</v>
      </c>
      <c r="H24" s="33">
        <v>337884140</v>
      </c>
      <c r="I24" s="33">
        <v>89888902</v>
      </c>
      <c r="J24" s="33">
        <v>338276985</v>
      </c>
      <c r="K24" s="33">
        <v>89482421</v>
      </c>
      <c r="L24" s="33">
        <v>365769861</v>
      </c>
      <c r="M24" s="33">
        <v>105127440</v>
      </c>
      <c r="N24" s="33"/>
      <c r="O24" s="33"/>
      <c r="P24" s="32"/>
      <c r="Q24" s="32"/>
      <c r="R24" s="32"/>
      <c r="S24" s="32"/>
      <c r="T24" s="32"/>
      <c r="U24" s="32"/>
      <c r="V24" s="6"/>
      <c r="W24" s="6"/>
      <c r="X24" s="6"/>
      <c r="Y24" s="6"/>
      <c r="Z24" s="6"/>
      <c r="AA24" s="32">
        <f t="shared" si="0"/>
        <v>-3.1080539601503098E-4</v>
      </c>
      <c r="AB24" s="32">
        <f t="shared" si="1"/>
        <v>-4.1366496777955055E-3</v>
      </c>
      <c r="AC24" s="32">
        <f t="shared" si="2"/>
        <v>-1.2275982719745953E-2</v>
      </c>
      <c r="AD24" s="32">
        <f t="shared" si="3"/>
        <v>-3.048984934673778E-2</v>
      </c>
      <c r="AE24" s="32">
        <f t="shared" si="4"/>
        <v>-1</v>
      </c>
      <c r="AF24" s="32">
        <f t="shared" si="5"/>
        <v>-1</v>
      </c>
      <c r="AJ24" s="6"/>
      <c r="AK24" s="6"/>
      <c r="AL24" s="6"/>
      <c r="AM24" s="6"/>
      <c r="AN24" s="6"/>
      <c r="AO24" s="6"/>
    </row>
    <row r="25" spans="2:41">
      <c r="B25" s="86"/>
      <c r="C25" t="s">
        <v>42</v>
      </c>
      <c r="D25" s="33">
        <v>180764751</v>
      </c>
      <c r="E25" s="33">
        <v>46588987</v>
      </c>
      <c r="F25" s="33">
        <v>201599822</v>
      </c>
      <c r="G25" s="33">
        <v>56794333</v>
      </c>
      <c r="H25" s="33">
        <v>181013038</v>
      </c>
      <c r="I25" s="33">
        <v>46420163</v>
      </c>
      <c r="J25" s="33">
        <v>180341428</v>
      </c>
      <c r="K25" s="33">
        <v>46000395</v>
      </c>
      <c r="L25" s="33">
        <v>198244849</v>
      </c>
      <c r="M25" s="33">
        <v>54276457</v>
      </c>
      <c r="N25" s="33"/>
      <c r="O25" s="33"/>
      <c r="P25" s="32"/>
      <c r="Q25" s="32"/>
      <c r="R25" s="32"/>
      <c r="S25" s="32"/>
      <c r="T25" s="32"/>
      <c r="U25" s="32"/>
      <c r="V25" s="6"/>
      <c r="W25" s="6"/>
      <c r="X25" s="6"/>
      <c r="Y25" s="6"/>
      <c r="Z25" s="6"/>
      <c r="AA25" s="32">
        <f t="shared" si="0"/>
        <v>-2.341844843411977E-3</v>
      </c>
      <c r="AB25" s="32">
        <f t="shared" si="1"/>
        <v>-1.2633715345645957E-2</v>
      </c>
      <c r="AC25" s="32">
        <f t="shared" si="2"/>
        <v>-1.6641745844398613E-2</v>
      </c>
      <c r="AD25" s="32">
        <f t="shared" si="3"/>
        <v>-4.4333225992811642E-2</v>
      </c>
      <c r="AE25" s="32">
        <f t="shared" si="4"/>
        <v>-1</v>
      </c>
      <c r="AF25" s="32">
        <f t="shared" si="5"/>
        <v>-1</v>
      </c>
      <c r="AJ25" s="6"/>
      <c r="AK25" s="6"/>
      <c r="AL25" s="6"/>
      <c r="AM25" s="6"/>
      <c r="AN25" s="6"/>
      <c r="AO25" s="6"/>
    </row>
    <row r="26" spans="2:41">
      <c r="B26" s="86"/>
      <c r="C26" t="s">
        <v>43</v>
      </c>
      <c r="D26" s="33">
        <v>92166412</v>
      </c>
      <c r="E26" s="33">
        <v>23193452</v>
      </c>
      <c r="F26" s="33">
        <v>106292189</v>
      </c>
      <c r="G26" s="33">
        <v>29053129</v>
      </c>
      <c r="H26" s="33">
        <v>92651214</v>
      </c>
      <c r="I26" s="33">
        <v>23059389</v>
      </c>
      <c r="J26" s="33">
        <v>91706827</v>
      </c>
      <c r="K26" s="33">
        <v>22630211</v>
      </c>
      <c r="L26" s="33">
        <v>104083643</v>
      </c>
      <c r="M26" s="33">
        <v>27285637</v>
      </c>
      <c r="N26" s="33"/>
      <c r="O26" s="33"/>
      <c r="P26" s="32"/>
      <c r="Q26" s="32"/>
      <c r="R26" s="32"/>
      <c r="S26" s="32"/>
      <c r="T26" s="32"/>
      <c r="U26" s="32"/>
      <c r="V26" s="6"/>
      <c r="W26" s="6"/>
      <c r="X26" s="6"/>
      <c r="Y26" s="6"/>
      <c r="Z26" s="6"/>
      <c r="AA26" s="32">
        <f t="shared" si="0"/>
        <v>-4.9864694743677338E-3</v>
      </c>
      <c r="AB26" s="32">
        <f t="shared" si="1"/>
        <v>-2.4284483396434478E-2</v>
      </c>
      <c r="AC26" s="32">
        <f t="shared" si="2"/>
        <v>-2.0778064886781099E-2</v>
      </c>
      <c r="AD26" s="32">
        <f t="shared" si="3"/>
        <v>-6.0836545351104866E-2</v>
      </c>
      <c r="AE26" s="32">
        <f t="shared" si="4"/>
        <v>-1</v>
      </c>
      <c r="AF26" s="32">
        <f t="shared" si="5"/>
        <v>-1</v>
      </c>
      <c r="AJ26" s="6"/>
      <c r="AK26" s="6"/>
      <c r="AL26" s="6"/>
      <c r="AM26" s="6"/>
      <c r="AN26" s="6"/>
      <c r="AO26" s="6"/>
    </row>
    <row r="27" spans="2:41">
      <c r="B27" s="86"/>
      <c r="C27" t="s">
        <v>28</v>
      </c>
      <c r="D27" s="33">
        <v>1299705596</v>
      </c>
      <c r="E27" s="33">
        <v>413829968</v>
      </c>
      <c r="F27" s="33">
        <v>1630317617</v>
      </c>
      <c r="G27" s="33">
        <v>663398299</v>
      </c>
      <c r="H27" s="33">
        <v>1285299770</v>
      </c>
      <c r="I27" s="33">
        <v>415592976</v>
      </c>
      <c r="J27" s="33">
        <v>1298489665</v>
      </c>
      <c r="K27" s="33">
        <v>411629371</v>
      </c>
      <c r="L27" s="33">
        <v>1609764287</v>
      </c>
      <c r="M27" s="33">
        <v>650589280</v>
      </c>
      <c r="N27" s="33"/>
      <c r="O27" s="33"/>
      <c r="P27" s="32"/>
      <c r="Q27" s="32"/>
      <c r="R27" s="32"/>
      <c r="S27" s="32"/>
      <c r="T27" s="32"/>
      <c r="U27" s="32"/>
      <c r="V27" s="6"/>
      <c r="W27" s="6"/>
      <c r="X27" s="6"/>
      <c r="Y27" s="6"/>
      <c r="Z27" s="6"/>
      <c r="AA27" s="32">
        <f t="shared" si="0"/>
        <v>-9.355434059391401E-4</v>
      </c>
      <c r="AB27" s="32">
        <f t="shared" si="1"/>
        <v>-5.3176356720497338E-3</v>
      </c>
      <c r="AC27" s="32">
        <f t="shared" si="2"/>
        <v>-1.2606948355143732E-2</v>
      </c>
      <c r="AD27" s="32">
        <f t="shared" si="3"/>
        <v>-1.9308187885480242E-2</v>
      </c>
      <c r="AE27" s="32">
        <f t="shared" si="4"/>
        <v>-1</v>
      </c>
      <c r="AF27" s="32">
        <f t="shared" si="5"/>
        <v>-1</v>
      </c>
      <c r="AJ27" s="6"/>
      <c r="AK27" s="6"/>
      <c r="AL27" s="6"/>
      <c r="AM27" s="6"/>
      <c r="AN27" s="6"/>
      <c r="AO27" s="6"/>
    </row>
    <row r="28" spans="2:41">
      <c r="B28" s="86"/>
      <c r="C28" t="s">
        <v>29</v>
      </c>
      <c r="D28" s="33">
        <v>574897157</v>
      </c>
      <c r="E28" s="33">
        <v>145291798</v>
      </c>
      <c r="F28" s="33">
        <v>662381057</v>
      </c>
      <c r="G28" s="33">
        <v>197802474</v>
      </c>
      <c r="H28" s="33">
        <v>572791838</v>
      </c>
      <c r="I28" s="33">
        <v>145556103</v>
      </c>
      <c r="J28" s="33">
        <v>574682055</v>
      </c>
      <c r="K28" s="33">
        <v>144702793</v>
      </c>
      <c r="L28" s="33">
        <v>654581575</v>
      </c>
      <c r="M28" s="33">
        <v>191525349</v>
      </c>
      <c r="N28" s="33"/>
      <c r="O28" s="33"/>
      <c r="P28" s="32"/>
      <c r="Q28" s="32"/>
      <c r="R28" s="32"/>
      <c r="S28" s="32"/>
      <c r="T28" s="32"/>
      <c r="U28" s="32"/>
      <c r="V28" s="6"/>
      <c r="W28" s="6"/>
      <c r="X28" s="6"/>
      <c r="Y28" s="6"/>
      <c r="Z28" s="6"/>
      <c r="AA28" s="32">
        <f t="shared" si="0"/>
        <v>-3.7415735559116704E-4</v>
      </c>
      <c r="AB28" s="32">
        <f t="shared" si="1"/>
        <v>-4.053945288776728E-3</v>
      </c>
      <c r="AC28" s="32">
        <f t="shared" si="2"/>
        <v>-1.1774917047484346E-2</v>
      </c>
      <c r="AD28" s="32">
        <f t="shared" si="3"/>
        <v>-3.1734309854992003E-2</v>
      </c>
      <c r="AE28" s="32">
        <f t="shared" si="4"/>
        <v>-1</v>
      </c>
      <c r="AF28" s="32">
        <f t="shared" si="5"/>
        <v>-1</v>
      </c>
      <c r="AJ28" s="6"/>
      <c r="AK28" s="6"/>
      <c r="AL28" s="6"/>
      <c r="AM28" s="6"/>
      <c r="AN28" s="6"/>
      <c r="AO28" s="6"/>
    </row>
    <row r="29" spans="2:41">
      <c r="B29" s="86"/>
      <c r="C29" t="s">
        <v>30</v>
      </c>
      <c r="D29" s="33">
        <v>316566055</v>
      </c>
      <c r="E29" s="33">
        <v>74035129</v>
      </c>
      <c r="F29" s="33">
        <v>346680737</v>
      </c>
      <c r="G29" s="33">
        <v>91328685</v>
      </c>
      <c r="H29" s="33">
        <v>316029382</v>
      </c>
      <c r="I29" s="33">
        <v>74130931</v>
      </c>
      <c r="J29" s="33">
        <v>315908831</v>
      </c>
      <c r="K29" s="33">
        <v>73232226</v>
      </c>
      <c r="L29" s="33">
        <v>342761117</v>
      </c>
      <c r="M29" s="33">
        <v>88032084</v>
      </c>
      <c r="N29" s="33"/>
      <c r="O29" s="33"/>
      <c r="P29" s="32"/>
      <c r="Q29" s="32"/>
      <c r="R29" s="32"/>
      <c r="S29" s="32"/>
      <c r="T29" s="32"/>
      <c r="U29" s="32"/>
      <c r="V29" s="6"/>
      <c r="W29" s="6"/>
      <c r="X29" s="6"/>
      <c r="Y29" s="6"/>
      <c r="Z29" s="6"/>
      <c r="AA29" s="32">
        <f t="shared" si="0"/>
        <v>-2.0761038324213252E-3</v>
      </c>
      <c r="AB29" s="32">
        <f t="shared" si="1"/>
        <v>-1.0844892294305316E-2</v>
      </c>
      <c r="AC29" s="32">
        <f t="shared" si="2"/>
        <v>-1.1306137265999871E-2</v>
      </c>
      <c r="AD29" s="32">
        <f t="shared" si="3"/>
        <v>-3.6096008608905293E-2</v>
      </c>
      <c r="AE29" s="32">
        <f t="shared" si="4"/>
        <v>-1</v>
      </c>
      <c r="AF29" s="32">
        <f t="shared" si="5"/>
        <v>-1</v>
      </c>
      <c r="AJ29" s="6"/>
      <c r="AK29" s="6"/>
      <c r="AL29" s="6"/>
      <c r="AM29" s="6"/>
      <c r="AN29" s="6"/>
      <c r="AO29" s="6"/>
    </row>
    <row r="30" spans="2:41">
      <c r="B30" s="86"/>
      <c r="C30" t="s">
        <v>31</v>
      </c>
      <c r="D30" s="33">
        <v>175793543</v>
      </c>
      <c r="E30" s="33">
        <v>36467389</v>
      </c>
      <c r="F30" s="33">
        <v>195968714</v>
      </c>
      <c r="G30" s="33">
        <v>46752248</v>
      </c>
      <c r="H30" s="33">
        <v>175668046</v>
      </c>
      <c r="I30" s="33">
        <v>36520587</v>
      </c>
      <c r="J30" s="33">
        <v>175301795</v>
      </c>
      <c r="K30" s="33">
        <v>35912831</v>
      </c>
      <c r="L30" s="33">
        <v>193734311</v>
      </c>
      <c r="M30" s="33">
        <v>44854031</v>
      </c>
      <c r="N30" s="33"/>
      <c r="O30" s="33"/>
      <c r="P30" s="32"/>
      <c r="Q30" s="32"/>
      <c r="R30" s="32"/>
      <c r="S30" s="32"/>
      <c r="T30" s="32"/>
      <c r="U30" s="32"/>
      <c r="V30" s="6"/>
      <c r="W30" s="6"/>
      <c r="X30" s="6"/>
      <c r="Y30" s="6"/>
      <c r="Z30" s="6"/>
      <c r="AA30" s="32">
        <f t="shared" si="0"/>
        <v>-2.7973041080354127E-3</v>
      </c>
      <c r="AB30" s="32">
        <f t="shared" si="1"/>
        <v>-1.5206956549590101E-2</v>
      </c>
      <c r="AC30" s="32">
        <f t="shared" si="2"/>
        <v>-1.1401835294995099E-2</v>
      </c>
      <c r="AD30" s="32">
        <f t="shared" si="3"/>
        <v>-4.0601619840825623E-2</v>
      </c>
      <c r="AE30" s="32">
        <f t="shared" si="4"/>
        <v>-1</v>
      </c>
      <c r="AF30" s="32">
        <f t="shared" si="5"/>
        <v>-1</v>
      </c>
      <c r="AJ30" s="6"/>
      <c r="AK30" s="6"/>
      <c r="AL30" s="6"/>
      <c r="AM30" s="6"/>
      <c r="AN30" s="6"/>
      <c r="AO30" s="6"/>
    </row>
    <row r="31" spans="2:41">
      <c r="B31" s="86"/>
      <c r="C31" t="s">
        <v>4</v>
      </c>
      <c r="D31" s="33">
        <v>921264505</v>
      </c>
      <c r="E31" s="33">
        <v>334724982</v>
      </c>
      <c r="F31" s="33">
        <v>1215726580</v>
      </c>
      <c r="G31" s="33">
        <v>558443064</v>
      </c>
      <c r="H31" s="33">
        <v>907265334</v>
      </c>
      <c r="I31" s="33">
        <v>333636056</v>
      </c>
      <c r="J31" s="33">
        <v>919118850</v>
      </c>
      <c r="K31" s="33">
        <v>331960079</v>
      </c>
      <c r="L31" s="33">
        <v>1187827363</v>
      </c>
      <c r="M31" s="33">
        <v>537142489</v>
      </c>
      <c r="N31" s="33"/>
      <c r="O31" s="33"/>
      <c r="P31" s="32"/>
      <c r="Q31" s="32"/>
      <c r="R31" s="32"/>
      <c r="S31" s="32"/>
      <c r="T31" s="32"/>
      <c r="U31" s="32"/>
      <c r="V31" s="6"/>
      <c r="W31" s="6"/>
      <c r="X31" s="6"/>
      <c r="Y31" s="6"/>
      <c r="Z31" s="6"/>
      <c r="AA31" s="32">
        <f t="shared" si="0"/>
        <v>-2.3290325290454992E-3</v>
      </c>
      <c r="AB31" s="32">
        <f t="shared" si="1"/>
        <v>-8.2602230149645666E-3</v>
      </c>
      <c r="AC31" s="32">
        <f t="shared" si="2"/>
        <v>-2.2948595069789458E-2</v>
      </c>
      <c r="AD31" s="32">
        <f t="shared" si="3"/>
        <v>-3.8142787283324556E-2</v>
      </c>
      <c r="AE31" s="32">
        <f t="shared" si="4"/>
        <v>-1</v>
      </c>
      <c r="AF31" s="32">
        <f t="shared" si="5"/>
        <v>-1</v>
      </c>
      <c r="AJ31" s="6"/>
      <c r="AK31" s="6"/>
      <c r="AL31" s="6"/>
      <c r="AM31" s="6"/>
      <c r="AN31" s="6"/>
      <c r="AO31" s="6"/>
    </row>
    <row r="32" spans="2:41">
      <c r="B32" s="86"/>
      <c r="C32" t="s">
        <v>5</v>
      </c>
      <c r="D32" s="33">
        <v>363451420</v>
      </c>
      <c r="E32" s="33">
        <v>99896487</v>
      </c>
      <c r="F32" s="33">
        <v>437071606</v>
      </c>
      <c r="G32" s="33">
        <v>149383966</v>
      </c>
      <c r="H32" s="33">
        <v>361304700</v>
      </c>
      <c r="I32" s="33">
        <v>100116920</v>
      </c>
      <c r="J32" s="33">
        <v>358808495</v>
      </c>
      <c r="K32" s="33">
        <v>94951622</v>
      </c>
      <c r="L32" s="33">
        <v>426375389</v>
      </c>
      <c r="M32" s="33">
        <v>139415622</v>
      </c>
      <c r="N32" s="33"/>
      <c r="O32" s="33"/>
      <c r="P32" s="32"/>
      <c r="Q32" s="32"/>
      <c r="R32" s="32"/>
      <c r="S32" s="32"/>
      <c r="T32" s="32"/>
      <c r="U32" s="32"/>
      <c r="V32" s="6"/>
      <c r="W32" s="6"/>
      <c r="X32" s="6"/>
      <c r="Y32" s="6"/>
      <c r="Z32" s="6"/>
      <c r="AA32" s="32">
        <f t="shared" si="0"/>
        <v>-1.277454081758712E-2</v>
      </c>
      <c r="AB32" s="32">
        <f t="shared" si="1"/>
        <v>-4.9499888819914156E-2</v>
      </c>
      <c r="AC32" s="32">
        <f t="shared" si="2"/>
        <v>-2.4472459096324825E-2</v>
      </c>
      <c r="AD32" s="32">
        <f t="shared" si="3"/>
        <v>-6.6729678337767523E-2</v>
      </c>
      <c r="AE32" s="32">
        <f t="shared" si="4"/>
        <v>-1</v>
      </c>
      <c r="AF32" s="32">
        <f t="shared" si="5"/>
        <v>-1</v>
      </c>
      <c r="AJ32" s="6"/>
      <c r="AK32" s="6"/>
      <c r="AL32" s="6"/>
      <c r="AM32" s="6"/>
      <c r="AN32" s="6"/>
      <c r="AO32" s="6"/>
    </row>
    <row r="33" spans="2:41">
      <c r="B33" s="86"/>
      <c r="C33" t="s">
        <v>6</v>
      </c>
      <c r="D33" s="33">
        <v>193810194</v>
      </c>
      <c r="E33" s="33">
        <v>45849711</v>
      </c>
      <c r="F33" s="33">
        <v>217939067</v>
      </c>
      <c r="G33" s="33">
        <v>59689718</v>
      </c>
      <c r="H33" s="33">
        <v>193079100</v>
      </c>
      <c r="I33" s="33">
        <v>45982467</v>
      </c>
      <c r="J33" s="33">
        <v>190409012</v>
      </c>
      <c r="K33" s="33">
        <v>42259813</v>
      </c>
      <c r="L33" s="33">
        <v>212215887</v>
      </c>
      <c r="M33" s="33">
        <v>54140265</v>
      </c>
      <c r="N33" s="33"/>
      <c r="O33" s="33"/>
      <c r="P33" s="32"/>
      <c r="Q33" s="32"/>
      <c r="R33" s="32"/>
      <c r="S33" s="32"/>
      <c r="T33" s="32"/>
      <c r="U33" s="32"/>
      <c r="V33" s="6"/>
      <c r="W33" s="6"/>
      <c r="X33" s="6"/>
      <c r="Y33" s="6"/>
      <c r="Z33" s="6"/>
      <c r="AA33" s="32">
        <f t="shared" si="0"/>
        <v>-1.7549035630189815E-2</v>
      </c>
      <c r="AB33" s="32">
        <f t="shared" si="1"/>
        <v>-7.8297069309771664E-2</v>
      </c>
      <c r="AC33" s="32">
        <f t="shared" si="2"/>
        <v>-2.6260459305352538E-2</v>
      </c>
      <c r="AD33" s="32">
        <f t="shared" si="3"/>
        <v>-9.2971673948937072E-2</v>
      </c>
      <c r="AE33" s="32">
        <f t="shared" si="4"/>
        <v>-1</v>
      </c>
      <c r="AF33" s="32">
        <f t="shared" si="5"/>
        <v>-1</v>
      </c>
      <c r="AJ33" s="6"/>
      <c r="AK33" s="6"/>
      <c r="AL33" s="6"/>
      <c r="AM33" s="6"/>
      <c r="AN33" s="6"/>
      <c r="AO33" s="6"/>
    </row>
    <row r="34" spans="2:41">
      <c r="B34" s="86"/>
      <c r="C34" t="s">
        <v>7</v>
      </c>
      <c r="D34" s="33">
        <v>112297372</v>
      </c>
      <c r="E34" s="33">
        <v>24170567</v>
      </c>
      <c r="F34" s="33">
        <v>126174705</v>
      </c>
      <c r="G34" s="33">
        <v>30687734</v>
      </c>
      <c r="H34" s="33">
        <v>112151705</v>
      </c>
      <c r="I34" s="33">
        <v>24231771</v>
      </c>
      <c r="J34" s="33">
        <v>110556592</v>
      </c>
      <c r="K34" s="33">
        <v>22278662</v>
      </c>
      <c r="L34" s="33">
        <v>123475663</v>
      </c>
      <c r="M34" s="33">
        <v>27942428</v>
      </c>
      <c r="N34" s="33"/>
      <c r="O34" s="33"/>
      <c r="P34" s="32"/>
      <c r="Q34" s="32"/>
      <c r="R34" s="32"/>
      <c r="S34" s="32"/>
      <c r="T34" s="32"/>
      <c r="U34" s="32"/>
      <c r="V34" s="6"/>
      <c r="W34" s="6"/>
      <c r="X34" s="6"/>
      <c r="Y34" s="6"/>
      <c r="Z34" s="6"/>
      <c r="AA34" s="32">
        <f t="shared" si="0"/>
        <v>-1.5501520373958529E-2</v>
      </c>
      <c r="AB34" s="32">
        <f t="shared" si="1"/>
        <v>-7.8273091400793374E-2</v>
      </c>
      <c r="AC34" s="32">
        <f t="shared" si="2"/>
        <v>-2.1391308186533901E-2</v>
      </c>
      <c r="AD34" s="32">
        <f t="shared" si="3"/>
        <v>-8.9459391169123145E-2</v>
      </c>
      <c r="AE34" s="32">
        <f t="shared" si="4"/>
        <v>-1</v>
      </c>
      <c r="AF34" s="32">
        <f t="shared" si="5"/>
        <v>-1</v>
      </c>
      <c r="AJ34" s="6"/>
      <c r="AK34" s="6"/>
      <c r="AL34" s="6"/>
      <c r="AM34" s="6"/>
      <c r="AN34" s="6"/>
      <c r="AO34" s="6"/>
    </row>
    <row r="35" spans="2:41">
      <c r="B35" s="86"/>
      <c r="C35" t="s">
        <v>24</v>
      </c>
      <c r="D35" s="33">
        <v>2280263094</v>
      </c>
      <c r="E35" s="33">
        <v>825936925</v>
      </c>
      <c r="F35" s="33">
        <v>2336596453</v>
      </c>
      <c r="G35" s="33">
        <v>903098076</v>
      </c>
      <c r="H35" s="33">
        <v>2273896390</v>
      </c>
      <c r="I35" s="33">
        <v>827394691</v>
      </c>
      <c r="J35" s="33">
        <v>2279138372</v>
      </c>
      <c r="K35" s="33">
        <v>824815713</v>
      </c>
      <c r="L35" s="33">
        <v>2328772369</v>
      </c>
      <c r="M35" s="33">
        <v>897379279</v>
      </c>
      <c r="N35" s="33"/>
      <c r="O35" s="33"/>
      <c r="P35" s="32"/>
      <c r="Q35" s="32"/>
      <c r="R35" s="32"/>
      <c r="S35" s="32"/>
      <c r="T35" s="32"/>
      <c r="U35" s="32"/>
      <c r="V35" s="6"/>
      <c r="W35" s="8"/>
      <c r="X35" s="6"/>
      <c r="Y35" s="6"/>
      <c r="Z35" s="6"/>
      <c r="AA35" s="32">
        <f t="shared" si="0"/>
        <v>-4.9324220655039904E-4</v>
      </c>
      <c r="AB35" s="32">
        <f t="shared" si="1"/>
        <v>-1.357503177376408E-3</v>
      </c>
      <c r="AC35" s="32">
        <f t="shared" si="2"/>
        <v>-3.3484960528612083E-3</v>
      </c>
      <c r="AD35" s="32">
        <f t="shared" si="3"/>
        <v>-6.3324207547088163E-3</v>
      </c>
      <c r="AE35" s="32">
        <f t="shared" si="4"/>
        <v>-1</v>
      </c>
      <c r="AF35" s="32">
        <f t="shared" si="5"/>
        <v>-1</v>
      </c>
      <c r="AJ35" s="6"/>
      <c r="AK35" s="6"/>
      <c r="AL35" s="6"/>
      <c r="AM35" s="6"/>
      <c r="AN35" s="6"/>
      <c r="AO35" s="6"/>
    </row>
    <row r="36" spans="2:41">
      <c r="B36" s="86"/>
      <c r="C36" t="s">
        <v>25</v>
      </c>
      <c r="D36" s="33">
        <v>960518634</v>
      </c>
      <c r="E36" s="33">
        <v>282677528</v>
      </c>
      <c r="F36" s="33">
        <v>1187557373</v>
      </c>
      <c r="G36" s="33">
        <v>454202831</v>
      </c>
      <c r="H36" s="33">
        <v>958209563</v>
      </c>
      <c r="I36" s="33">
        <v>283105769</v>
      </c>
      <c r="J36" s="33">
        <v>957756536</v>
      </c>
      <c r="K36" s="33">
        <v>279478989</v>
      </c>
      <c r="L36" s="33">
        <v>1170029178</v>
      </c>
      <c r="M36" s="33">
        <v>439761316</v>
      </c>
      <c r="N36" s="33"/>
      <c r="O36" s="33"/>
      <c r="P36" s="32"/>
      <c r="Q36" s="32"/>
      <c r="R36" s="32"/>
      <c r="S36" s="32"/>
      <c r="T36" s="32"/>
      <c r="U36" s="32"/>
      <c r="V36" s="6"/>
      <c r="W36" s="6"/>
      <c r="X36" s="6"/>
      <c r="Y36" s="6"/>
      <c r="Z36" s="6"/>
      <c r="AA36" s="32">
        <f t="shared" si="0"/>
        <v>-2.8756318745191568E-3</v>
      </c>
      <c r="AB36" s="32">
        <f t="shared" si="1"/>
        <v>-1.1315151305554079E-2</v>
      </c>
      <c r="AC36" s="32">
        <f t="shared" si="2"/>
        <v>-1.4759872153141017E-2</v>
      </c>
      <c r="AD36" s="32">
        <f t="shared" si="3"/>
        <v>-3.1795299400060324E-2</v>
      </c>
      <c r="AE36" s="32">
        <f t="shared" si="4"/>
        <v>-1</v>
      </c>
      <c r="AF36" s="32">
        <f t="shared" si="5"/>
        <v>-1</v>
      </c>
      <c r="AJ36" s="6"/>
      <c r="AK36" s="6"/>
      <c r="AL36" s="6"/>
      <c r="AM36" s="6"/>
      <c r="AN36" s="6"/>
      <c r="AO36" s="6"/>
    </row>
    <row r="37" spans="2:41">
      <c r="B37" s="86"/>
      <c r="C37" t="s">
        <v>26</v>
      </c>
      <c r="D37" s="33">
        <v>491836338</v>
      </c>
      <c r="E37" s="33">
        <v>123697854</v>
      </c>
      <c r="F37" s="33">
        <v>546485175</v>
      </c>
      <c r="G37" s="33">
        <v>158663535</v>
      </c>
      <c r="H37" s="33">
        <v>491375428</v>
      </c>
      <c r="I37" s="33">
        <v>123784466</v>
      </c>
      <c r="J37" s="33">
        <v>490499256</v>
      </c>
      <c r="K37" s="33">
        <v>121914540</v>
      </c>
      <c r="L37" s="33">
        <v>540457600</v>
      </c>
      <c r="M37" s="33">
        <v>153211908</v>
      </c>
      <c r="N37" s="33"/>
      <c r="O37" s="33"/>
      <c r="P37" s="32"/>
      <c r="Q37" s="32"/>
      <c r="R37" s="32"/>
      <c r="S37" s="32"/>
      <c r="T37" s="32"/>
      <c r="U37" s="32"/>
      <c r="V37" s="6"/>
      <c r="W37" s="6"/>
      <c r="X37" s="6"/>
      <c r="Y37" s="6"/>
      <c r="Z37" s="6"/>
      <c r="AA37" s="32">
        <f t="shared" si="0"/>
        <v>-2.7185506573936796E-3</v>
      </c>
      <c r="AB37" s="32">
        <f t="shared" si="1"/>
        <v>-1.4416693114174803E-2</v>
      </c>
      <c r="AC37" s="32">
        <f t="shared" si="2"/>
        <v>-1.1029713660576429E-2</v>
      </c>
      <c r="AD37" s="32">
        <f t="shared" si="3"/>
        <v>-3.4359671867893272E-2</v>
      </c>
      <c r="AE37" s="32">
        <f t="shared" si="4"/>
        <v>-1</v>
      </c>
      <c r="AF37" s="32">
        <f t="shared" si="5"/>
        <v>-1</v>
      </c>
      <c r="AJ37" s="6"/>
      <c r="AK37" s="6"/>
      <c r="AL37" s="6"/>
      <c r="AM37" s="6"/>
      <c r="AN37" s="6"/>
      <c r="AO37" s="6"/>
    </row>
    <row r="38" spans="2:41">
      <c r="B38" s="87"/>
      <c r="C38" t="s">
        <v>27</v>
      </c>
      <c r="D38" s="33">
        <v>276687444</v>
      </c>
      <c r="E38" s="33">
        <v>65153738</v>
      </c>
      <c r="F38" s="33">
        <v>306686570</v>
      </c>
      <c r="G38" s="33">
        <v>82700233</v>
      </c>
      <c r="H38" s="33">
        <v>276467512</v>
      </c>
      <c r="I38" s="33">
        <v>65186497</v>
      </c>
      <c r="J38" s="33">
        <v>275411298</v>
      </c>
      <c r="K38" s="33">
        <v>63553422</v>
      </c>
      <c r="L38" s="33">
        <v>303149860</v>
      </c>
      <c r="M38" s="33">
        <v>79261335</v>
      </c>
      <c r="N38" s="33"/>
      <c r="O38" s="33"/>
      <c r="P38" s="32"/>
      <c r="Q38" s="32"/>
      <c r="R38" s="32"/>
      <c r="S38" s="32"/>
      <c r="T38" s="32"/>
      <c r="U38" s="32"/>
      <c r="V38" s="6"/>
      <c r="W38" s="6"/>
      <c r="X38" s="6"/>
      <c r="Y38" s="6"/>
      <c r="Z38" s="6"/>
      <c r="AA38" s="32">
        <f t="shared" si="0"/>
        <v>-4.6122295307336027E-3</v>
      </c>
      <c r="AB38" s="32">
        <f t="shared" si="1"/>
        <v>-2.4562151752521091E-2</v>
      </c>
      <c r="AC38" s="32">
        <f t="shared" si="2"/>
        <v>-1.1532001548029963E-2</v>
      </c>
      <c r="AD38" s="32">
        <f t="shared" si="3"/>
        <v>-4.1582688164856801E-2</v>
      </c>
      <c r="AE38" s="32">
        <f t="shared" si="4"/>
        <v>-1</v>
      </c>
      <c r="AF38" s="32">
        <f t="shared" si="5"/>
        <v>-1</v>
      </c>
      <c r="AJ38" s="6"/>
      <c r="AK38" s="6"/>
      <c r="AL38" s="6"/>
      <c r="AM38" s="6"/>
      <c r="AN38" s="6"/>
      <c r="AO38" s="6"/>
    </row>
    <row r="39" spans="2:41">
      <c r="B39" s="85" t="s">
        <v>348</v>
      </c>
      <c r="C39" t="s">
        <v>0</v>
      </c>
      <c r="D39" s="33">
        <v>245804628</v>
      </c>
      <c r="E39" s="33">
        <v>64582365</v>
      </c>
      <c r="F39" s="33">
        <v>270269420</v>
      </c>
      <c r="G39" s="33">
        <v>82016161</v>
      </c>
      <c r="H39" s="33">
        <v>244792114</v>
      </c>
      <c r="I39" s="33">
        <v>65150278</v>
      </c>
      <c r="J39" s="33">
        <v>245866408</v>
      </c>
      <c r="K39" s="33">
        <v>64530487</v>
      </c>
      <c r="L39" s="33">
        <v>269716465</v>
      </c>
      <c r="M39" s="33">
        <v>81482349</v>
      </c>
      <c r="N39" s="33"/>
      <c r="O39" s="33"/>
      <c r="P39" s="32"/>
      <c r="Q39" s="32"/>
      <c r="R39" s="32"/>
      <c r="S39" s="32"/>
      <c r="T39" s="32"/>
      <c r="U39" s="32"/>
      <c r="V39" s="6"/>
      <c r="W39" s="6"/>
      <c r="X39" s="6"/>
      <c r="Y39" s="6"/>
      <c r="Z39" s="6"/>
      <c r="AA39" s="32">
        <f t="shared" si="0"/>
        <v>2.5133782265482813E-4</v>
      </c>
      <c r="AB39" s="32">
        <f t="shared" si="1"/>
        <v>-8.0328430214656897E-4</v>
      </c>
      <c r="AC39" s="32">
        <f t="shared" si="2"/>
        <v>-2.0459399365270405E-3</v>
      </c>
      <c r="AD39" s="32">
        <f t="shared" si="3"/>
        <v>-6.5086196853325045E-3</v>
      </c>
      <c r="AE39" s="32">
        <f t="shared" si="4"/>
        <v>-1</v>
      </c>
      <c r="AF39" s="32">
        <f t="shared" si="5"/>
        <v>-1</v>
      </c>
      <c r="AJ39" s="6"/>
      <c r="AK39" s="6"/>
      <c r="AL39" s="6"/>
      <c r="AM39" s="6"/>
      <c r="AN39" s="6"/>
      <c r="AO39" s="6"/>
    </row>
    <row r="40" spans="2:41">
      <c r="B40" s="86"/>
      <c r="C40" t="s">
        <v>1</v>
      </c>
      <c r="D40" s="33">
        <v>131252498</v>
      </c>
      <c r="E40" s="33">
        <v>30294534</v>
      </c>
      <c r="F40" s="33">
        <v>149873017</v>
      </c>
      <c r="G40" s="33">
        <v>41502478</v>
      </c>
      <c r="H40" s="33">
        <v>131168551</v>
      </c>
      <c r="I40" s="33">
        <v>30424830</v>
      </c>
      <c r="J40" s="33">
        <v>131170209</v>
      </c>
      <c r="K40" s="33">
        <v>30102542</v>
      </c>
      <c r="L40" s="33">
        <v>149305341</v>
      </c>
      <c r="M40" s="33">
        <v>40939216</v>
      </c>
      <c r="N40" s="33"/>
      <c r="O40" s="33"/>
      <c r="P40" s="32"/>
      <c r="Q40" s="32"/>
      <c r="R40" s="32"/>
      <c r="S40" s="32"/>
      <c r="T40" s="32"/>
      <c r="U40" s="32"/>
      <c r="V40" s="6"/>
      <c r="W40" s="6"/>
      <c r="X40" s="6"/>
      <c r="Y40" s="6"/>
      <c r="Z40" s="6"/>
      <c r="AA40" s="32">
        <f t="shared" si="0"/>
        <v>-6.2695187713684509E-4</v>
      </c>
      <c r="AB40" s="32">
        <f t="shared" si="1"/>
        <v>-6.33751289919165E-3</v>
      </c>
      <c r="AC40" s="32">
        <f t="shared" si="2"/>
        <v>-3.7877131678746415E-3</v>
      </c>
      <c r="AD40" s="32">
        <f t="shared" si="3"/>
        <v>-1.357176793154375E-2</v>
      </c>
      <c r="AE40" s="32">
        <f t="shared" si="4"/>
        <v>-1</v>
      </c>
      <c r="AF40" s="32">
        <f t="shared" si="5"/>
        <v>-1</v>
      </c>
      <c r="AJ40" s="6"/>
      <c r="AK40" s="6"/>
      <c r="AL40" s="6"/>
      <c r="AM40" s="6"/>
      <c r="AN40" s="6"/>
      <c r="AO40" s="6"/>
    </row>
    <row r="41" spans="2:41">
      <c r="B41" s="86"/>
      <c r="C41" t="s">
        <v>2</v>
      </c>
      <c r="D41" s="33">
        <v>70009449</v>
      </c>
      <c r="E41" s="33">
        <v>13969966</v>
      </c>
      <c r="F41" s="33">
        <v>81012428</v>
      </c>
      <c r="G41" s="33">
        <v>19459116</v>
      </c>
      <c r="H41" s="33">
        <v>70002610</v>
      </c>
      <c r="I41" s="33">
        <v>13995245</v>
      </c>
      <c r="J41" s="33">
        <v>69978920</v>
      </c>
      <c r="K41" s="33">
        <v>13887355</v>
      </c>
      <c r="L41" s="33">
        <v>80765853</v>
      </c>
      <c r="M41" s="33">
        <v>19222303</v>
      </c>
      <c r="N41" s="33"/>
      <c r="O41" s="33"/>
      <c r="P41" s="32"/>
      <c r="Q41" s="32"/>
      <c r="R41" s="32"/>
      <c r="S41" s="32"/>
      <c r="T41" s="32"/>
      <c r="U41" s="32"/>
      <c r="V41" s="6"/>
      <c r="W41" s="6"/>
      <c r="X41" s="6"/>
      <c r="Y41" s="6"/>
      <c r="Z41" s="6"/>
      <c r="AA41" s="32">
        <f t="shared" si="0"/>
        <v>-4.3606970824752527E-4</v>
      </c>
      <c r="AB41" s="32">
        <f t="shared" si="1"/>
        <v>-5.9134718008619349E-3</v>
      </c>
      <c r="AC41" s="32">
        <f t="shared" si="2"/>
        <v>-3.0436688059762881E-3</v>
      </c>
      <c r="AD41" s="32">
        <f t="shared" si="3"/>
        <v>-1.2169771740915672E-2</v>
      </c>
      <c r="AE41" s="32">
        <f t="shared" si="4"/>
        <v>-1</v>
      </c>
      <c r="AF41" s="32">
        <f t="shared" si="5"/>
        <v>-1</v>
      </c>
      <c r="AJ41" s="6"/>
      <c r="AK41" s="6"/>
      <c r="AL41" s="6"/>
      <c r="AM41" s="6"/>
      <c r="AN41" s="6"/>
      <c r="AO41" s="6"/>
    </row>
    <row r="42" spans="2:41">
      <c r="B42" s="86"/>
      <c r="C42" t="s">
        <v>3</v>
      </c>
      <c r="D42" s="33">
        <v>38911215</v>
      </c>
      <c r="E42" s="33">
        <v>6505929</v>
      </c>
      <c r="F42" s="33">
        <v>44547084</v>
      </c>
      <c r="G42" s="33">
        <v>8817489</v>
      </c>
      <c r="H42" s="33">
        <v>38977415</v>
      </c>
      <c r="I42" s="33">
        <v>6484138</v>
      </c>
      <c r="J42" s="33">
        <v>38909194</v>
      </c>
      <c r="K42" s="33">
        <v>6486348</v>
      </c>
      <c r="L42" s="33">
        <v>44424396</v>
      </c>
      <c r="M42" s="33">
        <v>8709641</v>
      </c>
      <c r="N42" s="33"/>
      <c r="O42" s="33"/>
      <c r="P42" s="32"/>
      <c r="Q42" s="32"/>
      <c r="R42" s="32"/>
      <c r="S42" s="32"/>
      <c r="T42" s="32"/>
      <c r="U42" s="32"/>
      <c r="V42" s="6"/>
      <c r="W42" s="6"/>
      <c r="X42" s="6"/>
      <c r="Y42" s="6"/>
      <c r="Z42" s="6"/>
      <c r="AA42" s="32">
        <f t="shared" si="0"/>
        <v>-5.1938753390250084E-5</v>
      </c>
      <c r="AB42" s="32">
        <f t="shared" si="1"/>
        <v>-3.0097162142408871E-3</v>
      </c>
      <c r="AC42" s="32">
        <f t="shared" si="2"/>
        <v>-2.7541196635901015E-3</v>
      </c>
      <c r="AD42" s="32">
        <f t="shared" si="3"/>
        <v>-1.2231146531625953E-2</v>
      </c>
      <c r="AE42" s="32">
        <f t="shared" si="4"/>
        <v>-1</v>
      </c>
      <c r="AF42" s="32">
        <f t="shared" si="5"/>
        <v>-1</v>
      </c>
      <c r="AJ42" s="6"/>
      <c r="AK42" s="6"/>
      <c r="AL42" s="6"/>
      <c r="AM42" s="6"/>
      <c r="AN42" s="6"/>
      <c r="AO42" s="6"/>
    </row>
    <row r="43" spans="2:41">
      <c r="B43" s="86"/>
      <c r="C43" t="s">
        <v>16</v>
      </c>
      <c r="D43" s="33">
        <v>268668106</v>
      </c>
      <c r="E43" s="33">
        <v>61671011</v>
      </c>
      <c r="F43" s="33">
        <v>289269138</v>
      </c>
      <c r="G43" s="33">
        <v>77127747</v>
      </c>
      <c r="H43" s="33">
        <v>267060147</v>
      </c>
      <c r="I43" s="33">
        <v>61811923</v>
      </c>
      <c r="J43" s="33">
        <v>268510894</v>
      </c>
      <c r="K43" s="33">
        <v>61348524</v>
      </c>
      <c r="L43" s="33">
        <v>287844362</v>
      </c>
      <c r="M43" s="33">
        <v>75811336</v>
      </c>
      <c r="N43" s="33"/>
      <c r="O43" s="33"/>
      <c r="P43" s="32"/>
      <c r="Q43" s="32"/>
      <c r="R43" s="32"/>
      <c r="S43" s="32"/>
      <c r="T43" s="32"/>
      <c r="U43" s="32"/>
      <c r="V43" s="6"/>
      <c r="W43" s="6"/>
      <c r="X43" s="6"/>
      <c r="Y43" s="6"/>
      <c r="Z43" s="6"/>
      <c r="AA43" s="32">
        <f t="shared" si="0"/>
        <v>-5.8515319269046399E-4</v>
      </c>
      <c r="AB43" s="32">
        <f t="shared" si="1"/>
        <v>-5.2291505323303362E-3</v>
      </c>
      <c r="AC43" s="32">
        <f t="shared" si="2"/>
        <v>-4.925433835945541E-3</v>
      </c>
      <c r="AD43" s="32">
        <f t="shared" si="3"/>
        <v>-1.7067930170448255E-2</v>
      </c>
      <c r="AE43" s="32">
        <f t="shared" si="4"/>
        <v>-1</v>
      </c>
      <c r="AF43" s="32">
        <f t="shared" si="5"/>
        <v>-1</v>
      </c>
      <c r="AJ43" s="6"/>
      <c r="AK43" s="6"/>
      <c r="AL43" s="6"/>
      <c r="AM43" s="6"/>
      <c r="AN43" s="6"/>
      <c r="AO43" s="6"/>
    </row>
    <row r="44" spans="2:41">
      <c r="B44" s="86"/>
      <c r="C44" t="s">
        <v>17</v>
      </c>
      <c r="D44" s="33">
        <v>161284419</v>
      </c>
      <c r="E44" s="33">
        <v>35622402</v>
      </c>
      <c r="F44" s="33">
        <v>170589087</v>
      </c>
      <c r="G44" s="33">
        <v>42505592</v>
      </c>
      <c r="H44" s="33">
        <v>161022835</v>
      </c>
      <c r="I44" s="33">
        <v>35683006</v>
      </c>
      <c r="J44" s="33">
        <v>160853030</v>
      </c>
      <c r="K44" s="33">
        <v>35132426</v>
      </c>
      <c r="L44" s="33">
        <v>169402292</v>
      </c>
      <c r="M44" s="33">
        <v>41394414</v>
      </c>
      <c r="N44" s="33"/>
      <c r="O44" s="33"/>
      <c r="P44" s="32"/>
      <c r="Q44" s="32"/>
      <c r="R44" s="32"/>
      <c r="S44" s="32"/>
      <c r="T44" s="32"/>
      <c r="U44" s="32"/>
      <c r="V44" s="6"/>
      <c r="W44" s="6"/>
      <c r="X44" s="6"/>
      <c r="Y44" s="6"/>
      <c r="Z44" s="6"/>
      <c r="AA44" s="32">
        <f t="shared" si="0"/>
        <v>-2.6747097002593908E-3</v>
      </c>
      <c r="AB44" s="32">
        <f t="shared" si="1"/>
        <v>-1.3754715361417796E-2</v>
      </c>
      <c r="AC44" s="32">
        <f t="shared" si="2"/>
        <v>-6.9570394031125797E-3</v>
      </c>
      <c r="AD44" s="32">
        <f t="shared" si="3"/>
        <v>-2.6141925043650729E-2</v>
      </c>
      <c r="AE44" s="32">
        <f t="shared" si="4"/>
        <v>-1</v>
      </c>
      <c r="AF44" s="32">
        <f t="shared" si="5"/>
        <v>-1</v>
      </c>
      <c r="AJ44" s="6"/>
      <c r="AK44" s="6"/>
      <c r="AL44" s="6"/>
      <c r="AM44" s="6"/>
      <c r="AN44" s="6"/>
      <c r="AO44" s="6"/>
    </row>
    <row r="45" spans="2:41">
      <c r="B45" s="86"/>
      <c r="C45" t="s">
        <v>18</v>
      </c>
      <c r="D45" s="33">
        <v>97006424</v>
      </c>
      <c r="E45" s="33">
        <v>20080676</v>
      </c>
      <c r="F45" s="33">
        <v>103515660</v>
      </c>
      <c r="G45" s="33">
        <v>24215860</v>
      </c>
      <c r="H45" s="33">
        <v>96940346</v>
      </c>
      <c r="I45" s="33">
        <v>20116504</v>
      </c>
      <c r="J45" s="33">
        <v>96573849</v>
      </c>
      <c r="K45" s="33">
        <v>19604946</v>
      </c>
      <c r="L45" s="33">
        <v>102622470</v>
      </c>
      <c r="M45" s="33">
        <v>23383783</v>
      </c>
      <c r="N45" s="33"/>
      <c r="O45" s="33"/>
      <c r="P45" s="32"/>
      <c r="Q45" s="32"/>
      <c r="R45" s="32"/>
      <c r="S45" s="32"/>
      <c r="T45" s="32"/>
      <c r="U45" s="32"/>
      <c r="V45" s="6"/>
      <c r="W45" s="6"/>
      <c r="X45" s="6"/>
      <c r="Y45" s="6"/>
      <c r="Z45" s="6"/>
      <c r="AA45" s="32">
        <f t="shared" si="0"/>
        <v>-4.4592407612097937E-3</v>
      </c>
      <c r="AB45" s="32">
        <f t="shared" si="1"/>
        <v>-2.3690935504362503E-2</v>
      </c>
      <c r="AC45" s="32">
        <f t="shared" si="2"/>
        <v>-8.6285495354036287E-3</v>
      </c>
      <c r="AD45" s="32">
        <f t="shared" si="3"/>
        <v>-3.4360827986286674E-2</v>
      </c>
      <c r="AE45" s="32">
        <f t="shared" si="4"/>
        <v>-1</v>
      </c>
      <c r="AF45" s="32">
        <f t="shared" si="5"/>
        <v>-1</v>
      </c>
      <c r="AJ45" s="6"/>
      <c r="AK45" s="6"/>
      <c r="AL45" s="6"/>
      <c r="AM45" s="6"/>
      <c r="AN45" s="6"/>
      <c r="AO45" s="6"/>
    </row>
    <row r="46" spans="2:41">
      <c r="B46" s="86"/>
      <c r="C46" t="s">
        <v>19</v>
      </c>
      <c r="D46" s="33">
        <v>57576234</v>
      </c>
      <c r="E46" s="33">
        <v>11184784</v>
      </c>
      <c r="F46" s="33">
        <v>62573941</v>
      </c>
      <c r="G46" s="33">
        <v>13772202</v>
      </c>
      <c r="H46" s="33">
        <v>57597611</v>
      </c>
      <c r="I46" s="33">
        <v>11198831</v>
      </c>
      <c r="J46" s="33">
        <v>57151052</v>
      </c>
      <c r="K46" s="33">
        <v>10739852</v>
      </c>
      <c r="L46" s="33">
        <v>61839574</v>
      </c>
      <c r="M46" s="33">
        <v>13083591</v>
      </c>
      <c r="N46" s="33"/>
      <c r="O46" s="33"/>
      <c r="P46" s="32"/>
      <c r="Q46" s="32"/>
      <c r="R46" s="32"/>
      <c r="S46" s="32"/>
      <c r="T46" s="32"/>
      <c r="U46" s="32"/>
      <c r="V46" s="6"/>
      <c r="W46" s="6"/>
      <c r="X46" s="6"/>
      <c r="Y46" s="6"/>
      <c r="Z46" s="6"/>
      <c r="AA46" s="32">
        <f t="shared" si="0"/>
        <v>-7.3846788937254907E-3</v>
      </c>
      <c r="AB46" s="32">
        <f t="shared" si="1"/>
        <v>-3.9780115556992429E-2</v>
      </c>
      <c r="AC46" s="32">
        <f t="shared" si="2"/>
        <v>-1.1735987669371823E-2</v>
      </c>
      <c r="AD46" s="32">
        <f t="shared" si="3"/>
        <v>-5.0000065349026977E-2</v>
      </c>
      <c r="AE46" s="32">
        <f t="shared" si="4"/>
        <v>-1</v>
      </c>
      <c r="AF46" s="32">
        <f t="shared" si="5"/>
        <v>-1</v>
      </c>
      <c r="AJ46" s="6"/>
      <c r="AK46" s="6"/>
      <c r="AL46" s="6"/>
      <c r="AM46" s="6"/>
      <c r="AN46" s="6"/>
      <c r="AO46" s="6"/>
    </row>
    <row r="47" spans="2:41">
      <c r="B47" s="86"/>
      <c r="C47" t="s">
        <v>44</v>
      </c>
      <c r="D47" s="33">
        <v>514926096</v>
      </c>
      <c r="E47" s="33">
        <v>125028501</v>
      </c>
      <c r="F47" s="33">
        <v>527263136</v>
      </c>
      <c r="G47" s="33">
        <v>139193900</v>
      </c>
      <c r="H47" s="33">
        <v>513619910</v>
      </c>
      <c r="I47" s="33">
        <v>125178811</v>
      </c>
      <c r="J47" s="33">
        <v>515077737</v>
      </c>
      <c r="K47" s="33">
        <v>125058280</v>
      </c>
      <c r="L47" s="33">
        <v>526865643</v>
      </c>
      <c r="M47" s="33">
        <v>138869092</v>
      </c>
      <c r="N47" s="33"/>
      <c r="O47" s="33"/>
      <c r="P47" s="32"/>
      <c r="Q47" s="32"/>
      <c r="R47" s="32"/>
      <c r="S47" s="32"/>
      <c r="T47" s="32"/>
      <c r="U47" s="32"/>
      <c r="V47" s="6"/>
      <c r="W47" s="8"/>
      <c r="X47" s="6"/>
      <c r="Y47" s="6"/>
      <c r="Z47" s="6"/>
      <c r="AA47" s="32">
        <f t="shared" si="0"/>
        <v>2.9449080397743135E-4</v>
      </c>
      <c r="AB47" s="32">
        <f t="shared" si="1"/>
        <v>2.3817769358044211E-4</v>
      </c>
      <c r="AC47" s="32">
        <f t="shared" si="2"/>
        <v>-7.5387974781532989E-4</v>
      </c>
      <c r="AD47" s="32">
        <f t="shared" si="3"/>
        <v>-2.333493062555184E-3</v>
      </c>
      <c r="AE47" s="32">
        <f t="shared" si="4"/>
        <v>-1</v>
      </c>
      <c r="AF47" s="32">
        <f t="shared" si="5"/>
        <v>-1</v>
      </c>
      <c r="AJ47" s="6"/>
      <c r="AK47" s="6"/>
      <c r="AL47" s="6"/>
      <c r="AM47" s="6"/>
      <c r="AN47" s="6"/>
      <c r="AO47" s="6"/>
    </row>
    <row r="48" spans="2:41">
      <c r="B48" s="86"/>
      <c r="C48" t="s">
        <v>45</v>
      </c>
      <c r="D48" s="33">
        <v>314477623</v>
      </c>
      <c r="E48" s="33">
        <v>75770489</v>
      </c>
      <c r="F48" s="33">
        <v>328210767</v>
      </c>
      <c r="G48" s="33">
        <v>87677011</v>
      </c>
      <c r="H48" s="33">
        <v>314268641</v>
      </c>
      <c r="I48" s="33">
        <v>75786432</v>
      </c>
      <c r="J48" s="33">
        <v>314322540</v>
      </c>
      <c r="K48" s="33">
        <v>75506065</v>
      </c>
      <c r="L48" s="33">
        <v>327538740</v>
      </c>
      <c r="M48" s="33">
        <v>87140467</v>
      </c>
      <c r="N48" s="33"/>
      <c r="O48" s="33"/>
      <c r="P48" s="32"/>
      <c r="Q48" s="32"/>
      <c r="R48" s="32"/>
      <c r="S48" s="32"/>
      <c r="T48" s="32"/>
      <c r="U48" s="32"/>
      <c r="V48" s="6"/>
      <c r="W48" s="6"/>
      <c r="X48" s="6"/>
      <c r="Y48" s="6"/>
      <c r="Z48" s="6"/>
      <c r="AA48" s="32">
        <f t="shared" si="0"/>
        <v>-4.9314478569433863E-4</v>
      </c>
      <c r="AB48" s="32">
        <f t="shared" si="1"/>
        <v>-3.4898019465071685E-3</v>
      </c>
      <c r="AC48" s="32">
        <f t="shared" si="2"/>
        <v>-2.0475470873263582E-3</v>
      </c>
      <c r="AD48" s="32">
        <f t="shared" si="3"/>
        <v>-6.1195516804285217E-3</v>
      </c>
      <c r="AE48" s="32">
        <f t="shared" si="4"/>
        <v>-1</v>
      </c>
      <c r="AF48" s="32">
        <f t="shared" si="5"/>
        <v>-1</v>
      </c>
      <c r="AJ48" s="6"/>
      <c r="AK48" s="6"/>
      <c r="AL48" s="6"/>
      <c r="AM48" s="6"/>
      <c r="AN48" s="6"/>
      <c r="AO48" s="6"/>
    </row>
    <row r="49" spans="2:41">
      <c r="B49" s="86"/>
      <c r="C49" t="s">
        <v>46</v>
      </c>
      <c r="D49" s="33">
        <v>190271788</v>
      </c>
      <c r="E49" s="33">
        <v>45718410</v>
      </c>
      <c r="F49" s="33">
        <v>199199171</v>
      </c>
      <c r="G49" s="33">
        <v>52917259</v>
      </c>
      <c r="H49" s="33">
        <v>190250962</v>
      </c>
      <c r="I49" s="33">
        <v>45704382</v>
      </c>
      <c r="J49" s="33">
        <v>189947977</v>
      </c>
      <c r="K49" s="33">
        <v>45279157</v>
      </c>
      <c r="L49" s="33">
        <v>198458905</v>
      </c>
      <c r="M49" s="33">
        <v>52243521</v>
      </c>
      <c r="N49" s="33"/>
      <c r="O49" s="33"/>
      <c r="P49" s="32"/>
      <c r="Q49" s="32"/>
      <c r="R49" s="32"/>
      <c r="S49" s="32"/>
      <c r="T49" s="32"/>
      <c r="U49" s="32"/>
      <c r="V49" s="6"/>
      <c r="W49" s="6"/>
      <c r="X49" s="6"/>
      <c r="Y49" s="6"/>
      <c r="Z49" s="6"/>
      <c r="AA49" s="32">
        <f t="shared" si="0"/>
        <v>-1.7018340102001879E-3</v>
      </c>
      <c r="AB49" s="32">
        <f t="shared" si="1"/>
        <v>-9.6077925719638985E-3</v>
      </c>
      <c r="AC49" s="32">
        <f t="shared" si="2"/>
        <v>-3.7162102446701446E-3</v>
      </c>
      <c r="AD49" s="32">
        <f t="shared" si="3"/>
        <v>-1.2731914175675653E-2</v>
      </c>
      <c r="AE49" s="32">
        <f t="shared" si="4"/>
        <v>-1</v>
      </c>
      <c r="AF49" s="32">
        <f t="shared" si="5"/>
        <v>-1</v>
      </c>
      <c r="AJ49" s="6"/>
      <c r="AK49" s="6"/>
      <c r="AL49" s="6"/>
      <c r="AM49" s="6"/>
      <c r="AN49" s="6"/>
      <c r="AO49" s="6"/>
    </row>
    <row r="50" spans="2:41">
      <c r="B50" s="86"/>
      <c r="C50" t="s">
        <v>47</v>
      </c>
      <c r="D50" s="33">
        <v>106969958</v>
      </c>
      <c r="E50" s="33">
        <v>23909421</v>
      </c>
      <c r="F50" s="33">
        <v>116166031</v>
      </c>
      <c r="G50" s="33">
        <v>29712864</v>
      </c>
      <c r="H50" s="33">
        <v>107002634</v>
      </c>
      <c r="I50" s="33">
        <v>23897278</v>
      </c>
      <c r="J50" s="33">
        <v>106560257</v>
      </c>
      <c r="K50" s="33">
        <v>23338698</v>
      </c>
      <c r="L50" s="33">
        <v>115541070</v>
      </c>
      <c r="M50" s="33">
        <v>29084124</v>
      </c>
      <c r="N50" s="33"/>
      <c r="O50" s="33"/>
      <c r="P50" s="32"/>
      <c r="Q50" s="32"/>
      <c r="R50" s="32"/>
      <c r="S50" s="32"/>
      <c r="T50" s="32"/>
      <c r="U50" s="32"/>
      <c r="V50" s="6"/>
      <c r="W50" s="6"/>
      <c r="X50" s="6"/>
      <c r="Y50" s="6"/>
      <c r="Z50" s="6"/>
      <c r="AA50" s="32">
        <f t="shared" si="0"/>
        <v>-3.8300566594594719E-3</v>
      </c>
      <c r="AB50" s="32">
        <f t="shared" si="1"/>
        <v>-2.3870214172062133E-2</v>
      </c>
      <c r="AC50" s="32">
        <f t="shared" si="2"/>
        <v>-5.379894575205036E-3</v>
      </c>
      <c r="AD50" s="32">
        <f t="shared" si="3"/>
        <v>-2.1160531680823498E-2</v>
      </c>
      <c r="AE50" s="32">
        <f t="shared" si="4"/>
        <v>-1</v>
      </c>
      <c r="AF50" s="32">
        <f t="shared" si="5"/>
        <v>-1</v>
      </c>
      <c r="AJ50" s="6"/>
      <c r="AK50" s="6"/>
      <c r="AL50" s="6"/>
      <c r="AM50" s="6"/>
      <c r="AN50" s="6"/>
      <c r="AO50" s="6"/>
    </row>
    <row r="51" spans="2:41">
      <c r="B51" s="86"/>
      <c r="C51" t="s">
        <v>52</v>
      </c>
      <c r="D51" s="33">
        <v>173698345</v>
      </c>
      <c r="E51" s="33">
        <v>46385598</v>
      </c>
      <c r="F51" s="33">
        <v>183341954</v>
      </c>
      <c r="G51" s="33">
        <v>54515640</v>
      </c>
      <c r="H51" s="33">
        <v>172879925</v>
      </c>
      <c r="I51" s="33">
        <v>46512014</v>
      </c>
      <c r="J51" s="33">
        <v>174113029</v>
      </c>
      <c r="K51" s="33">
        <v>46719060</v>
      </c>
      <c r="L51" s="33">
        <v>182183294</v>
      </c>
      <c r="M51" s="33">
        <v>53463114</v>
      </c>
      <c r="N51" s="33"/>
      <c r="O51" s="33"/>
      <c r="P51" s="32"/>
      <c r="Q51" s="32"/>
      <c r="R51" s="32"/>
      <c r="S51" s="32"/>
      <c r="T51" s="32"/>
      <c r="U51" s="32"/>
      <c r="V51" s="6"/>
      <c r="W51" s="6"/>
      <c r="X51" s="6"/>
      <c r="Y51" s="6"/>
      <c r="Z51" s="6"/>
      <c r="AA51" s="32">
        <f t="shared" si="0"/>
        <v>2.3873802597255602E-3</v>
      </c>
      <c r="AB51" s="32">
        <f t="shared" si="1"/>
        <v>7.1889123861246761E-3</v>
      </c>
      <c r="AC51" s="32">
        <f t="shared" si="2"/>
        <v>-6.3196664741557189E-3</v>
      </c>
      <c r="AD51" s="32">
        <f t="shared" si="3"/>
        <v>-1.9306863131387617E-2</v>
      </c>
      <c r="AE51" s="32">
        <f t="shared" si="4"/>
        <v>-1</v>
      </c>
      <c r="AF51" s="32">
        <f t="shared" si="5"/>
        <v>-1</v>
      </c>
      <c r="AJ51" s="6"/>
      <c r="AK51" s="6"/>
      <c r="AL51" s="6"/>
      <c r="AM51" s="6"/>
      <c r="AN51" s="6"/>
      <c r="AO51" s="6"/>
    </row>
    <row r="52" spans="2:41">
      <c r="B52" s="86"/>
      <c r="C52" t="s">
        <v>53</v>
      </c>
      <c r="D52" s="33">
        <v>103056163</v>
      </c>
      <c r="E52" s="33">
        <v>28545347</v>
      </c>
      <c r="F52" s="33">
        <v>108495172</v>
      </c>
      <c r="G52" s="33">
        <v>32927183</v>
      </c>
      <c r="H52" s="33">
        <v>102866983</v>
      </c>
      <c r="I52" s="33">
        <v>28594994</v>
      </c>
      <c r="J52" s="33">
        <v>103302770</v>
      </c>
      <c r="K52" s="33">
        <v>28752682</v>
      </c>
      <c r="L52" s="33">
        <v>107785662</v>
      </c>
      <c r="M52" s="33">
        <v>32424516</v>
      </c>
      <c r="N52" s="33"/>
      <c r="O52" s="33"/>
      <c r="P52" s="32"/>
      <c r="Q52" s="32"/>
      <c r="R52" s="32"/>
      <c r="S52" s="32"/>
      <c r="T52" s="32"/>
      <c r="U52" s="32"/>
      <c r="V52" s="6"/>
      <c r="W52" s="6"/>
      <c r="X52" s="6"/>
      <c r="Y52" s="6"/>
      <c r="Z52" s="6"/>
      <c r="AA52" s="32">
        <f t="shared" si="0"/>
        <v>2.392937916774565E-3</v>
      </c>
      <c r="AB52" s="32">
        <f t="shared" si="1"/>
        <v>7.2633553902847984E-3</v>
      </c>
      <c r="AC52" s="32">
        <f t="shared" si="2"/>
        <v>-6.5395536678811844E-3</v>
      </c>
      <c r="AD52" s="32">
        <f t="shared" si="3"/>
        <v>-1.5266018960686677E-2</v>
      </c>
      <c r="AE52" s="32">
        <f t="shared" si="4"/>
        <v>-1</v>
      </c>
      <c r="AF52" s="32">
        <f t="shared" si="5"/>
        <v>-1</v>
      </c>
      <c r="AJ52" s="6"/>
      <c r="AK52" s="6"/>
      <c r="AL52" s="6"/>
      <c r="AM52" s="6"/>
      <c r="AN52" s="6"/>
      <c r="AO52" s="6"/>
    </row>
    <row r="53" spans="2:41">
      <c r="B53" s="86"/>
      <c r="C53" t="s">
        <v>54</v>
      </c>
      <c r="D53" s="33">
        <v>60628477</v>
      </c>
      <c r="E53" s="33">
        <v>16740012</v>
      </c>
      <c r="F53" s="33">
        <v>64890954</v>
      </c>
      <c r="G53" s="33">
        <v>19542914</v>
      </c>
      <c r="H53" s="33">
        <v>60574553</v>
      </c>
      <c r="I53" s="33">
        <v>16751121</v>
      </c>
      <c r="J53" s="33">
        <v>60739156</v>
      </c>
      <c r="K53" s="33">
        <v>16826233</v>
      </c>
      <c r="L53" s="33">
        <v>64440595</v>
      </c>
      <c r="M53" s="33">
        <v>19221444</v>
      </c>
      <c r="N53" s="33"/>
      <c r="O53" s="33"/>
      <c r="P53" s="32"/>
      <c r="Q53" s="32"/>
      <c r="R53" s="32"/>
      <c r="S53" s="32"/>
      <c r="T53" s="32"/>
      <c r="U53" s="32"/>
      <c r="V53" s="6"/>
      <c r="W53" s="6"/>
      <c r="X53" s="6"/>
      <c r="Y53" s="6"/>
      <c r="Z53" s="6"/>
      <c r="AA53" s="32">
        <f t="shared" si="0"/>
        <v>1.8255282909382666E-3</v>
      </c>
      <c r="AB53" s="32">
        <f t="shared" si="1"/>
        <v>5.1505936793832642E-3</v>
      </c>
      <c r="AC53" s="32">
        <f t="shared" si="2"/>
        <v>-6.940243165480353E-3</v>
      </c>
      <c r="AD53" s="32">
        <f t="shared" si="3"/>
        <v>-1.6449440446803378E-2</v>
      </c>
      <c r="AE53" s="32">
        <f t="shared" si="4"/>
        <v>-1</v>
      </c>
      <c r="AF53" s="32">
        <f t="shared" si="5"/>
        <v>-1</v>
      </c>
      <c r="AJ53" s="6"/>
      <c r="AK53" s="6"/>
      <c r="AL53" s="6"/>
      <c r="AM53" s="6"/>
      <c r="AN53" s="6"/>
      <c r="AO53" s="6"/>
    </row>
    <row r="54" spans="2:41">
      <c r="B54" s="87"/>
      <c r="C54" t="s">
        <v>55</v>
      </c>
      <c r="D54" s="33">
        <v>31800748</v>
      </c>
      <c r="E54" s="33">
        <v>7562589</v>
      </c>
      <c r="F54" s="33">
        <v>36107571</v>
      </c>
      <c r="G54" s="33">
        <v>10038713</v>
      </c>
      <c r="H54" s="33">
        <v>31794297</v>
      </c>
      <c r="I54" s="33">
        <v>7572093</v>
      </c>
      <c r="J54" s="33">
        <v>31778477</v>
      </c>
      <c r="K54" s="33">
        <v>7523469</v>
      </c>
      <c r="L54" s="33">
        <v>35821700</v>
      </c>
      <c r="M54" s="33">
        <v>9849186</v>
      </c>
      <c r="N54" s="33"/>
      <c r="O54" s="33"/>
      <c r="P54" s="32"/>
      <c r="Q54" s="32"/>
      <c r="R54" s="32"/>
      <c r="S54" s="32"/>
      <c r="T54" s="32"/>
      <c r="U54" s="32"/>
      <c r="V54" s="6"/>
      <c r="W54" s="6"/>
      <c r="X54" s="6"/>
      <c r="Y54" s="6"/>
      <c r="Z54" s="6"/>
      <c r="AA54" s="32">
        <f t="shared" si="0"/>
        <v>-7.0032943879181709E-4</v>
      </c>
      <c r="AB54" s="32">
        <f t="shared" si="1"/>
        <v>-5.1728316850221528E-3</v>
      </c>
      <c r="AC54" s="32">
        <f t="shared" si="2"/>
        <v>-7.9172038462515248E-3</v>
      </c>
      <c r="AD54" s="32">
        <f t="shared" si="3"/>
        <v>-1.8879611360539943E-2</v>
      </c>
      <c r="AE54" s="32">
        <f t="shared" si="4"/>
        <v>-1</v>
      </c>
      <c r="AF54" s="32">
        <f t="shared" si="5"/>
        <v>-1</v>
      </c>
      <c r="AJ54" s="6"/>
      <c r="AK54" s="6"/>
      <c r="AL54" s="6"/>
      <c r="AM54" s="6"/>
      <c r="AN54" s="6"/>
      <c r="AO54" s="6"/>
    </row>
    <row r="55" spans="2:41">
      <c r="B55" s="85" t="s">
        <v>349</v>
      </c>
      <c r="C55" t="s">
        <v>8</v>
      </c>
      <c r="D55" s="33">
        <v>60874478</v>
      </c>
      <c r="E55" s="33">
        <v>15249730</v>
      </c>
      <c r="F55" s="33">
        <v>63955584</v>
      </c>
      <c r="G55" s="33">
        <v>17872904</v>
      </c>
      <c r="H55" s="33">
        <v>60616814</v>
      </c>
      <c r="I55" s="33">
        <v>15311825</v>
      </c>
      <c r="J55" s="33">
        <v>60652121</v>
      </c>
      <c r="K55" s="33">
        <v>14997908</v>
      </c>
      <c r="L55" s="33">
        <v>63365834</v>
      </c>
      <c r="M55" s="33">
        <v>17329505</v>
      </c>
      <c r="N55" s="33"/>
      <c r="O55" s="33"/>
      <c r="P55" s="32"/>
      <c r="Q55" s="32"/>
      <c r="R55" s="32"/>
      <c r="S55" s="32"/>
      <c r="T55" s="32"/>
      <c r="U55" s="32"/>
      <c r="V55" s="6"/>
      <c r="W55" s="6"/>
      <c r="X55" s="6"/>
      <c r="Y55" s="6"/>
      <c r="Z55" s="6"/>
      <c r="AA55" s="32">
        <f t="shared" si="0"/>
        <v>-3.6527130466728602E-3</v>
      </c>
      <c r="AB55" s="32">
        <f t="shared" si="1"/>
        <v>-1.6513210397823438E-2</v>
      </c>
      <c r="AC55" s="32">
        <f t="shared" si="2"/>
        <v>-9.2212432928452347E-3</v>
      </c>
      <c r="AD55" s="32">
        <f t="shared" si="3"/>
        <v>-3.0403509133154857E-2</v>
      </c>
      <c r="AE55" s="32">
        <f t="shared" si="4"/>
        <v>-1</v>
      </c>
      <c r="AF55" s="32">
        <f t="shared" si="5"/>
        <v>-1</v>
      </c>
      <c r="AJ55" s="6"/>
      <c r="AK55" s="6"/>
      <c r="AL55" s="6"/>
      <c r="AM55" s="6"/>
      <c r="AN55" s="6"/>
      <c r="AO55" s="6"/>
    </row>
    <row r="56" spans="2:41">
      <c r="B56" s="86"/>
      <c r="C56" t="s">
        <v>9</v>
      </c>
      <c r="D56" s="33">
        <v>36417293</v>
      </c>
      <c r="E56" s="33">
        <v>9019542</v>
      </c>
      <c r="F56" s="33">
        <v>39127228</v>
      </c>
      <c r="G56" s="33">
        <v>11020983</v>
      </c>
      <c r="H56" s="33">
        <v>36355116</v>
      </c>
      <c r="I56" s="33">
        <v>9042858</v>
      </c>
      <c r="J56" s="33">
        <v>36137850</v>
      </c>
      <c r="K56" s="33">
        <v>8737463</v>
      </c>
      <c r="L56" s="33">
        <v>38545360</v>
      </c>
      <c r="M56" s="33">
        <v>10467435</v>
      </c>
      <c r="N56" s="33"/>
      <c r="O56" s="33"/>
      <c r="P56" s="32"/>
      <c r="Q56" s="32"/>
      <c r="R56" s="32"/>
      <c r="S56" s="32"/>
      <c r="T56" s="32"/>
      <c r="U56" s="32"/>
      <c r="V56" s="6"/>
      <c r="W56" s="6"/>
      <c r="X56" s="6"/>
      <c r="Y56" s="6"/>
      <c r="Z56" s="6"/>
      <c r="AA56" s="32">
        <f t="shared" si="0"/>
        <v>-7.6733600160780761E-3</v>
      </c>
      <c r="AB56" s="32">
        <f t="shared" si="1"/>
        <v>-3.1274204388648558E-2</v>
      </c>
      <c r="AC56" s="32">
        <f t="shared" si="2"/>
        <v>-1.4871178709618784E-2</v>
      </c>
      <c r="AD56" s="32">
        <f t="shared" si="3"/>
        <v>-5.022673567321536E-2</v>
      </c>
      <c r="AE56" s="32">
        <f t="shared" si="4"/>
        <v>-1</v>
      </c>
      <c r="AF56" s="32">
        <f t="shared" si="5"/>
        <v>-1</v>
      </c>
      <c r="AJ56" s="6"/>
      <c r="AK56" s="6"/>
      <c r="AL56" s="6"/>
      <c r="AM56" s="6"/>
      <c r="AN56" s="6"/>
      <c r="AO56" s="6"/>
    </row>
    <row r="57" spans="2:41">
      <c r="B57" s="86"/>
      <c r="C57" t="s">
        <v>10</v>
      </c>
      <c r="D57" s="33">
        <v>21157290</v>
      </c>
      <c r="E57" s="33">
        <v>4828405</v>
      </c>
      <c r="F57" s="33">
        <v>23201572</v>
      </c>
      <c r="G57" s="33">
        <v>6126228</v>
      </c>
      <c r="H57" s="33">
        <v>21127027</v>
      </c>
      <c r="I57" s="33">
        <v>4824095</v>
      </c>
      <c r="J57" s="33">
        <v>20951903</v>
      </c>
      <c r="K57" s="33">
        <v>4602202</v>
      </c>
      <c r="L57" s="33">
        <v>22806320</v>
      </c>
      <c r="M57" s="33">
        <v>5737318</v>
      </c>
      <c r="N57" s="33"/>
      <c r="O57" s="33"/>
      <c r="P57" s="32"/>
      <c r="Q57" s="32"/>
      <c r="R57" s="32"/>
      <c r="S57" s="32"/>
      <c r="T57" s="32"/>
      <c r="U57" s="32"/>
      <c r="V57" s="6"/>
      <c r="W57" s="6"/>
      <c r="X57" s="6"/>
      <c r="Y57" s="6"/>
      <c r="Z57" s="6"/>
      <c r="AA57" s="32">
        <f t="shared" si="0"/>
        <v>-9.7076232353009301E-3</v>
      </c>
      <c r="AB57" s="32">
        <f t="shared" si="1"/>
        <v>-4.6848389892728548E-2</v>
      </c>
      <c r="AC57" s="32">
        <f t="shared" si="2"/>
        <v>-1.703556983121661E-2</v>
      </c>
      <c r="AD57" s="32">
        <f t="shared" si="3"/>
        <v>-6.3482782553963057E-2</v>
      </c>
      <c r="AE57" s="32">
        <f t="shared" si="4"/>
        <v>-1</v>
      </c>
      <c r="AF57" s="32">
        <f t="shared" si="5"/>
        <v>-1</v>
      </c>
      <c r="AJ57" s="6"/>
      <c r="AK57" s="6"/>
      <c r="AL57" s="6"/>
      <c r="AM57" s="6"/>
      <c r="AN57" s="6"/>
      <c r="AO57" s="6"/>
    </row>
    <row r="58" spans="2:41">
      <c r="B58" s="86"/>
      <c r="C58" t="s">
        <v>11</v>
      </c>
      <c r="D58" s="33">
        <v>11950102</v>
      </c>
      <c r="E58" s="33">
        <v>2302194</v>
      </c>
      <c r="F58" s="33">
        <v>13457067</v>
      </c>
      <c r="G58" s="33">
        <v>3085118</v>
      </c>
      <c r="H58" s="33">
        <v>11938608</v>
      </c>
      <c r="I58" s="33">
        <v>2299512</v>
      </c>
      <c r="J58" s="33">
        <v>11843620</v>
      </c>
      <c r="K58" s="33">
        <v>2187753</v>
      </c>
      <c r="L58" s="33">
        <v>13251309</v>
      </c>
      <c r="M58" s="33">
        <v>2893090</v>
      </c>
      <c r="N58" s="33"/>
      <c r="O58" s="33"/>
      <c r="P58" s="32"/>
      <c r="Q58" s="32"/>
      <c r="R58" s="32"/>
      <c r="S58" s="32"/>
      <c r="T58" s="32"/>
      <c r="U58" s="32"/>
      <c r="V58" s="6"/>
      <c r="W58" s="6"/>
      <c r="X58" s="6"/>
      <c r="Y58" s="6"/>
      <c r="Z58" s="6"/>
      <c r="AA58" s="32">
        <f t="shared" si="0"/>
        <v>-8.9105515584720525E-3</v>
      </c>
      <c r="AB58" s="32">
        <f t="shared" si="1"/>
        <v>-4.9709537945108018E-2</v>
      </c>
      <c r="AC58" s="32">
        <f t="shared" si="2"/>
        <v>-1.5289958800086229E-2</v>
      </c>
      <c r="AD58" s="32">
        <f t="shared" si="3"/>
        <v>-6.2243324242379057E-2</v>
      </c>
      <c r="AE58" s="32">
        <f t="shared" si="4"/>
        <v>-1</v>
      </c>
      <c r="AF58" s="32">
        <f t="shared" si="5"/>
        <v>-1</v>
      </c>
      <c r="AJ58" s="6"/>
      <c r="AK58" s="6"/>
      <c r="AL58" s="6"/>
      <c r="AM58" s="6"/>
      <c r="AN58" s="6"/>
      <c r="AO58" s="6"/>
    </row>
    <row r="59" spans="2:41">
      <c r="B59" s="86"/>
      <c r="C59" t="s">
        <v>20</v>
      </c>
      <c r="D59" s="33">
        <v>154836421</v>
      </c>
      <c r="E59" s="33">
        <v>36355388</v>
      </c>
      <c r="F59" s="33">
        <v>158307895</v>
      </c>
      <c r="G59" s="33">
        <v>40361185</v>
      </c>
      <c r="H59" s="33">
        <v>154281105</v>
      </c>
      <c r="I59" s="33">
        <v>36453213</v>
      </c>
      <c r="J59" s="33">
        <v>154957498</v>
      </c>
      <c r="K59" s="33">
        <v>36435827</v>
      </c>
      <c r="L59" s="33">
        <v>158118612</v>
      </c>
      <c r="M59" s="33">
        <v>40237410</v>
      </c>
      <c r="N59" s="33"/>
      <c r="O59" s="33"/>
      <c r="P59" s="32"/>
      <c r="Q59" s="32"/>
      <c r="R59" s="32"/>
      <c r="S59" s="32"/>
      <c r="T59" s="32"/>
      <c r="U59" s="32"/>
      <c r="V59" s="6"/>
      <c r="W59" s="8"/>
      <c r="X59" s="6"/>
      <c r="Y59" s="6"/>
      <c r="Z59" s="6"/>
      <c r="AA59" s="32">
        <f t="shared" si="0"/>
        <v>7.8196718328951817E-4</v>
      </c>
      <c r="AB59" s="32">
        <f t="shared" si="1"/>
        <v>2.2125743782462175E-3</v>
      </c>
      <c r="AC59" s="32">
        <f t="shared" si="2"/>
        <v>-1.195663678049664E-3</v>
      </c>
      <c r="AD59" s="32">
        <f t="shared" si="3"/>
        <v>-3.0666839935447883E-3</v>
      </c>
      <c r="AE59" s="32">
        <f t="shared" si="4"/>
        <v>-1</v>
      </c>
      <c r="AF59" s="32">
        <f t="shared" si="5"/>
        <v>-1</v>
      </c>
      <c r="AJ59" s="6"/>
      <c r="AK59" s="6"/>
      <c r="AL59" s="6"/>
      <c r="AM59" s="6"/>
      <c r="AN59" s="6"/>
      <c r="AO59" s="6"/>
    </row>
    <row r="60" spans="2:41">
      <c r="B60" s="86"/>
      <c r="C60" t="s">
        <v>21</v>
      </c>
      <c r="D60" s="33">
        <v>96882454</v>
      </c>
      <c r="E60" s="33">
        <v>23432472</v>
      </c>
      <c r="F60" s="33">
        <v>101397213</v>
      </c>
      <c r="G60" s="33">
        <v>27611507</v>
      </c>
      <c r="H60" s="33">
        <v>96808283</v>
      </c>
      <c r="I60" s="33">
        <v>23443741</v>
      </c>
      <c r="J60" s="33">
        <v>96913268</v>
      </c>
      <c r="K60" s="33">
        <v>23442176</v>
      </c>
      <c r="L60" s="33">
        <v>101012739</v>
      </c>
      <c r="M60" s="33">
        <v>27310574</v>
      </c>
      <c r="N60" s="33"/>
      <c r="O60" s="33"/>
      <c r="P60" s="32"/>
      <c r="Q60" s="32"/>
      <c r="R60" s="32"/>
      <c r="S60" s="32"/>
      <c r="T60" s="32"/>
      <c r="U60" s="32"/>
      <c r="V60" s="6"/>
      <c r="W60" s="6"/>
      <c r="X60" s="6"/>
      <c r="Y60" s="6"/>
      <c r="Z60" s="6"/>
      <c r="AA60" s="32">
        <f t="shared" si="0"/>
        <v>3.1805552737134427E-4</v>
      </c>
      <c r="AB60" s="32">
        <f t="shared" si="1"/>
        <v>4.1412617499340232E-4</v>
      </c>
      <c r="AC60" s="32">
        <f t="shared" si="2"/>
        <v>-3.7917610220706954E-3</v>
      </c>
      <c r="AD60" s="32">
        <f t="shared" si="3"/>
        <v>-1.0898825623679288E-2</v>
      </c>
      <c r="AE60" s="32">
        <f t="shared" si="4"/>
        <v>-1</v>
      </c>
      <c r="AF60" s="32">
        <f t="shared" si="5"/>
        <v>-1</v>
      </c>
      <c r="AJ60" s="6"/>
      <c r="AK60" s="6"/>
      <c r="AL60" s="6"/>
      <c r="AM60" s="6"/>
      <c r="AN60" s="6"/>
      <c r="AO60" s="6"/>
    </row>
    <row r="61" spans="2:41">
      <c r="B61" s="86"/>
      <c r="C61" t="s">
        <v>22</v>
      </c>
      <c r="D61" s="33">
        <v>59388307</v>
      </c>
      <c r="E61" s="33">
        <v>14160140</v>
      </c>
      <c r="F61" s="33">
        <v>61892957</v>
      </c>
      <c r="G61" s="33">
        <v>16571232</v>
      </c>
      <c r="H61" s="33">
        <v>59348341</v>
      </c>
      <c r="I61" s="33">
        <v>14163522</v>
      </c>
      <c r="J61" s="33">
        <v>59311970</v>
      </c>
      <c r="K61" s="33">
        <v>14088929</v>
      </c>
      <c r="L61" s="33">
        <v>61653753</v>
      </c>
      <c r="M61" s="33">
        <v>16335352</v>
      </c>
      <c r="N61" s="33"/>
      <c r="O61" s="33"/>
      <c r="P61" s="32"/>
      <c r="Q61" s="32"/>
      <c r="R61" s="32"/>
      <c r="S61" s="32"/>
      <c r="T61" s="32"/>
      <c r="U61" s="32"/>
      <c r="V61" s="6"/>
      <c r="W61" s="6"/>
      <c r="X61" s="6"/>
      <c r="Y61" s="6"/>
      <c r="Z61" s="6"/>
      <c r="AA61" s="32">
        <f t="shared" si="0"/>
        <v>-1.2853877110859551E-3</v>
      </c>
      <c r="AB61" s="32">
        <f t="shared" si="1"/>
        <v>-5.0289757022176336E-3</v>
      </c>
      <c r="AC61" s="32">
        <f t="shared" si="2"/>
        <v>-3.8648016122415996E-3</v>
      </c>
      <c r="AD61" s="32">
        <f t="shared" si="3"/>
        <v>-1.4234306779363175E-2</v>
      </c>
      <c r="AE61" s="32">
        <f t="shared" si="4"/>
        <v>-1</v>
      </c>
      <c r="AF61" s="32">
        <f t="shared" si="5"/>
        <v>-1</v>
      </c>
      <c r="AJ61" s="6"/>
      <c r="AK61" s="6"/>
      <c r="AL61" s="6"/>
      <c r="AM61" s="6"/>
      <c r="AN61" s="6"/>
      <c r="AO61" s="6"/>
    </row>
    <row r="62" spans="2:41">
      <c r="B62" s="86"/>
      <c r="C62" t="s">
        <v>23</v>
      </c>
      <c r="D62" s="33">
        <v>35635816</v>
      </c>
      <c r="E62" s="33">
        <v>8066725</v>
      </c>
      <c r="F62" s="33">
        <v>37570151</v>
      </c>
      <c r="G62" s="33">
        <v>9546575</v>
      </c>
      <c r="H62" s="33">
        <v>35619860</v>
      </c>
      <c r="I62" s="33">
        <v>8070464</v>
      </c>
      <c r="J62" s="33">
        <v>35579495</v>
      </c>
      <c r="K62" s="33">
        <v>7996171</v>
      </c>
      <c r="L62" s="33">
        <v>37428532</v>
      </c>
      <c r="M62" s="33">
        <v>9418326</v>
      </c>
      <c r="N62" s="33"/>
      <c r="O62" s="33"/>
      <c r="P62" s="32"/>
      <c r="Q62" s="32"/>
      <c r="R62" s="32"/>
      <c r="S62" s="32"/>
      <c r="T62" s="32"/>
      <c r="U62" s="32"/>
      <c r="V62" s="6"/>
      <c r="W62" s="6"/>
      <c r="X62" s="6"/>
      <c r="Y62" s="6"/>
      <c r="Z62" s="6"/>
      <c r="AA62" s="32">
        <f t="shared" si="0"/>
        <v>-1.5804605119748064E-3</v>
      </c>
      <c r="AB62" s="32">
        <f t="shared" si="1"/>
        <v>-8.7463003883236374E-3</v>
      </c>
      <c r="AC62" s="32">
        <f t="shared" si="2"/>
        <v>-3.7694551720060961E-3</v>
      </c>
      <c r="AD62" s="32">
        <f t="shared" si="3"/>
        <v>-1.3434032624265771E-2</v>
      </c>
      <c r="AE62" s="32">
        <f t="shared" si="4"/>
        <v>-1</v>
      </c>
      <c r="AF62" s="32">
        <f t="shared" si="5"/>
        <v>-1</v>
      </c>
      <c r="AJ62" s="6"/>
      <c r="AK62" s="6"/>
      <c r="AL62" s="6"/>
      <c r="AM62" s="6"/>
      <c r="AN62" s="6"/>
      <c r="AO62" s="6"/>
    </row>
    <row r="63" spans="2:41">
      <c r="B63" s="86"/>
      <c r="C63" t="s">
        <v>12</v>
      </c>
      <c r="D63" s="33">
        <v>133292947</v>
      </c>
      <c r="E63" s="33">
        <v>32825626</v>
      </c>
      <c r="F63" s="33">
        <v>135669943</v>
      </c>
      <c r="G63" s="33">
        <v>36114998</v>
      </c>
      <c r="H63" s="33">
        <v>132913843</v>
      </c>
      <c r="I63" s="33">
        <v>32840820</v>
      </c>
      <c r="J63" s="33">
        <v>133326815</v>
      </c>
      <c r="K63" s="33">
        <v>32826323</v>
      </c>
      <c r="L63" s="33">
        <v>135614954</v>
      </c>
      <c r="M63" s="33">
        <v>36073246</v>
      </c>
      <c r="N63" s="33"/>
      <c r="O63" s="33"/>
      <c r="P63" s="32"/>
      <c r="Q63" s="32"/>
      <c r="R63" s="32"/>
      <c r="S63" s="32"/>
      <c r="T63" s="32"/>
      <c r="U63" s="32"/>
      <c r="V63" s="6"/>
      <c r="W63" s="6"/>
      <c r="X63" s="6"/>
      <c r="Y63" s="6"/>
      <c r="Z63" s="6"/>
      <c r="AA63" s="32">
        <f t="shared" si="0"/>
        <v>2.54086962305665E-4</v>
      </c>
      <c r="AB63" s="32">
        <f t="shared" si="1"/>
        <v>2.1233410750491096E-5</v>
      </c>
      <c r="AC63" s="32">
        <f t="shared" si="2"/>
        <v>-4.0531453602807218E-4</v>
      </c>
      <c r="AD63" s="32">
        <f t="shared" si="3"/>
        <v>-1.1560847933592576E-3</v>
      </c>
      <c r="AE63" s="32">
        <f t="shared" si="4"/>
        <v>-1</v>
      </c>
      <c r="AF63" s="32">
        <f t="shared" si="5"/>
        <v>-1</v>
      </c>
      <c r="AJ63" s="6"/>
      <c r="AK63" s="6"/>
      <c r="AL63" s="6"/>
      <c r="AM63" s="6"/>
      <c r="AN63" s="6"/>
      <c r="AO63" s="6"/>
    </row>
    <row r="64" spans="2:41">
      <c r="B64" s="86"/>
      <c r="C64" t="s">
        <v>13</v>
      </c>
      <c r="D64" s="33">
        <v>81537079</v>
      </c>
      <c r="E64" s="33">
        <v>20406006</v>
      </c>
      <c r="F64" s="33">
        <v>84534181</v>
      </c>
      <c r="G64" s="33">
        <v>23193374</v>
      </c>
      <c r="H64" s="33">
        <v>81445292</v>
      </c>
      <c r="I64" s="33">
        <v>20415047</v>
      </c>
      <c r="J64" s="33">
        <v>81566155</v>
      </c>
      <c r="K64" s="33">
        <v>20405930</v>
      </c>
      <c r="L64" s="33">
        <v>84433647</v>
      </c>
      <c r="M64" s="33">
        <v>23106409</v>
      </c>
      <c r="N64" s="33"/>
      <c r="O64" s="33"/>
      <c r="P64" s="32"/>
      <c r="Q64" s="32"/>
      <c r="R64" s="32"/>
      <c r="S64" s="32"/>
      <c r="T64" s="32"/>
      <c r="U64" s="32"/>
      <c r="V64" s="6"/>
      <c r="W64" s="6"/>
      <c r="X64" s="6"/>
      <c r="Y64" s="6"/>
      <c r="Z64" s="6"/>
      <c r="AA64" s="32">
        <f t="shared" si="0"/>
        <v>3.5659849919323207E-4</v>
      </c>
      <c r="AB64" s="32">
        <f t="shared" si="1"/>
        <v>-3.7243936907594752E-6</v>
      </c>
      <c r="AC64" s="32">
        <f t="shared" si="2"/>
        <v>-1.1892704088539048E-3</v>
      </c>
      <c r="AD64" s="32">
        <f t="shared" si="3"/>
        <v>-3.7495622672233889E-3</v>
      </c>
      <c r="AE64" s="32">
        <f t="shared" si="4"/>
        <v>-1</v>
      </c>
      <c r="AF64" s="32">
        <f t="shared" si="5"/>
        <v>-1</v>
      </c>
      <c r="AJ64" s="6"/>
      <c r="AK64" s="6"/>
      <c r="AL64" s="6"/>
      <c r="AM64" s="6"/>
      <c r="AN64" s="6"/>
      <c r="AO64" s="6"/>
    </row>
    <row r="65" spans="2:41">
      <c r="B65" s="86"/>
      <c r="C65" t="s">
        <v>14</v>
      </c>
      <c r="D65" s="33">
        <v>46913131</v>
      </c>
      <c r="E65" s="33">
        <v>11228668</v>
      </c>
      <c r="F65" s="33">
        <v>50068618</v>
      </c>
      <c r="G65" s="33">
        <v>13501705</v>
      </c>
      <c r="H65" s="33">
        <v>46897539</v>
      </c>
      <c r="I65" s="33">
        <v>11223342</v>
      </c>
      <c r="J65" s="33">
        <v>46893729</v>
      </c>
      <c r="K65" s="33">
        <v>11191271</v>
      </c>
      <c r="L65" s="33">
        <v>49964772</v>
      </c>
      <c r="M65" s="33">
        <v>13401857</v>
      </c>
      <c r="N65" s="33"/>
      <c r="O65" s="33"/>
      <c r="P65" s="32"/>
      <c r="Q65" s="32"/>
      <c r="R65" s="32"/>
      <c r="S65" s="32"/>
      <c r="T65" s="32"/>
      <c r="U65" s="32"/>
      <c r="V65" s="6"/>
      <c r="W65" s="6"/>
      <c r="X65" s="6"/>
      <c r="Y65" s="6"/>
      <c r="Z65" s="6"/>
      <c r="AA65" s="32">
        <f t="shared" si="0"/>
        <v>-4.135729077643528E-4</v>
      </c>
      <c r="AB65" s="32">
        <f t="shared" si="1"/>
        <v>-3.3304929845641533E-3</v>
      </c>
      <c r="AC65" s="32">
        <f t="shared" si="2"/>
        <v>-2.074073624320927E-3</v>
      </c>
      <c r="AD65" s="32">
        <f t="shared" si="3"/>
        <v>-7.3952141599894234E-3</v>
      </c>
      <c r="AE65" s="32">
        <f t="shared" si="4"/>
        <v>-1</v>
      </c>
      <c r="AF65" s="32">
        <f t="shared" si="5"/>
        <v>-1</v>
      </c>
      <c r="AJ65" s="6"/>
      <c r="AK65" s="6"/>
      <c r="AL65" s="6"/>
      <c r="AM65" s="6"/>
      <c r="AN65" s="6"/>
      <c r="AO65" s="6"/>
    </row>
    <row r="66" spans="2:41">
      <c r="B66" s="86"/>
      <c r="C66" t="s">
        <v>15</v>
      </c>
      <c r="D66" s="33">
        <v>24805586</v>
      </c>
      <c r="E66" s="33">
        <v>5262255</v>
      </c>
      <c r="F66" s="33">
        <v>27664853</v>
      </c>
      <c r="G66" s="33">
        <v>6917324</v>
      </c>
      <c r="H66" s="33">
        <v>24795478</v>
      </c>
      <c r="I66" s="33">
        <v>5269335</v>
      </c>
      <c r="J66" s="33">
        <v>24771982</v>
      </c>
      <c r="K66" s="33">
        <v>5211232</v>
      </c>
      <c r="L66" s="33">
        <v>27534834</v>
      </c>
      <c r="M66" s="33">
        <v>6802420</v>
      </c>
      <c r="N66" s="33"/>
      <c r="O66" s="33"/>
      <c r="P66" s="32"/>
      <c r="Q66" s="32"/>
      <c r="R66" s="32"/>
      <c r="S66" s="32"/>
      <c r="T66" s="32"/>
      <c r="U66" s="32"/>
      <c r="V66" s="6"/>
      <c r="W66" s="6"/>
      <c r="X66" s="6"/>
      <c r="Y66" s="6"/>
      <c r="Z66" s="6"/>
      <c r="AA66" s="32">
        <f t="shared" si="0"/>
        <v>-1.3546948659064132E-3</v>
      </c>
      <c r="AB66" s="32">
        <f t="shared" si="1"/>
        <v>-9.6960333545219688E-3</v>
      </c>
      <c r="AC66" s="32">
        <f t="shared" si="2"/>
        <v>-4.699790018764965E-3</v>
      </c>
      <c r="AD66" s="32">
        <f t="shared" si="3"/>
        <v>-1.6611047856078448E-2</v>
      </c>
      <c r="AE66" s="32">
        <f t="shared" si="4"/>
        <v>-1</v>
      </c>
      <c r="AF66" s="32">
        <f t="shared" si="5"/>
        <v>-1</v>
      </c>
      <c r="AJ66" s="6"/>
      <c r="AK66" s="6"/>
      <c r="AL66" s="6"/>
      <c r="AM66" s="6"/>
      <c r="AN66" s="6"/>
      <c r="AO66" s="6"/>
    </row>
    <row r="67" spans="2:41">
      <c r="B67" s="86"/>
      <c r="C67" t="s">
        <v>56</v>
      </c>
      <c r="D67" s="33">
        <v>51318335</v>
      </c>
      <c r="E67" s="33">
        <v>13467905</v>
      </c>
      <c r="F67" s="33">
        <v>52485164</v>
      </c>
      <c r="G67" s="33">
        <v>15025579</v>
      </c>
      <c r="H67" s="33">
        <v>51132594</v>
      </c>
      <c r="I67" s="33">
        <v>13488934</v>
      </c>
      <c r="J67" s="33">
        <v>51351996</v>
      </c>
      <c r="K67" s="33">
        <v>13504709</v>
      </c>
      <c r="L67" s="33">
        <v>52196426</v>
      </c>
      <c r="M67" s="33">
        <v>14795699</v>
      </c>
      <c r="N67" s="33"/>
      <c r="O67" s="33"/>
      <c r="P67" s="32"/>
      <c r="Q67" s="32"/>
      <c r="R67" s="32"/>
      <c r="S67" s="32"/>
      <c r="T67" s="32"/>
      <c r="U67" s="32"/>
      <c r="V67" s="6"/>
      <c r="W67" s="6"/>
      <c r="X67" s="6"/>
      <c r="Y67" s="6"/>
      <c r="Z67" s="6"/>
      <c r="AA67" s="32">
        <f t="shared" si="0"/>
        <v>6.5592541145382058E-4</v>
      </c>
      <c r="AB67" s="32">
        <f t="shared" si="1"/>
        <v>2.7327190086357156E-3</v>
      </c>
      <c r="AC67" s="32">
        <f t="shared" si="2"/>
        <v>-5.5013260509198369E-3</v>
      </c>
      <c r="AD67" s="32">
        <f t="shared" si="3"/>
        <v>-1.5299244042442558E-2</v>
      </c>
      <c r="AE67" s="32">
        <f t="shared" si="4"/>
        <v>-1</v>
      </c>
      <c r="AF67" s="32">
        <f t="shared" si="5"/>
        <v>-1</v>
      </c>
      <c r="AJ67" s="6"/>
      <c r="AK67" s="6"/>
      <c r="AL67" s="6"/>
      <c r="AM67" s="6"/>
      <c r="AN67" s="6"/>
      <c r="AO67" s="6"/>
    </row>
    <row r="68" spans="2:41">
      <c r="B68" s="86"/>
      <c r="C68" t="s">
        <v>57</v>
      </c>
      <c r="D68" s="33">
        <v>31104400</v>
      </c>
      <c r="E68" s="33">
        <v>8392397</v>
      </c>
      <c r="F68" s="33">
        <v>32691233</v>
      </c>
      <c r="G68" s="33">
        <v>9819485</v>
      </c>
      <c r="H68" s="33">
        <v>31066523</v>
      </c>
      <c r="I68" s="33">
        <v>8408636</v>
      </c>
      <c r="J68" s="33">
        <v>31133136</v>
      </c>
      <c r="K68" s="33">
        <v>8424708</v>
      </c>
      <c r="L68" s="33">
        <v>32450042</v>
      </c>
      <c r="M68" s="33">
        <v>9615160</v>
      </c>
      <c r="N68" s="33"/>
      <c r="O68" s="33"/>
      <c r="P68" s="32"/>
      <c r="Q68" s="32"/>
      <c r="R68" s="32"/>
      <c r="S68" s="32"/>
      <c r="T68" s="32"/>
      <c r="U68" s="32"/>
      <c r="V68" s="6"/>
      <c r="W68" s="6"/>
      <c r="X68" s="6"/>
      <c r="Y68" s="6"/>
      <c r="Z68" s="6"/>
      <c r="AA68" s="32">
        <f t="shared" ref="AA68:AA131" si="6">($J68 - $D68)/$D68</f>
        <v>9.2385643188744998E-4</v>
      </c>
      <c r="AB68" s="32">
        <f t="shared" ref="AB68:AB131" si="7">($K68 - $E68)/$E68</f>
        <v>3.8500323566675885E-3</v>
      </c>
      <c r="AC68" s="32">
        <f t="shared" ref="AC68:AC131" si="8">($L68 - $F68)/$F68</f>
        <v>-7.3778495904391244E-3</v>
      </c>
      <c r="AD68" s="32">
        <f t="shared" ref="AD68:AD131" si="9">($M68 - $G68)/$G68</f>
        <v>-2.0808117737335513E-2</v>
      </c>
      <c r="AE68" s="32">
        <f t="shared" ref="AE68:AE131" si="10">($N68 - $H68)/$H68</f>
        <v>-1</v>
      </c>
      <c r="AF68" s="32">
        <f t="shared" ref="AF68:AF131" si="11">($O68 - $I68)/$I68</f>
        <v>-1</v>
      </c>
      <c r="AJ68" s="6"/>
      <c r="AK68" s="6"/>
      <c r="AL68" s="6"/>
      <c r="AM68" s="6"/>
      <c r="AN68" s="6"/>
      <c r="AO68" s="6"/>
    </row>
    <row r="69" spans="2:41">
      <c r="B69" s="86"/>
      <c r="C69" t="s">
        <v>58</v>
      </c>
      <c r="D69" s="33">
        <v>17487197</v>
      </c>
      <c r="E69" s="33">
        <v>4346980</v>
      </c>
      <c r="F69" s="33">
        <v>19142839</v>
      </c>
      <c r="G69" s="33">
        <v>5485945</v>
      </c>
      <c r="H69" s="33">
        <v>17467785</v>
      </c>
      <c r="I69" s="33">
        <v>4345445</v>
      </c>
      <c r="J69" s="33">
        <v>17480780</v>
      </c>
      <c r="K69" s="33">
        <v>4347433</v>
      </c>
      <c r="L69" s="33">
        <v>18996381</v>
      </c>
      <c r="M69" s="33">
        <v>5360002</v>
      </c>
      <c r="N69" s="33"/>
      <c r="O69" s="33"/>
      <c r="P69" s="32"/>
      <c r="Q69" s="32"/>
      <c r="R69" s="32"/>
      <c r="S69" s="32"/>
      <c r="T69" s="32"/>
      <c r="U69" s="32"/>
      <c r="V69" s="6"/>
      <c r="W69" s="6"/>
      <c r="X69" s="6"/>
      <c r="Y69" s="6"/>
      <c r="Z69" s="6"/>
      <c r="AA69" s="32">
        <f t="shared" si="6"/>
        <v>-3.6695417796231151E-4</v>
      </c>
      <c r="AB69" s="32">
        <f t="shared" si="7"/>
        <v>1.0421027932035574E-4</v>
      </c>
      <c r="AC69" s="32">
        <f t="shared" si="8"/>
        <v>-7.6507982959058479E-3</v>
      </c>
      <c r="AD69" s="32">
        <f t="shared" si="9"/>
        <v>-2.2957393849190978E-2</v>
      </c>
      <c r="AE69" s="32">
        <f t="shared" si="10"/>
        <v>-1</v>
      </c>
      <c r="AF69" s="32">
        <f t="shared" si="11"/>
        <v>-1</v>
      </c>
      <c r="AJ69" s="6"/>
      <c r="AK69" s="6"/>
      <c r="AL69" s="6"/>
      <c r="AM69" s="6"/>
      <c r="AN69" s="6"/>
      <c r="AO69" s="6"/>
    </row>
    <row r="70" spans="2:41">
      <c r="B70" s="87"/>
      <c r="C70" t="s">
        <v>59</v>
      </c>
      <c r="D70" s="33">
        <v>8806757</v>
      </c>
      <c r="E70" s="33">
        <v>1553033</v>
      </c>
      <c r="F70" s="33">
        <v>10184763</v>
      </c>
      <c r="G70" s="33">
        <v>2316107</v>
      </c>
      <c r="H70" s="33">
        <v>8803657</v>
      </c>
      <c r="I70" s="33">
        <v>1556304</v>
      </c>
      <c r="J70" s="33">
        <v>8801957</v>
      </c>
      <c r="K70" s="33">
        <v>1539374</v>
      </c>
      <c r="L70" s="33">
        <v>10098189</v>
      </c>
      <c r="M70" s="33">
        <v>2258243</v>
      </c>
      <c r="N70" s="33"/>
      <c r="O70" s="33"/>
      <c r="P70" s="32"/>
      <c r="Q70" s="32"/>
      <c r="R70" s="32"/>
      <c r="S70" s="32"/>
      <c r="T70" s="32"/>
      <c r="U70" s="32"/>
      <c r="V70" s="6"/>
      <c r="W70" s="6"/>
      <c r="X70" s="6"/>
      <c r="Y70" s="6"/>
      <c r="Z70" s="6"/>
      <c r="AA70" s="32">
        <f t="shared" si="6"/>
        <v>-5.4503604448266261E-4</v>
      </c>
      <c r="AB70" s="32">
        <f t="shared" si="7"/>
        <v>-8.795048141282253E-3</v>
      </c>
      <c r="AC70" s="32">
        <f t="shared" si="8"/>
        <v>-8.5003450743036443E-3</v>
      </c>
      <c r="AD70" s="32">
        <f t="shared" si="9"/>
        <v>-2.4983301721379886E-2</v>
      </c>
      <c r="AE70" s="32">
        <f t="shared" si="10"/>
        <v>-1</v>
      </c>
      <c r="AF70" s="32">
        <f t="shared" si="11"/>
        <v>-1</v>
      </c>
      <c r="AJ70" s="6"/>
      <c r="AK70" s="6"/>
      <c r="AL70" s="6"/>
      <c r="AM70" s="6"/>
      <c r="AN70" s="6"/>
      <c r="AO70" s="6"/>
    </row>
    <row r="71" spans="2:41">
      <c r="B71" s="85" t="s">
        <v>350</v>
      </c>
      <c r="C71" t="s">
        <v>68</v>
      </c>
      <c r="D71" s="33">
        <v>255752982</v>
      </c>
      <c r="E71" s="33">
        <v>56220819</v>
      </c>
      <c r="F71" s="33">
        <v>277302310</v>
      </c>
      <c r="G71" s="33">
        <v>70129044</v>
      </c>
      <c r="H71" s="33">
        <v>252118535</v>
      </c>
      <c r="I71" s="33">
        <v>57503798</v>
      </c>
      <c r="J71" s="33">
        <v>254903973</v>
      </c>
      <c r="K71" s="33">
        <v>55241331</v>
      </c>
      <c r="L71" s="33">
        <v>273738451</v>
      </c>
      <c r="M71" s="33">
        <v>67039559</v>
      </c>
      <c r="N71" s="33"/>
      <c r="O71" s="33"/>
      <c r="P71" s="32"/>
      <c r="Q71" s="32"/>
      <c r="R71" s="32"/>
      <c r="S71" s="32"/>
      <c r="T71" s="32"/>
      <c r="U71" s="32"/>
      <c r="V71" s="6"/>
      <c r="W71" s="6"/>
      <c r="X71" s="6"/>
      <c r="Y71" s="6"/>
      <c r="Z71" s="6"/>
      <c r="AA71" s="32">
        <f t="shared" si="6"/>
        <v>-3.3196445779858003E-3</v>
      </c>
      <c r="AB71" s="32">
        <f t="shared" si="7"/>
        <v>-1.7422158151057885E-2</v>
      </c>
      <c r="AC71" s="32">
        <f t="shared" si="8"/>
        <v>-1.2851890775810703E-2</v>
      </c>
      <c r="AD71" s="32">
        <f t="shared" si="9"/>
        <v>-4.4054286552088179E-2</v>
      </c>
      <c r="AE71" s="32">
        <f t="shared" si="10"/>
        <v>-1</v>
      </c>
      <c r="AF71" s="32">
        <f t="shared" si="11"/>
        <v>-1</v>
      </c>
      <c r="AJ71" s="6"/>
      <c r="AK71" s="6"/>
      <c r="AL71" s="6"/>
      <c r="AM71" s="6"/>
      <c r="AN71" s="6"/>
      <c r="AO71" s="6"/>
    </row>
    <row r="72" spans="2:41">
      <c r="B72" s="86"/>
      <c r="C72" t="s">
        <v>69</v>
      </c>
      <c r="D72" s="33">
        <v>151941186</v>
      </c>
      <c r="E72" s="33">
        <v>31749320</v>
      </c>
      <c r="F72" s="33">
        <v>162161585</v>
      </c>
      <c r="G72" s="33">
        <v>38035679</v>
      </c>
      <c r="H72" s="33">
        <v>151372339</v>
      </c>
      <c r="I72" s="33">
        <v>31967339</v>
      </c>
      <c r="J72" s="33">
        <v>151098610</v>
      </c>
      <c r="K72" s="33">
        <v>30812483</v>
      </c>
      <c r="L72" s="33">
        <v>160076606</v>
      </c>
      <c r="M72" s="33">
        <v>36135132</v>
      </c>
      <c r="N72" s="33"/>
      <c r="O72" s="33"/>
      <c r="P72" s="32"/>
      <c r="Q72" s="32"/>
      <c r="R72" s="32"/>
      <c r="S72" s="32"/>
      <c r="T72" s="32"/>
      <c r="U72" s="32"/>
      <c r="V72" s="6"/>
      <c r="W72" s="6"/>
      <c r="X72" s="6"/>
      <c r="Y72" s="6"/>
      <c r="Z72" s="6"/>
      <c r="AA72" s="32">
        <f t="shared" si="6"/>
        <v>-5.5454088662964633E-3</v>
      </c>
      <c r="AB72" s="32">
        <f t="shared" si="7"/>
        <v>-2.9507309132920011E-2</v>
      </c>
      <c r="AC72" s="32">
        <f t="shared" si="8"/>
        <v>-1.2857416261687378E-2</v>
      </c>
      <c r="AD72" s="32">
        <f t="shared" si="9"/>
        <v>-4.9967479218656775E-2</v>
      </c>
      <c r="AE72" s="32">
        <f t="shared" si="10"/>
        <v>-1</v>
      </c>
      <c r="AF72" s="32">
        <f t="shared" si="11"/>
        <v>-1</v>
      </c>
      <c r="AJ72" s="6"/>
      <c r="AK72" s="6"/>
      <c r="AL72" s="6"/>
      <c r="AM72" s="6"/>
      <c r="AN72" s="6"/>
      <c r="AO72" s="6"/>
    </row>
    <row r="73" spans="2:41">
      <c r="B73" s="86"/>
      <c r="C73" t="s">
        <v>70</v>
      </c>
      <c r="D73" s="33">
        <v>92654391</v>
      </c>
      <c r="E73" s="33">
        <v>17119516</v>
      </c>
      <c r="F73" s="33">
        <v>99364040</v>
      </c>
      <c r="G73" s="33">
        <v>20723067</v>
      </c>
      <c r="H73" s="33">
        <v>92413769</v>
      </c>
      <c r="I73" s="33">
        <v>17193519</v>
      </c>
      <c r="J73" s="33">
        <v>92234473</v>
      </c>
      <c r="K73" s="33">
        <v>16629301</v>
      </c>
      <c r="L73" s="33">
        <v>98357899</v>
      </c>
      <c r="M73" s="33">
        <v>19730723</v>
      </c>
      <c r="N73" s="33"/>
      <c r="O73" s="33"/>
      <c r="P73" s="32"/>
      <c r="Q73" s="32"/>
      <c r="R73" s="32"/>
      <c r="S73" s="32"/>
      <c r="T73" s="32"/>
      <c r="U73" s="32"/>
      <c r="V73" s="6"/>
      <c r="W73" s="6"/>
      <c r="X73" s="6"/>
      <c r="Y73" s="6"/>
      <c r="Z73" s="6"/>
      <c r="AA73" s="32">
        <f t="shared" si="6"/>
        <v>-4.5320895800826108E-3</v>
      </c>
      <c r="AB73" s="32">
        <f t="shared" si="7"/>
        <v>-2.8634863275340261E-2</v>
      </c>
      <c r="AC73" s="32">
        <f t="shared" si="8"/>
        <v>-1.0125806076322984E-2</v>
      </c>
      <c r="AD73" s="32">
        <f t="shared" si="9"/>
        <v>-4.7885962053782871E-2</v>
      </c>
      <c r="AE73" s="32">
        <f t="shared" si="10"/>
        <v>-1</v>
      </c>
      <c r="AF73" s="32">
        <f t="shared" si="11"/>
        <v>-1</v>
      </c>
      <c r="AJ73" s="6"/>
      <c r="AK73" s="6"/>
      <c r="AL73" s="6"/>
      <c r="AM73" s="6"/>
      <c r="AN73" s="6"/>
      <c r="AO73" s="6"/>
    </row>
    <row r="74" spans="2:41">
      <c r="B74" s="86"/>
      <c r="C74" t="s">
        <v>71</v>
      </c>
      <c r="D74" s="33">
        <v>57177453</v>
      </c>
      <c r="E74" s="33">
        <v>9402567</v>
      </c>
      <c r="F74" s="33">
        <v>61678752</v>
      </c>
      <c r="G74" s="33">
        <v>11427593</v>
      </c>
      <c r="H74" s="33">
        <v>57065394</v>
      </c>
      <c r="I74" s="33">
        <v>9385989</v>
      </c>
      <c r="J74" s="33">
        <v>56995492</v>
      </c>
      <c r="K74" s="33">
        <v>9217411</v>
      </c>
      <c r="L74" s="33">
        <v>61284909</v>
      </c>
      <c r="M74" s="33">
        <v>11062741</v>
      </c>
      <c r="N74" s="33"/>
      <c r="O74" s="33"/>
      <c r="P74" s="32"/>
      <c r="Q74" s="32"/>
      <c r="R74" s="32"/>
      <c r="S74" s="32"/>
      <c r="T74" s="32"/>
      <c r="U74" s="32"/>
      <c r="V74" s="6"/>
      <c r="W74" s="6"/>
      <c r="X74" s="6"/>
      <c r="Y74" s="6"/>
      <c r="Z74" s="6"/>
      <c r="AA74" s="32">
        <f t="shared" si="6"/>
        <v>-3.1823907930981117E-3</v>
      </c>
      <c r="AB74" s="32">
        <f t="shared" si="7"/>
        <v>-1.9692069197698885E-2</v>
      </c>
      <c r="AC74" s="32">
        <f t="shared" si="8"/>
        <v>-6.3853918445042467E-3</v>
      </c>
      <c r="AD74" s="32">
        <f t="shared" si="9"/>
        <v>-3.19272833745479E-2</v>
      </c>
      <c r="AE74" s="32">
        <f t="shared" si="10"/>
        <v>-1</v>
      </c>
      <c r="AF74" s="32">
        <f t="shared" si="11"/>
        <v>-1</v>
      </c>
      <c r="AJ74" s="6"/>
      <c r="AK74" s="6"/>
      <c r="AL74" s="6"/>
      <c r="AM74" s="6"/>
      <c r="AN74" s="6"/>
      <c r="AO74" s="6"/>
    </row>
    <row r="75" spans="2:41">
      <c r="B75" s="86"/>
      <c r="C75" t="s">
        <v>72</v>
      </c>
      <c r="D75" s="33">
        <v>257272518</v>
      </c>
      <c r="E75" s="33">
        <v>56685983</v>
      </c>
      <c r="F75" s="33">
        <v>276242365</v>
      </c>
      <c r="G75" s="33">
        <v>71010223</v>
      </c>
      <c r="H75" s="33">
        <v>254331348</v>
      </c>
      <c r="I75" s="33">
        <v>56938541</v>
      </c>
      <c r="J75" s="33">
        <v>256515966</v>
      </c>
      <c r="K75" s="33">
        <v>55784571</v>
      </c>
      <c r="L75" s="33">
        <v>272420511</v>
      </c>
      <c r="M75" s="33">
        <v>67336669</v>
      </c>
      <c r="N75" s="33"/>
      <c r="O75" s="33"/>
      <c r="P75" s="32"/>
      <c r="Q75" s="32"/>
      <c r="R75" s="32"/>
      <c r="S75" s="32"/>
      <c r="T75" s="32"/>
      <c r="U75" s="32"/>
      <c r="V75" s="6"/>
      <c r="W75" s="6"/>
      <c r="X75" s="6"/>
      <c r="Y75" s="6"/>
      <c r="Z75" s="6"/>
      <c r="AA75" s="32">
        <f t="shared" si="6"/>
        <v>-2.9406638761159867E-3</v>
      </c>
      <c r="AB75" s="32">
        <f t="shared" si="7"/>
        <v>-1.5901850021724066E-2</v>
      </c>
      <c r="AC75" s="32">
        <f t="shared" si="8"/>
        <v>-1.3835147986804993E-2</v>
      </c>
      <c r="AD75" s="32">
        <f t="shared" si="9"/>
        <v>-5.1732748395959829E-2</v>
      </c>
      <c r="AE75" s="32">
        <f t="shared" si="10"/>
        <v>-1</v>
      </c>
      <c r="AF75" s="32">
        <f t="shared" si="11"/>
        <v>-1</v>
      </c>
      <c r="AJ75" s="6"/>
      <c r="AK75" s="6"/>
      <c r="AL75" s="6"/>
      <c r="AM75" s="6"/>
      <c r="AN75" s="6"/>
      <c r="AO75" s="6"/>
    </row>
    <row r="76" spans="2:41">
      <c r="B76" s="86"/>
      <c r="C76" t="s">
        <v>73</v>
      </c>
      <c r="D76" s="33">
        <v>159401841</v>
      </c>
      <c r="E76" s="33">
        <v>34361628</v>
      </c>
      <c r="F76" s="33">
        <v>168461400</v>
      </c>
      <c r="G76" s="33">
        <v>41274191</v>
      </c>
      <c r="H76" s="33">
        <v>158806566</v>
      </c>
      <c r="I76" s="33">
        <v>34507971</v>
      </c>
      <c r="J76" s="33">
        <v>158621960</v>
      </c>
      <c r="K76" s="33">
        <v>33513574</v>
      </c>
      <c r="L76" s="33">
        <v>165993485</v>
      </c>
      <c r="M76" s="33">
        <v>38824152</v>
      </c>
      <c r="N76" s="33"/>
      <c r="O76" s="33"/>
      <c r="P76" s="32"/>
      <c r="Q76" s="32"/>
      <c r="R76" s="32"/>
      <c r="S76" s="32"/>
      <c r="T76" s="32"/>
      <c r="U76" s="32"/>
      <c r="V76" s="6"/>
      <c r="W76" s="6"/>
      <c r="X76" s="6"/>
      <c r="Y76" s="6"/>
      <c r="Z76" s="6"/>
      <c r="AA76" s="32">
        <f t="shared" si="6"/>
        <v>-4.8925470064050264E-3</v>
      </c>
      <c r="AB76" s="32">
        <f t="shared" si="7"/>
        <v>-2.4680262530052417E-2</v>
      </c>
      <c r="AC76" s="32">
        <f t="shared" si="8"/>
        <v>-1.4649735785170965E-2</v>
      </c>
      <c r="AD76" s="32">
        <f t="shared" si="9"/>
        <v>-5.936007322348244E-2</v>
      </c>
      <c r="AE76" s="32">
        <f t="shared" si="10"/>
        <v>-1</v>
      </c>
      <c r="AF76" s="32">
        <f t="shared" si="11"/>
        <v>-1</v>
      </c>
      <c r="AJ76" s="6"/>
      <c r="AK76" s="6"/>
      <c r="AL76" s="6"/>
      <c r="AM76" s="6"/>
      <c r="AN76" s="6"/>
      <c r="AO76" s="6"/>
    </row>
    <row r="77" spans="2:41">
      <c r="B77" s="86"/>
      <c r="C77" t="s">
        <v>74</v>
      </c>
      <c r="D77" s="33">
        <v>101457529</v>
      </c>
      <c r="E77" s="33">
        <v>21860257</v>
      </c>
      <c r="F77" s="33">
        <v>106770632</v>
      </c>
      <c r="G77" s="33">
        <v>25394293</v>
      </c>
      <c r="H77" s="33">
        <v>101305951</v>
      </c>
      <c r="I77" s="33">
        <v>21874661</v>
      </c>
      <c r="J77" s="33">
        <v>100869755</v>
      </c>
      <c r="K77" s="33">
        <v>21194345</v>
      </c>
      <c r="L77" s="33">
        <v>105167256</v>
      </c>
      <c r="M77" s="33">
        <v>23790128</v>
      </c>
      <c r="N77" s="33"/>
      <c r="O77" s="33"/>
      <c r="P77" s="32"/>
      <c r="Q77" s="32"/>
      <c r="R77" s="32"/>
      <c r="S77" s="32"/>
      <c r="T77" s="32"/>
      <c r="U77" s="32"/>
      <c r="V77" s="6"/>
      <c r="W77" s="6"/>
      <c r="X77" s="6"/>
      <c r="Y77" s="6"/>
      <c r="Z77" s="6"/>
      <c r="AA77" s="32">
        <f t="shared" si="6"/>
        <v>-5.7933009584729784E-3</v>
      </c>
      <c r="AB77" s="32">
        <f t="shared" si="7"/>
        <v>-3.0462221921727636E-2</v>
      </c>
      <c r="AC77" s="32">
        <f t="shared" si="8"/>
        <v>-1.5017013292569065E-2</v>
      </c>
      <c r="AD77" s="32">
        <f t="shared" si="9"/>
        <v>-6.3170295782599653E-2</v>
      </c>
      <c r="AE77" s="32">
        <f t="shared" si="10"/>
        <v>-1</v>
      </c>
      <c r="AF77" s="32">
        <f t="shared" si="11"/>
        <v>-1</v>
      </c>
      <c r="AJ77" s="6"/>
      <c r="AK77" s="6"/>
      <c r="AL77" s="6"/>
      <c r="AM77" s="6"/>
      <c r="AN77" s="6"/>
      <c r="AO77" s="6"/>
    </row>
    <row r="78" spans="2:41">
      <c r="B78" s="86"/>
      <c r="C78" t="s">
        <v>75</v>
      </c>
      <c r="D78" s="33">
        <v>63457440</v>
      </c>
      <c r="E78" s="33">
        <v>13721123</v>
      </c>
      <c r="F78" s="33">
        <v>68262615</v>
      </c>
      <c r="G78" s="33">
        <v>16285995</v>
      </c>
      <c r="H78" s="33">
        <v>63331787</v>
      </c>
      <c r="I78" s="33">
        <v>13750970</v>
      </c>
      <c r="J78" s="33">
        <v>62961013</v>
      </c>
      <c r="K78" s="33">
        <v>13187956</v>
      </c>
      <c r="L78" s="33">
        <v>67108137</v>
      </c>
      <c r="M78" s="33">
        <v>15141853</v>
      </c>
      <c r="N78" s="33"/>
      <c r="O78" s="33"/>
      <c r="P78" s="32"/>
      <c r="Q78" s="32"/>
      <c r="R78" s="32"/>
      <c r="S78" s="32"/>
      <c r="T78" s="32"/>
      <c r="U78" s="32"/>
      <c r="V78" s="6"/>
      <c r="W78" s="6"/>
      <c r="X78" s="6"/>
      <c r="Y78" s="6"/>
      <c r="Z78" s="6"/>
      <c r="AA78" s="32">
        <f t="shared" si="6"/>
        <v>-7.8229912836067766E-3</v>
      </c>
      <c r="AB78" s="32">
        <f t="shared" si="7"/>
        <v>-3.8857387984933885E-2</v>
      </c>
      <c r="AC78" s="32">
        <f t="shared" si="8"/>
        <v>-1.6912302583192866E-2</v>
      </c>
      <c r="AD78" s="32">
        <f t="shared" si="9"/>
        <v>-7.0253122391355269E-2</v>
      </c>
      <c r="AE78" s="32">
        <f t="shared" si="10"/>
        <v>-1</v>
      </c>
      <c r="AF78" s="32">
        <f t="shared" si="11"/>
        <v>-1</v>
      </c>
      <c r="AJ78" s="6"/>
      <c r="AK78" s="6"/>
      <c r="AL78" s="6"/>
      <c r="AM78" s="6"/>
      <c r="AN78" s="6"/>
      <c r="AO78" s="6"/>
    </row>
    <row r="79" spans="2:41">
      <c r="B79" s="86"/>
      <c r="C79" t="s">
        <v>76</v>
      </c>
      <c r="D79" s="33">
        <v>277201545</v>
      </c>
      <c r="E79" s="33">
        <v>67446476</v>
      </c>
      <c r="F79" s="33">
        <v>297567373</v>
      </c>
      <c r="G79" s="33">
        <v>82293941</v>
      </c>
      <c r="H79" s="33">
        <v>273801015</v>
      </c>
      <c r="I79" s="33">
        <v>68128487</v>
      </c>
      <c r="J79" s="33">
        <v>276607215</v>
      </c>
      <c r="K79" s="33">
        <v>66646561</v>
      </c>
      <c r="L79" s="33">
        <v>293286530</v>
      </c>
      <c r="M79" s="33">
        <v>78619672</v>
      </c>
      <c r="N79" s="33"/>
      <c r="O79" s="33"/>
      <c r="P79" s="32"/>
      <c r="Q79" s="32"/>
      <c r="R79" s="32"/>
      <c r="S79" s="32"/>
      <c r="T79" s="32"/>
      <c r="U79" s="32"/>
      <c r="V79" s="6"/>
      <c r="W79" s="6"/>
      <c r="X79" s="6"/>
      <c r="Y79" s="6"/>
      <c r="Z79" s="6"/>
      <c r="AA79" s="32">
        <f t="shared" si="6"/>
        <v>-2.1440356690652644E-3</v>
      </c>
      <c r="AB79" s="32">
        <f t="shared" si="7"/>
        <v>-1.1859996955215273E-2</v>
      </c>
      <c r="AC79" s="32">
        <f t="shared" si="8"/>
        <v>-1.4386130296616895E-2</v>
      </c>
      <c r="AD79" s="32">
        <f t="shared" si="9"/>
        <v>-4.4648110849375901E-2</v>
      </c>
      <c r="AE79" s="32">
        <f t="shared" si="10"/>
        <v>-1</v>
      </c>
      <c r="AF79" s="32">
        <f t="shared" si="11"/>
        <v>-1</v>
      </c>
      <c r="AJ79" s="6"/>
      <c r="AK79" s="6"/>
      <c r="AL79" s="6"/>
      <c r="AM79" s="6"/>
      <c r="AN79" s="6"/>
      <c r="AO79" s="6"/>
    </row>
    <row r="80" spans="2:41">
      <c r="B80" s="86"/>
      <c r="C80" t="s">
        <v>77</v>
      </c>
      <c r="D80" s="33">
        <v>161029715</v>
      </c>
      <c r="E80" s="33">
        <v>37747302</v>
      </c>
      <c r="F80" s="33">
        <v>172984505</v>
      </c>
      <c r="G80" s="33">
        <v>46095047</v>
      </c>
      <c r="H80" s="33">
        <v>160498045</v>
      </c>
      <c r="I80" s="33">
        <v>37869242</v>
      </c>
      <c r="J80" s="33">
        <v>160491113</v>
      </c>
      <c r="K80" s="33">
        <v>37145661</v>
      </c>
      <c r="L80" s="33">
        <v>170373951</v>
      </c>
      <c r="M80" s="33">
        <v>43717239</v>
      </c>
      <c r="N80" s="33"/>
      <c r="O80" s="33"/>
      <c r="P80" s="32"/>
      <c r="Q80" s="32"/>
      <c r="R80" s="32"/>
      <c r="S80" s="32"/>
      <c r="T80" s="32"/>
      <c r="U80" s="32"/>
      <c r="V80" s="6"/>
      <c r="W80" s="6"/>
      <c r="X80" s="6"/>
      <c r="Y80" s="6"/>
      <c r="Z80" s="6"/>
      <c r="AA80" s="32">
        <f t="shared" si="6"/>
        <v>-3.3447367152081215E-3</v>
      </c>
      <c r="AB80" s="32">
        <f t="shared" si="7"/>
        <v>-1.5938649072190642E-2</v>
      </c>
      <c r="AC80" s="32">
        <f t="shared" si="8"/>
        <v>-1.5091259185324142E-2</v>
      </c>
      <c r="AD80" s="32">
        <f t="shared" si="9"/>
        <v>-5.1584891539431556E-2</v>
      </c>
      <c r="AE80" s="32">
        <f t="shared" si="10"/>
        <v>-1</v>
      </c>
      <c r="AF80" s="32">
        <f t="shared" si="11"/>
        <v>-1</v>
      </c>
      <c r="AJ80" s="6"/>
      <c r="AK80" s="6"/>
      <c r="AL80" s="6"/>
      <c r="AM80" s="6"/>
      <c r="AN80" s="6"/>
      <c r="AO80" s="6"/>
    </row>
    <row r="81" spans="2:41">
      <c r="B81" s="86"/>
      <c r="C81" t="s">
        <v>78</v>
      </c>
      <c r="D81" s="33">
        <v>95091834</v>
      </c>
      <c r="E81" s="33">
        <v>20298539</v>
      </c>
      <c r="F81" s="33">
        <v>102551135</v>
      </c>
      <c r="G81" s="33">
        <v>24767369</v>
      </c>
      <c r="H81" s="33">
        <v>94923661</v>
      </c>
      <c r="I81" s="33">
        <v>20382564</v>
      </c>
      <c r="J81" s="33">
        <v>94662120</v>
      </c>
      <c r="K81" s="33">
        <v>19772597</v>
      </c>
      <c r="L81" s="33">
        <v>101133537</v>
      </c>
      <c r="M81" s="33">
        <v>23480895</v>
      </c>
      <c r="N81" s="33"/>
      <c r="O81" s="33"/>
      <c r="P81" s="32"/>
      <c r="Q81" s="32"/>
      <c r="R81" s="32"/>
      <c r="S81" s="32"/>
      <c r="T81" s="32"/>
      <c r="U81" s="32"/>
      <c r="V81" s="6"/>
      <c r="W81" s="6"/>
      <c r="X81" s="6"/>
      <c r="Y81" s="6"/>
      <c r="Z81" s="6"/>
      <c r="AA81" s="32">
        <f t="shared" si="6"/>
        <v>-4.5189369257511635E-3</v>
      </c>
      <c r="AB81" s="32">
        <f t="shared" si="7"/>
        <v>-2.5910337684894466E-2</v>
      </c>
      <c r="AC81" s="32">
        <f t="shared" si="8"/>
        <v>-1.3823328235226261E-2</v>
      </c>
      <c r="AD81" s="32">
        <f t="shared" si="9"/>
        <v>-5.1942295526020546E-2</v>
      </c>
      <c r="AE81" s="32">
        <f t="shared" si="10"/>
        <v>-1</v>
      </c>
      <c r="AF81" s="32">
        <f t="shared" si="11"/>
        <v>-1</v>
      </c>
      <c r="AJ81" s="6"/>
      <c r="AK81" s="6"/>
      <c r="AL81" s="6"/>
      <c r="AM81" s="6"/>
      <c r="AN81" s="6"/>
      <c r="AO81" s="6"/>
    </row>
    <row r="82" spans="2:41">
      <c r="B82" s="87"/>
      <c r="C82" t="s">
        <v>79</v>
      </c>
      <c r="D82" s="33">
        <v>55940463</v>
      </c>
      <c r="E82" s="33">
        <v>10247829</v>
      </c>
      <c r="F82" s="33">
        <v>61134783</v>
      </c>
      <c r="G82" s="33">
        <v>12735067</v>
      </c>
      <c r="H82" s="33">
        <v>55866302</v>
      </c>
      <c r="I82" s="33">
        <v>10234657</v>
      </c>
      <c r="J82" s="33">
        <v>55680666</v>
      </c>
      <c r="K82" s="33">
        <v>9954603</v>
      </c>
      <c r="L82" s="33">
        <v>60413265</v>
      </c>
      <c r="M82" s="33">
        <v>12062433</v>
      </c>
      <c r="N82" s="33"/>
      <c r="O82" s="33"/>
      <c r="P82" s="32"/>
      <c r="Q82" s="32"/>
      <c r="R82" s="32"/>
      <c r="S82" s="32"/>
      <c r="T82" s="32"/>
      <c r="U82" s="32"/>
      <c r="V82" s="6"/>
      <c r="W82" s="6"/>
      <c r="X82" s="6"/>
      <c r="Y82" s="6"/>
      <c r="Z82" s="6"/>
      <c r="AA82" s="32">
        <f t="shared" si="6"/>
        <v>-4.644169641570539E-3</v>
      </c>
      <c r="AB82" s="32">
        <f t="shared" si="7"/>
        <v>-2.8613475107752091E-2</v>
      </c>
      <c r="AC82" s="32">
        <f t="shared" si="8"/>
        <v>-1.1802086547031663E-2</v>
      </c>
      <c r="AD82" s="32">
        <f t="shared" si="9"/>
        <v>-5.2817468490742925E-2</v>
      </c>
      <c r="AE82" s="32">
        <f t="shared" si="10"/>
        <v>-1</v>
      </c>
      <c r="AF82" s="32">
        <f t="shared" si="11"/>
        <v>-1</v>
      </c>
      <c r="AJ82" s="6"/>
      <c r="AK82" s="6"/>
      <c r="AL82" s="6"/>
      <c r="AM82" s="6"/>
      <c r="AN82" s="6"/>
      <c r="AO82" s="6"/>
    </row>
    <row r="83" spans="2:41">
      <c r="B83" s="85" t="s">
        <v>347</v>
      </c>
      <c r="C83" t="s">
        <v>304</v>
      </c>
      <c r="D83" s="33">
        <v>76931281</v>
      </c>
      <c r="E83" s="33">
        <v>18590916</v>
      </c>
      <c r="F83" s="33">
        <v>74885492</v>
      </c>
      <c r="G83" s="33">
        <v>18167963</v>
      </c>
      <c r="H83" s="33">
        <v>76226394</v>
      </c>
      <c r="I83" s="33">
        <v>19032239</v>
      </c>
      <c r="J83" s="33">
        <v>76759741</v>
      </c>
      <c r="K83" s="33">
        <v>18400945</v>
      </c>
      <c r="L83" s="33">
        <v>74538387</v>
      </c>
      <c r="M83" s="33">
        <v>17875268</v>
      </c>
      <c r="N83" s="33">
        <v>76043193</v>
      </c>
      <c r="O83" s="33">
        <v>18843611</v>
      </c>
      <c r="P83" s="32"/>
      <c r="Q83" s="32"/>
      <c r="R83" s="32"/>
      <c r="S83" s="32"/>
      <c r="T83" s="32"/>
      <c r="U83" s="32"/>
      <c r="V83" s="6"/>
      <c r="W83" s="6"/>
      <c r="X83" s="6"/>
      <c r="Y83" s="6"/>
      <c r="Z83" s="6"/>
      <c r="AA83" s="32">
        <f t="shared" si="6"/>
        <v>-2.2297821870404058E-3</v>
      </c>
      <c r="AB83" s="32">
        <f t="shared" si="7"/>
        <v>-1.021848519997616E-2</v>
      </c>
      <c r="AC83" s="32">
        <f t="shared" si="8"/>
        <v>-4.6351434801283004E-3</v>
      </c>
      <c r="AD83" s="32">
        <f t="shared" si="9"/>
        <v>-1.6110501766213415E-2</v>
      </c>
      <c r="AE83" s="32">
        <f t="shared" si="10"/>
        <v>-2.4033801205393503E-3</v>
      </c>
      <c r="AF83" s="32">
        <f t="shared" si="11"/>
        <v>-9.9109726396353053E-3</v>
      </c>
      <c r="AJ83" s="6"/>
      <c r="AK83" s="6"/>
      <c r="AL83" s="6"/>
      <c r="AM83" s="6"/>
      <c r="AN83" s="6"/>
      <c r="AO83" s="6"/>
    </row>
    <row r="84" spans="2:41">
      <c r="B84" s="86"/>
      <c r="C84" t="s">
        <v>305</v>
      </c>
      <c r="D84" s="33">
        <v>31355732</v>
      </c>
      <c r="E84" s="33">
        <v>6508179</v>
      </c>
      <c r="F84" s="33">
        <v>31322356</v>
      </c>
      <c r="G84" s="33">
        <v>6374027</v>
      </c>
      <c r="H84" s="33">
        <v>31277504</v>
      </c>
      <c r="I84" s="33">
        <v>6592173</v>
      </c>
      <c r="J84" s="33">
        <v>31294564</v>
      </c>
      <c r="K84" s="33">
        <v>6416515</v>
      </c>
      <c r="L84" s="33">
        <v>31105748</v>
      </c>
      <c r="M84" s="33">
        <v>6180225</v>
      </c>
      <c r="N84" s="33">
        <v>31170117</v>
      </c>
      <c r="O84" s="33">
        <v>6501878</v>
      </c>
      <c r="P84" s="32"/>
      <c r="Q84" s="32"/>
      <c r="R84" s="32"/>
      <c r="S84" s="32"/>
      <c r="T84" s="32"/>
      <c r="U84" s="32"/>
      <c r="V84" s="6"/>
      <c r="W84" s="6"/>
      <c r="X84" s="6"/>
      <c r="Y84" s="6"/>
      <c r="Z84" s="6"/>
      <c r="AA84" s="32">
        <f t="shared" si="6"/>
        <v>-1.9507756986824609E-3</v>
      </c>
      <c r="AB84" s="32">
        <f t="shared" si="7"/>
        <v>-1.4084431297909906E-2</v>
      </c>
      <c r="AC84" s="32">
        <f t="shared" si="8"/>
        <v>-6.9154440362021296E-3</v>
      </c>
      <c r="AD84" s="32">
        <f t="shared" si="9"/>
        <v>-3.0404954356170754E-2</v>
      </c>
      <c r="AE84" s="32">
        <f t="shared" si="10"/>
        <v>-3.4333622017920611E-3</v>
      </c>
      <c r="AF84" s="32">
        <f t="shared" si="11"/>
        <v>-1.3697304363826617E-2</v>
      </c>
      <c r="AJ84" s="6"/>
      <c r="AK84" s="6"/>
      <c r="AL84" s="6"/>
      <c r="AM84" s="6"/>
      <c r="AN84" s="6"/>
      <c r="AO84" s="6"/>
    </row>
    <row r="85" spans="2:41">
      <c r="B85" s="86"/>
      <c r="C85" t="s">
        <v>306</v>
      </c>
      <c r="D85" s="33">
        <v>15515778</v>
      </c>
      <c r="E85" s="33">
        <v>2826873</v>
      </c>
      <c r="F85" s="33">
        <v>15662622</v>
      </c>
      <c r="G85" s="33">
        <v>2742001</v>
      </c>
      <c r="H85" s="33">
        <v>15498066</v>
      </c>
      <c r="I85" s="33">
        <v>2856488</v>
      </c>
      <c r="J85" s="33">
        <v>15449467</v>
      </c>
      <c r="K85" s="33">
        <v>2764031</v>
      </c>
      <c r="L85" s="33">
        <v>15564410</v>
      </c>
      <c r="M85" s="33">
        <v>2645062</v>
      </c>
      <c r="N85" s="33">
        <v>15428531</v>
      </c>
      <c r="O85" s="33">
        <v>2776984</v>
      </c>
      <c r="P85" s="32"/>
      <c r="Q85" s="32"/>
      <c r="R85" s="32"/>
      <c r="S85" s="32"/>
      <c r="T85" s="32"/>
      <c r="U85" s="32"/>
      <c r="V85" s="6"/>
      <c r="W85" s="6"/>
      <c r="X85" s="6"/>
      <c r="Y85" s="6"/>
      <c r="Z85" s="6"/>
      <c r="AA85" s="32">
        <f t="shared" si="6"/>
        <v>-4.2737786013695217E-3</v>
      </c>
      <c r="AB85" s="32">
        <f t="shared" si="7"/>
        <v>-2.2230216921665741E-2</v>
      </c>
      <c r="AC85" s="32">
        <f t="shared" si="8"/>
        <v>-6.2704699123812095E-3</v>
      </c>
      <c r="AD85" s="32">
        <f t="shared" si="9"/>
        <v>-3.5353378791619698E-2</v>
      </c>
      <c r="AE85" s="32">
        <f t="shared" si="10"/>
        <v>-4.4866888552416795E-3</v>
      </c>
      <c r="AF85" s="32">
        <f t="shared" si="11"/>
        <v>-2.7832779273009374E-2</v>
      </c>
      <c r="AJ85" s="6"/>
      <c r="AK85" s="6"/>
      <c r="AL85" s="6"/>
      <c r="AM85" s="6"/>
      <c r="AN85" s="6"/>
      <c r="AO85" s="6"/>
    </row>
    <row r="86" spans="2:41" ht="15" customHeight="1">
      <c r="B86" s="86"/>
      <c r="C86" t="s">
        <v>307</v>
      </c>
      <c r="D86" s="33">
        <v>8438959</v>
      </c>
      <c r="E86" s="33">
        <v>1349262</v>
      </c>
      <c r="F86" s="33">
        <v>8569150</v>
      </c>
      <c r="G86" s="33">
        <v>1313746</v>
      </c>
      <c r="H86" s="33">
        <v>8430116</v>
      </c>
      <c r="I86" s="33">
        <v>1354790</v>
      </c>
      <c r="J86" s="33">
        <v>8388734</v>
      </c>
      <c r="K86" s="33">
        <v>1304189</v>
      </c>
      <c r="L86" s="33">
        <v>8497709</v>
      </c>
      <c r="M86" s="33">
        <v>1261843</v>
      </c>
      <c r="N86" s="33">
        <v>8377755</v>
      </c>
      <c r="O86" s="33">
        <v>1304743</v>
      </c>
      <c r="P86" s="32"/>
      <c r="Q86" s="32"/>
      <c r="R86" s="32"/>
      <c r="S86" s="32"/>
      <c r="T86" s="32"/>
      <c r="U86" s="32"/>
      <c r="V86" s="6"/>
      <c r="W86" s="6"/>
      <c r="X86" s="6"/>
      <c r="Y86" s="6"/>
      <c r="Z86" s="6"/>
      <c r="AA86" s="32">
        <f t="shared" si="6"/>
        <v>-5.9515634570567293E-3</v>
      </c>
      <c r="AB86" s="32">
        <f t="shared" si="7"/>
        <v>-3.3405669173222102E-2</v>
      </c>
      <c r="AC86" s="32">
        <f t="shared" si="8"/>
        <v>-8.3369995857232055E-3</v>
      </c>
      <c r="AD86" s="32">
        <f t="shared" si="9"/>
        <v>-3.9507636940474031E-2</v>
      </c>
      <c r="AE86" s="32">
        <f t="shared" si="10"/>
        <v>-6.2111838081468865E-3</v>
      </c>
      <c r="AF86" s="32">
        <f t="shared" si="11"/>
        <v>-3.6940780489965235E-2</v>
      </c>
      <c r="AJ86" s="6"/>
      <c r="AK86" s="6"/>
      <c r="AL86" s="6"/>
      <c r="AM86" s="6"/>
      <c r="AN86" s="6"/>
      <c r="AO86" s="6"/>
    </row>
    <row r="87" spans="2:41">
      <c r="B87" s="86"/>
      <c r="C87" t="s">
        <v>288</v>
      </c>
      <c r="D87" s="33">
        <v>191797658</v>
      </c>
      <c r="E87" s="33">
        <v>40918559</v>
      </c>
      <c r="F87" s="33">
        <v>189446812</v>
      </c>
      <c r="G87" s="33">
        <v>40327459</v>
      </c>
      <c r="H87" s="33">
        <v>191196446</v>
      </c>
      <c r="I87" s="33">
        <v>41534640</v>
      </c>
      <c r="J87" s="33">
        <v>191520604</v>
      </c>
      <c r="K87" s="33">
        <v>40678836</v>
      </c>
      <c r="L87" s="33">
        <v>188457424</v>
      </c>
      <c r="M87" s="33">
        <v>39544157</v>
      </c>
      <c r="N87" s="33">
        <v>190960451</v>
      </c>
      <c r="O87" s="33">
        <v>41266078</v>
      </c>
      <c r="P87" s="32"/>
      <c r="Q87" s="32"/>
      <c r="R87" s="32"/>
      <c r="S87" s="32"/>
      <c r="T87" s="32"/>
      <c r="U87" s="32"/>
      <c r="V87" s="6"/>
      <c r="W87" s="6"/>
      <c r="X87" s="6"/>
      <c r="Y87" s="6"/>
      <c r="Z87" s="6"/>
      <c r="AA87" s="32">
        <f t="shared" si="6"/>
        <v>-1.4445119032683914E-3</v>
      </c>
      <c r="AB87" s="32">
        <f t="shared" si="7"/>
        <v>-5.8585396421218057E-3</v>
      </c>
      <c r="AC87" s="32">
        <f t="shared" si="8"/>
        <v>-5.222510685479363E-3</v>
      </c>
      <c r="AD87" s="32">
        <f t="shared" si="9"/>
        <v>-1.9423539678014426E-2</v>
      </c>
      <c r="AE87" s="32">
        <f t="shared" si="10"/>
        <v>-1.2343064159257436E-3</v>
      </c>
      <c r="AF87" s="32">
        <f t="shared" si="11"/>
        <v>-6.4659763513058013E-3</v>
      </c>
      <c r="AJ87" s="6"/>
      <c r="AK87" s="6"/>
      <c r="AL87" s="6"/>
      <c r="AM87" s="6"/>
      <c r="AN87" s="6"/>
      <c r="AO87" s="6"/>
    </row>
    <row r="88" spans="2:41">
      <c r="B88" s="86"/>
      <c r="C88" t="s">
        <v>289</v>
      </c>
      <c r="D88" s="33">
        <v>92260966</v>
      </c>
      <c r="E88" s="33">
        <v>14753960</v>
      </c>
      <c r="F88" s="33">
        <v>92709794</v>
      </c>
      <c r="G88" s="33">
        <v>14641200</v>
      </c>
      <c r="H88" s="33">
        <v>92202694</v>
      </c>
      <c r="I88" s="33">
        <v>14854379</v>
      </c>
      <c r="J88" s="33">
        <v>92164026</v>
      </c>
      <c r="K88" s="33">
        <v>14629517</v>
      </c>
      <c r="L88" s="33">
        <v>92335469</v>
      </c>
      <c r="M88" s="33">
        <v>14365961</v>
      </c>
      <c r="N88" s="33">
        <v>92049072</v>
      </c>
      <c r="O88" s="33">
        <v>14746104</v>
      </c>
      <c r="P88" s="32"/>
      <c r="Q88" s="32"/>
      <c r="R88" s="32"/>
      <c r="S88" s="32"/>
      <c r="T88" s="32"/>
      <c r="U88" s="32"/>
      <c r="V88" s="6"/>
      <c r="W88" s="6"/>
      <c r="X88" s="6"/>
      <c r="Y88" s="6"/>
      <c r="Z88" s="6"/>
      <c r="AA88" s="32">
        <f t="shared" si="6"/>
        <v>-1.0507152071223707E-3</v>
      </c>
      <c r="AB88" s="32">
        <f t="shared" si="7"/>
        <v>-8.4345490973270904E-3</v>
      </c>
      <c r="AC88" s="32">
        <f t="shared" si="8"/>
        <v>-4.0375993069297509E-3</v>
      </c>
      <c r="AD88" s="32">
        <f t="shared" si="9"/>
        <v>-1.8798937245580963E-2</v>
      </c>
      <c r="AE88" s="32">
        <f t="shared" si="10"/>
        <v>-1.6661335296775603E-3</v>
      </c>
      <c r="AF88" s="32">
        <f t="shared" si="11"/>
        <v>-7.2890963668020047E-3</v>
      </c>
      <c r="AJ88" s="6"/>
      <c r="AK88" s="6"/>
      <c r="AL88" s="6"/>
      <c r="AM88" s="6"/>
      <c r="AN88" s="6"/>
      <c r="AO88" s="6"/>
    </row>
    <row r="89" spans="2:41">
      <c r="B89" s="86"/>
      <c r="C89" t="s">
        <v>290</v>
      </c>
      <c r="D89" s="33">
        <v>48854448</v>
      </c>
      <c r="E89" s="33">
        <v>5902219</v>
      </c>
      <c r="F89" s="33">
        <v>49542046</v>
      </c>
      <c r="G89" s="33">
        <v>5801534</v>
      </c>
      <c r="H89" s="33">
        <v>48839315</v>
      </c>
      <c r="I89" s="33">
        <v>5925082</v>
      </c>
      <c r="J89" s="33">
        <v>48763388</v>
      </c>
      <c r="K89" s="33">
        <v>5831425</v>
      </c>
      <c r="L89" s="33">
        <v>49366545</v>
      </c>
      <c r="M89" s="33">
        <v>5661497</v>
      </c>
      <c r="N89" s="33">
        <v>48790982</v>
      </c>
      <c r="O89" s="33">
        <v>5847154</v>
      </c>
      <c r="P89" s="32"/>
      <c r="Q89" s="32"/>
      <c r="R89" s="32"/>
      <c r="S89" s="32"/>
      <c r="T89" s="32"/>
      <c r="U89" s="32"/>
      <c r="V89" s="6"/>
      <c r="W89" s="6"/>
      <c r="X89" s="6"/>
      <c r="Y89" s="6"/>
      <c r="Z89" s="6"/>
      <c r="AA89" s="32">
        <f t="shared" si="6"/>
        <v>-1.863903978610095E-3</v>
      </c>
      <c r="AB89" s="32">
        <f t="shared" si="7"/>
        <v>-1.1994471909632631E-2</v>
      </c>
      <c r="AC89" s="32">
        <f t="shared" si="8"/>
        <v>-3.5424657269907665E-3</v>
      </c>
      <c r="AD89" s="32">
        <f t="shared" si="9"/>
        <v>-2.41379262794978E-2</v>
      </c>
      <c r="AE89" s="32">
        <f t="shared" si="10"/>
        <v>-9.8963304460760772E-4</v>
      </c>
      <c r="AF89" s="32">
        <f t="shared" si="11"/>
        <v>-1.3152223040963822E-2</v>
      </c>
      <c r="AJ89" s="6"/>
      <c r="AK89" s="6"/>
      <c r="AL89" s="6"/>
      <c r="AM89" s="6"/>
      <c r="AN89" s="6"/>
      <c r="AO89" s="6"/>
    </row>
    <row r="90" spans="2:41">
      <c r="B90" s="86"/>
      <c r="C90" t="s">
        <v>291</v>
      </c>
      <c r="D90" s="33">
        <v>27853921</v>
      </c>
      <c r="E90" s="33">
        <v>2669359</v>
      </c>
      <c r="F90" s="33">
        <v>28373954</v>
      </c>
      <c r="G90" s="33">
        <v>2617346</v>
      </c>
      <c r="H90" s="33">
        <v>27837674</v>
      </c>
      <c r="I90" s="33">
        <v>2681166</v>
      </c>
      <c r="J90" s="33">
        <v>27810648</v>
      </c>
      <c r="K90" s="33">
        <v>2639479</v>
      </c>
      <c r="L90" s="33">
        <v>28309988</v>
      </c>
      <c r="M90" s="33">
        <v>2561634</v>
      </c>
      <c r="N90" s="33">
        <v>27790821</v>
      </c>
      <c r="O90" s="33">
        <v>2652634</v>
      </c>
      <c r="P90" s="32"/>
      <c r="Q90" s="32"/>
      <c r="R90" s="32"/>
      <c r="S90" s="32"/>
      <c r="T90" s="32"/>
      <c r="U90" s="32"/>
      <c r="V90" s="6"/>
      <c r="W90" s="6"/>
      <c r="X90" s="6"/>
      <c r="Y90" s="6"/>
      <c r="Z90" s="6"/>
      <c r="AA90" s="32">
        <f t="shared" si="6"/>
        <v>-1.5535694238523906E-3</v>
      </c>
      <c r="AB90" s="32">
        <f t="shared" si="7"/>
        <v>-1.119369856208925E-2</v>
      </c>
      <c r="AC90" s="32">
        <f t="shared" si="8"/>
        <v>-2.2543914746601759E-3</v>
      </c>
      <c r="AD90" s="32">
        <f t="shared" si="9"/>
        <v>-2.1285684047886676E-2</v>
      </c>
      <c r="AE90" s="32">
        <f t="shared" si="10"/>
        <v>-1.6830788376931206E-3</v>
      </c>
      <c r="AF90" s="32">
        <f t="shared" si="11"/>
        <v>-1.064163874970815E-2</v>
      </c>
      <c r="AJ90" s="6"/>
      <c r="AK90" s="6"/>
      <c r="AL90" s="6"/>
      <c r="AM90" s="6"/>
      <c r="AN90" s="6"/>
      <c r="AO90" s="6"/>
    </row>
    <row r="91" spans="2:41">
      <c r="B91" s="86"/>
      <c r="C91" t="s">
        <v>276</v>
      </c>
      <c r="D91" s="33">
        <v>1219035852</v>
      </c>
      <c r="E91" s="33">
        <v>408134640</v>
      </c>
      <c r="F91" s="33">
        <v>1166840278</v>
      </c>
      <c r="G91" s="33">
        <v>474562529</v>
      </c>
      <c r="H91" s="33">
        <v>1215826680</v>
      </c>
      <c r="I91" s="33">
        <v>407457771</v>
      </c>
      <c r="J91" s="33"/>
      <c r="K91" s="33"/>
      <c r="L91" s="33"/>
      <c r="M91" s="33"/>
      <c r="N91" s="33">
        <v>1222198767</v>
      </c>
      <c r="O91" s="33">
        <v>412379484</v>
      </c>
      <c r="P91" s="32"/>
      <c r="Q91" s="32"/>
      <c r="R91" s="32"/>
      <c r="S91" s="32"/>
      <c r="T91" s="32"/>
      <c r="U91" s="32"/>
      <c r="V91" s="6"/>
      <c r="W91" s="6"/>
      <c r="X91" s="6"/>
      <c r="Y91" s="6"/>
      <c r="Z91" s="6"/>
      <c r="AA91" s="32">
        <f t="shared" si="6"/>
        <v>-1</v>
      </c>
      <c r="AB91" s="32">
        <f t="shared" si="7"/>
        <v>-1</v>
      </c>
      <c r="AC91" s="32">
        <f t="shared" si="8"/>
        <v>-1</v>
      </c>
      <c r="AD91" s="32">
        <f t="shared" si="9"/>
        <v>-1</v>
      </c>
      <c r="AE91" s="32">
        <f t="shared" si="10"/>
        <v>5.2409501327935985E-3</v>
      </c>
      <c r="AF91" s="32">
        <f t="shared" si="11"/>
        <v>1.2079075060762555E-2</v>
      </c>
      <c r="AJ91" s="6"/>
      <c r="AK91" s="6"/>
      <c r="AL91" s="6"/>
      <c r="AM91" s="6"/>
      <c r="AN91" s="6"/>
      <c r="AO91" s="6"/>
    </row>
    <row r="92" spans="2:41">
      <c r="B92" s="86"/>
      <c r="C92" t="s">
        <v>277</v>
      </c>
      <c r="D92" s="33">
        <v>612977378</v>
      </c>
      <c r="E92" s="33">
        <v>275024259</v>
      </c>
      <c r="F92" s="33">
        <v>623983972</v>
      </c>
      <c r="G92" s="33">
        <v>293735388</v>
      </c>
      <c r="H92" s="33">
        <v>612595918</v>
      </c>
      <c r="I92" s="33">
        <v>274952791</v>
      </c>
      <c r="J92" s="33"/>
      <c r="K92" s="33"/>
      <c r="L92" s="33"/>
      <c r="M92" s="33"/>
      <c r="N92" s="33">
        <v>608020509</v>
      </c>
      <c r="O92" s="33">
        <v>270175309</v>
      </c>
      <c r="P92" s="32"/>
      <c r="Q92" s="32"/>
      <c r="R92" s="32"/>
      <c r="S92" s="32"/>
      <c r="T92" s="32"/>
      <c r="U92" s="32"/>
      <c r="V92" s="6"/>
      <c r="W92" s="6"/>
      <c r="X92" s="6"/>
      <c r="Y92" s="6"/>
      <c r="Z92" s="6"/>
      <c r="AA92" s="32">
        <f t="shared" si="6"/>
        <v>-1</v>
      </c>
      <c r="AB92" s="32">
        <f t="shared" si="7"/>
        <v>-1</v>
      </c>
      <c r="AC92" s="32">
        <f t="shared" si="8"/>
        <v>-1</v>
      </c>
      <c r="AD92" s="32">
        <f t="shared" si="9"/>
        <v>-1</v>
      </c>
      <c r="AE92" s="32">
        <f t="shared" si="10"/>
        <v>-7.4688858765787599E-3</v>
      </c>
      <c r="AF92" s="32">
        <f t="shared" si="11"/>
        <v>-1.7375644679307873E-2</v>
      </c>
      <c r="AJ92" s="6"/>
      <c r="AK92" s="6"/>
      <c r="AL92" s="6"/>
      <c r="AM92" s="6"/>
      <c r="AN92" s="6"/>
      <c r="AO92" s="6"/>
    </row>
    <row r="93" spans="2:41">
      <c r="B93" s="86"/>
      <c r="C93" t="s">
        <v>278</v>
      </c>
      <c r="D93" s="33">
        <v>202897379</v>
      </c>
      <c r="E93" s="33">
        <v>102445937</v>
      </c>
      <c r="F93" s="33">
        <v>200236867</v>
      </c>
      <c r="G93" s="33">
        <v>104652460</v>
      </c>
      <c r="H93" s="33">
        <v>203013963</v>
      </c>
      <c r="I93" s="33">
        <v>102580453</v>
      </c>
      <c r="J93" s="33"/>
      <c r="K93" s="33"/>
      <c r="L93" s="33"/>
      <c r="M93" s="33"/>
      <c r="N93" s="33">
        <v>202071121</v>
      </c>
      <c r="O93" s="33">
        <v>101935055</v>
      </c>
      <c r="P93" s="32"/>
      <c r="Q93" s="32"/>
      <c r="R93" s="32"/>
      <c r="S93" s="32"/>
      <c r="T93" s="32"/>
      <c r="U93" s="32"/>
      <c r="V93" s="6"/>
      <c r="W93" s="6"/>
      <c r="X93" s="6"/>
      <c r="Y93" s="6"/>
      <c r="Z93" s="6"/>
      <c r="AA93" s="32">
        <f t="shared" si="6"/>
        <v>-1</v>
      </c>
      <c r="AB93" s="32">
        <f t="shared" si="7"/>
        <v>-1</v>
      </c>
      <c r="AC93" s="32">
        <f t="shared" si="8"/>
        <v>-1</v>
      </c>
      <c r="AD93" s="32">
        <f t="shared" si="9"/>
        <v>-1</v>
      </c>
      <c r="AE93" s="32">
        <f t="shared" si="10"/>
        <v>-4.6442224272031972E-3</v>
      </c>
      <c r="AF93" s="32">
        <f t="shared" si="11"/>
        <v>-6.2916275091902743E-3</v>
      </c>
      <c r="AJ93" s="6"/>
      <c r="AK93" s="6"/>
      <c r="AL93" s="6"/>
      <c r="AM93" s="6"/>
      <c r="AN93" s="6"/>
      <c r="AO93" s="6"/>
    </row>
    <row r="94" spans="2:41">
      <c r="B94" s="86"/>
      <c r="C94" t="s">
        <v>279</v>
      </c>
      <c r="D94" s="33">
        <v>52454085</v>
      </c>
      <c r="E94" s="33">
        <v>25534680</v>
      </c>
      <c r="F94" s="33">
        <v>46202174</v>
      </c>
      <c r="G94" s="33">
        <v>20415835</v>
      </c>
      <c r="H94" s="33">
        <v>52433184</v>
      </c>
      <c r="I94" s="33">
        <v>25549332</v>
      </c>
      <c r="J94" s="33"/>
      <c r="K94" s="33"/>
      <c r="L94" s="33"/>
      <c r="M94" s="33"/>
      <c r="N94" s="33">
        <v>51651573</v>
      </c>
      <c r="O94" s="33">
        <v>24806990</v>
      </c>
      <c r="P94" s="32"/>
      <c r="Q94" s="32"/>
      <c r="R94" s="32"/>
      <c r="S94" s="32"/>
      <c r="T94" s="32"/>
      <c r="U94" s="32"/>
      <c r="V94" s="6"/>
      <c r="W94" s="6"/>
      <c r="X94" s="6"/>
      <c r="Y94" s="6"/>
      <c r="Z94" s="6"/>
      <c r="AA94" s="32">
        <f t="shared" si="6"/>
        <v>-1</v>
      </c>
      <c r="AB94" s="32">
        <f t="shared" si="7"/>
        <v>-1</v>
      </c>
      <c r="AC94" s="32">
        <f t="shared" si="8"/>
        <v>-1</v>
      </c>
      <c r="AD94" s="32">
        <f t="shared" si="9"/>
        <v>-1</v>
      </c>
      <c r="AE94" s="32">
        <f t="shared" si="10"/>
        <v>-1.490680024314373E-2</v>
      </c>
      <c r="AF94" s="32">
        <f t="shared" si="11"/>
        <v>-2.9055241052877625E-2</v>
      </c>
      <c r="AJ94" s="6"/>
      <c r="AK94" s="6"/>
      <c r="AL94" s="6"/>
      <c r="AM94" s="6"/>
      <c r="AN94" s="6"/>
      <c r="AO94" s="6"/>
    </row>
    <row r="95" spans="2:41">
      <c r="B95" s="86"/>
      <c r="C95" t="s">
        <v>300</v>
      </c>
      <c r="D95" s="33">
        <v>154904730</v>
      </c>
      <c r="E95" s="33">
        <v>65961743</v>
      </c>
      <c r="F95" s="33">
        <v>156248226</v>
      </c>
      <c r="G95" s="33">
        <v>69452896</v>
      </c>
      <c r="H95" s="33">
        <v>152876329</v>
      </c>
      <c r="I95" s="33">
        <v>66867633</v>
      </c>
      <c r="J95" s="33"/>
      <c r="K95" s="33"/>
      <c r="L95" s="33"/>
      <c r="M95" s="33"/>
      <c r="N95" s="33">
        <v>152108424</v>
      </c>
      <c r="O95" s="33">
        <v>66247843</v>
      </c>
      <c r="P95" s="32"/>
      <c r="Q95" s="32"/>
      <c r="R95" s="32"/>
      <c r="S95" s="32"/>
      <c r="T95" s="32"/>
      <c r="U95" s="32"/>
      <c r="V95" s="6"/>
      <c r="W95" s="6"/>
      <c r="X95" s="6"/>
      <c r="Y95" s="6"/>
      <c r="Z95" s="6"/>
      <c r="AA95" s="32">
        <f t="shared" si="6"/>
        <v>-1</v>
      </c>
      <c r="AB95" s="32">
        <f t="shared" si="7"/>
        <v>-1</v>
      </c>
      <c r="AC95" s="32">
        <f t="shared" si="8"/>
        <v>-1</v>
      </c>
      <c r="AD95" s="32">
        <f t="shared" si="9"/>
        <v>-1</v>
      </c>
      <c r="AE95" s="32">
        <f t="shared" si="10"/>
        <v>-5.0230470931834055E-3</v>
      </c>
      <c r="AF95" s="32">
        <f t="shared" si="11"/>
        <v>-9.2689089204039867E-3</v>
      </c>
      <c r="AJ95" s="6"/>
      <c r="AK95" s="6"/>
      <c r="AL95" s="6"/>
      <c r="AM95" s="6"/>
      <c r="AN95" s="6"/>
      <c r="AO95" s="6"/>
    </row>
    <row r="96" spans="2:41">
      <c r="B96" s="86"/>
      <c r="C96" t="s">
        <v>301</v>
      </c>
      <c r="D96" s="33">
        <v>39254426</v>
      </c>
      <c r="E96" s="33">
        <v>12262510</v>
      </c>
      <c r="F96" s="33">
        <v>39954780</v>
      </c>
      <c r="G96" s="33">
        <v>12593195</v>
      </c>
      <c r="H96" s="33">
        <v>38858917</v>
      </c>
      <c r="I96" s="33">
        <v>12321649</v>
      </c>
      <c r="J96" s="33"/>
      <c r="K96" s="33"/>
      <c r="L96" s="33"/>
      <c r="M96" s="33"/>
      <c r="N96" s="33">
        <v>38682055</v>
      </c>
      <c r="O96" s="33">
        <v>12071216</v>
      </c>
      <c r="P96" s="32"/>
      <c r="Q96" s="32"/>
      <c r="R96" s="32"/>
      <c r="S96" s="32"/>
      <c r="T96" s="32"/>
      <c r="U96" s="32"/>
      <c r="V96" s="6"/>
      <c r="W96" s="6"/>
      <c r="X96" s="6"/>
      <c r="Y96" s="6"/>
      <c r="Z96" s="6"/>
      <c r="AA96" s="32">
        <f t="shared" si="6"/>
        <v>-1</v>
      </c>
      <c r="AB96" s="32">
        <f t="shared" si="7"/>
        <v>-1</v>
      </c>
      <c r="AC96" s="32">
        <f t="shared" si="8"/>
        <v>-1</v>
      </c>
      <c r="AD96" s="32">
        <f t="shared" si="9"/>
        <v>-1</v>
      </c>
      <c r="AE96" s="32">
        <f t="shared" si="10"/>
        <v>-4.5513877805704161E-3</v>
      </c>
      <c r="AF96" s="32">
        <f t="shared" si="11"/>
        <v>-2.0324633496701619E-2</v>
      </c>
      <c r="AJ96" s="6"/>
      <c r="AK96" s="6"/>
      <c r="AL96" s="6"/>
      <c r="AM96" s="6"/>
      <c r="AN96" s="6"/>
      <c r="AO96" s="6"/>
    </row>
    <row r="97" spans="2:41">
      <c r="B97" s="86"/>
      <c r="C97" t="s">
        <v>302</v>
      </c>
      <c r="D97" s="33">
        <v>16867156</v>
      </c>
      <c r="E97" s="33">
        <v>4052981</v>
      </c>
      <c r="F97" s="33">
        <v>17092060</v>
      </c>
      <c r="G97" s="33">
        <v>4083888</v>
      </c>
      <c r="H97" s="33">
        <v>16828548</v>
      </c>
      <c r="I97" s="33">
        <v>4082084</v>
      </c>
      <c r="J97" s="33"/>
      <c r="K97" s="33"/>
      <c r="L97" s="33"/>
      <c r="M97" s="33"/>
      <c r="N97" s="33">
        <v>16785462</v>
      </c>
      <c r="O97" s="33">
        <v>3999878</v>
      </c>
      <c r="P97" s="32"/>
      <c r="Q97" s="32"/>
      <c r="R97" s="32"/>
      <c r="S97" s="32"/>
      <c r="T97" s="32"/>
      <c r="U97" s="32"/>
      <c r="V97" s="6"/>
      <c r="W97" s="6"/>
      <c r="X97" s="6"/>
      <c r="Y97" s="6"/>
      <c r="Z97" s="6"/>
      <c r="AA97" s="32">
        <f t="shared" si="6"/>
        <v>-1</v>
      </c>
      <c r="AB97" s="32">
        <f t="shared" si="7"/>
        <v>-1</v>
      </c>
      <c r="AC97" s="32">
        <f t="shared" si="8"/>
        <v>-1</v>
      </c>
      <c r="AD97" s="32">
        <f t="shared" si="9"/>
        <v>-1</v>
      </c>
      <c r="AE97" s="32">
        <f t="shared" si="10"/>
        <v>-2.5602921892013499E-3</v>
      </c>
      <c r="AF97" s="32">
        <f t="shared" si="11"/>
        <v>-2.0138243113076555E-2</v>
      </c>
      <c r="AJ97" s="6"/>
      <c r="AK97" s="6"/>
      <c r="AL97" s="6"/>
      <c r="AM97" s="6"/>
      <c r="AN97" s="6"/>
      <c r="AO97" s="6"/>
    </row>
    <row r="98" spans="2:41">
      <c r="B98" s="87"/>
      <c r="C98" t="s">
        <v>303</v>
      </c>
      <c r="D98" s="33">
        <v>8468085</v>
      </c>
      <c r="E98" s="33">
        <v>1462969</v>
      </c>
      <c r="F98" s="33">
        <v>8715045</v>
      </c>
      <c r="G98" s="33">
        <v>1570165</v>
      </c>
      <c r="H98" s="33">
        <v>8450735</v>
      </c>
      <c r="I98" s="33">
        <v>1467197</v>
      </c>
      <c r="J98" s="33"/>
      <c r="K98" s="33"/>
      <c r="L98" s="33"/>
      <c r="M98" s="33"/>
      <c r="N98" s="33">
        <v>8423416</v>
      </c>
      <c r="O98" s="33">
        <v>1426185</v>
      </c>
      <c r="P98" s="32"/>
      <c r="Q98" s="32"/>
      <c r="R98" s="32"/>
      <c r="S98" s="32"/>
      <c r="T98" s="32"/>
      <c r="U98" s="32"/>
      <c r="V98" s="6"/>
      <c r="W98" s="6"/>
      <c r="X98" s="6"/>
      <c r="Y98" s="6"/>
      <c r="Z98" s="6"/>
      <c r="AA98" s="32">
        <f t="shared" si="6"/>
        <v>-1</v>
      </c>
      <c r="AB98" s="32">
        <f t="shared" si="7"/>
        <v>-1</v>
      </c>
      <c r="AC98" s="32">
        <f t="shared" si="8"/>
        <v>-1</v>
      </c>
      <c r="AD98" s="32">
        <f t="shared" si="9"/>
        <v>-1</v>
      </c>
      <c r="AE98" s="32">
        <f t="shared" si="10"/>
        <v>-3.2327365607843577E-3</v>
      </c>
      <c r="AF98" s="32">
        <f t="shared" si="11"/>
        <v>-2.7952619859500802E-2</v>
      </c>
      <c r="AJ98" s="6"/>
      <c r="AK98" s="6"/>
      <c r="AL98" s="6"/>
      <c r="AM98" s="6"/>
      <c r="AN98" s="6"/>
      <c r="AO98" s="6"/>
    </row>
    <row r="99" spans="2:41">
      <c r="B99" s="85" t="s">
        <v>351</v>
      </c>
      <c r="C99" t="s">
        <v>272</v>
      </c>
      <c r="D99" s="33">
        <v>57777703</v>
      </c>
      <c r="E99" s="33">
        <v>14675894</v>
      </c>
      <c r="F99" s="33">
        <v>59736964</v>
      </c>
      <c r="G99" s="33">
        <v>16191716</v>
      </c>
      <c r="H99" s="33">
        <v>56975453</v>
      </c>
      <c r="I99" s="33">
        <v>15037785</v>
      </c>
      <c r="J99" s="33">
        <v>57596481</v>
      </c>
      <c r="K99" s="33">
        <v>14461071</v>
      </c>
      <c r="L99" s="33">
        <v>58675878</v>
      </c>
      <c r="M99" s="33">
        <v>15244064</v>
      </c>
      <c r="N99" s="33">
        <v>56781059</v>
      </c>
      <c r="O99" s="33">
        <v>14820584</v>
      </c>
      <c r="P99" s="32"/>
      <c r="Q99" s="32"/>
      <c r="R99" s="32"/>
      <c r="S99" s="32"/>
      <c r="T99" s="32"/>
      <c r="U99" s="32"/>
      <c r="V99" s="6"/>
      <c r="W99" s="6"/>
      <c r="X99" s="6"/>
      <c r="Y99" s="6"/>
      <c r="Z99" s="6"/>
      <c r="AA99" s="32">
        <f t="shared" si="6"/>
        <v>-3.1365386747894772E-3</v>
      </c>
      <c r="AB99" s="32">
        <f t="shared" si="7"/>
        <v>-1.4637813546486503E-2</v>
      </c>
      <c r="AC99" s="32">
        <f t="shared" si="8"/>
        <v>-1.7762636882584122E-2</v>
      </c>
      <c r="AD99" s="32">
        <f t="shared" si="9"/>
        <v>-5.8526965270388885E-2</v>
      </c>
      <c r="AE99" s="32">
        <f t="shared" si="10"/>
        <v>-3.4118903802309391E-3</v>
      </c>
      <c r="AF99" s="32">
        <f t="shared" si="11"/>
        <v>-1.4443683029116323E-2</v>
      </c>
      <c r="AJ99" s="6"/>
      <c r="AK99" s="6"/>
      <c r="AL99" s="6"/>
      <c r="AM99" s="6"/>
      <c r="AN99" s="6"/>
      <c r="AO99" s="6"/>
    </row>
    <row r="100" spans="2:41">
      <c r="B100" s="86"/>
      <c r="C100" t="s">
        <v>273</v>
      </c>
      <c r="D100" s="33">
        <v>26654809</v>
      </c>
      <c r="E100" s="33">
        <v>6138573</v>
      </c>
      <c r="F100" s="33">
        <v>27155000</v>
      </c>
      <c r="G100" s="33">
        <v>6620075</v>
      </c>
      <c r="H100" s="33">
        <v>26579820</v>
      </c>
      <c r="I100" s="33">
        <v>6179355</v>
      </c>
      <c r="J100" s="33">
        <v>26570740</v>
      </c>
      <c r="K100" s="33">
        <v>6045967</v>
      </c>
      <c r="L100" s="33">
        <v>26766835</v>
      </c>
      <c r="M100" s="33">
        <v>6246238</v>
      </c>
      <c r="N100" s="33">
        <v>26510462</v>
      </c>
      <c r="O100" s="33">
        <v>6091398</v>
      </c>
      <c r="P100" s="32"/>
      <c r="Q100" s="32"/>
      <c r="R100" s="32"/>
      <c r="S100" s="32"/>
      <c r="T100" s="32"/>
      <c r="U100" s="32"/>
      <c r="V100" s="6"/>
      <c r="W100" s="6"/>
      <c r="X100" s="6"/>
      <c r="Y100" s="6"/>
      <c r="Z100" s="6"/>
      <c r="AA100" s="32">
        <f t="shared" si="6"/>
        <v>-3.1539899610610604E-3</v>
      </c>
      <c r="AB100" s="32">
        <f t="shared" si="7"/>
        <v>-1.5085916547705793E-2</v>
      </c>
      <c r="AC100" s="32">
        <f t="shared" si="8"/>
        <v>-1.4294420916958202E-2</v>
      </c>
      <c r="AD100" s="32">
        <f t="shared" si="9"/>
        <v>-5.6470206153253551E-2</v>
      </c>
      <c r="AE100" s="32">
        <f t="shared" si="10"/>
        <v>-2.6094232391340498E-3</v>
      </c>
      <c r="AF100" s="32">
        <f t="shared" si="11"/>
        <v>-1.4234009860252405E-2</v>
      </c>
      <c r="AJ100" s="6"/>
      <c r="AK100" s="6"/>
      <c r="AL100" s="6"/>
      <c r="AM100" s="6"/>
      <c r="AN100" s="6"/>
      <c r="AO100" s="6"/>
    </row>
    <row r="101" spans="2:41">
      <c r="B101" s="86"/>
      <c r="C101" t="s">
        <v>274</v>
      </c>
      <c r="D101" s="33">
        <v>13434595</v>
      </c>
      <c r="E101" s="33">
        <v>2844255</v>
      </c>
      <c r="F101" s="33">
        <v>13608336</v>
      </c>
      <c r="G101" s="33">
        <v>2975197</v>
      </c>
      <c r="H101" s="33">
        <v>13420309</v>
      </c>
      <c r="I101" s="33">
        <v>2852561</v>
      </c>
      <c r="J101" s="33">
        <v>13358664</v>
      </c>
      <c r="K101" s="33">
        <v>2773594</v>
      </c>
      <c r="L101" s="33">
        <v>13415615</v>
      </c>
      <c r="M101" s="33">
        <v>2788965</v>
      </c>
      <c r="N101" s="33">
        <v>13349789</v>
      </c>
      <c r="O101" s="33">
        <v>2786721</v>
      </c>
      <c r="P101" s="32"/>
      <c r="Q101" s="32"/>
      <c r="R101" s="32"/>
      <c r="S101" s="32"/>
      <c r="T101" s="32"/>
      <c r="U101" s="32"/>
      <c r="V101" s="6"/>
      <c r="W101" s="6"/>
      <c r="X101" s="6"/>
      <c r="Y101" s="6"/>
      <c r="Z101" s="6"/>
      <c r="AA101" s="32">
        <f t="shared" si="6"/>
        <v>-5.6519009318851815E-3</v>
      </c>
      <c r="AB101" s="32">
        <f t="shared" si="7"/>
        <v>-2.4843412422585177E-2</v>
      </c>
      <c r="AC101" s="32">
        <f t="shared" si="8"/>
        <v>-1.4161981303224729E-2</v>
      </c>
      <c r="AD101" s="32">
        <f t="shared" si="9"/>
        <v>-6.2594846660574077E-2</v>
      </c>
      <c r="AE101" s="32">
        <f t="shared" si="10"/>
        <v>-5.2547225253904359E-3</v>
      </c>
      <c r="AF101" s="32">
        <f t="shared" si="11"/>
        <v>-2.3081013867889241E-2</v>
      </c>
      <c r="AJ101" s="6"/>
      <c r="AK101" s="6"/>
      <c r="AL101" s="6"/>
      <c r="AM101" s="6"/>
      <c r="AN101" s="6"/>
      <c r="AO101" s="6"/>
    </row>
    <row r="102" spans="2:41">
      <c r="B102" s="86"/>
      <c r="C102" t="s">
        <v>275</v>
      </c>
      <c r="D102" s="33">
        <v>7134988</v>
      </c>
      <c r="E102" s="33">
        <v>1362990</v>
      </c>
      <c r="F102" s="33">
        <v>7139221</v>
      </c>
      <c r="G102" s="33">
        <v>1334397</v>
      </c>
      <c r="H102" s="33">
        <v>7127432</v>
      </c>
      <c r="I102" s="33">
        <v>1358516</v>
      </c>
      <c r="J102" s="33">
        <v>7072854</v>
      </c>
      <c r="K102" s="33">
        <v>1300461</v>
      </c>
      <c r="L102" s="33">
        <v>7034257</v>
      </c>
      <c r="M102" s="33">
        <v>1253985</v>
      </c>
      <c r="N102" s="33">
        <v>7071037</v>
      </c>
      <c r="O102" s="33">
        <v>1304117</v>
      </c>
      <c r="P102" s="32"/>
      <c r="Q102" s="32"/>
      <c r="R102" s="32"/>
      <c r="S102" s="32"/>
      <c r="T102" s="32"/>
      <c r="U102" s="32"/>
      <c r="V102" s="6"/>
      <c r="W102" s="6"/>
      <c r="X102" s="6"/>
      <c r="Y102" s="6"/>
      <c r="Z102" s="6"/>
      <c r="AA102" s="32">
        <f t="shared" si="6"/>
        <v>-8.7083538192355755E-3</v>
      </c>
      <c r="AB102" s="32">
        <f t="shared" si="7"/>
        <v>-4.5876345387713777E-2</v>
      </c>
      <c r="AC102" s="32">
        <f t="shared" si="8"/>
        <v>-1.4702444426359682E-2</v>
      </c>
      <c r="AD102" s="32">
        <f t="shared" si="9"/>
        <v>-6.0260926845608916E-2</v>
      </c>
      <c r="AE102" s="32">
        <f t="shared" si="10"/>
        <v>-7.9123869578832887E-3</v>
      </c>
      <c r="AF102" s="32">
        <f t="shared" si="11"/>
        <v>-4.0042958640163238E-2</v>
      </c>
      <c r="AJ102" s="6"/>
      <c r="AK102" s="6"/>
      <c r="AL102" s="6"/>
      <c r="AM102" s="6"/>
      <c r="AN102" s="6"/>
      <c r="AO102" s="6"/>
    </row>
    <row r="103" spans="2:41">
      <c r="B103" s="86"/>
      <c r="C103" t="s">
        <v>280</v>
      </c>
      <c r="D103" s="33">
        <v>91161003</v>
      </c>
      <c r="E103" s="33">
        <v>22737622</v>
      </c>
      <c r="F103" s="33">
        <v>90649054</v>
      </c>
      <c r="G103" s="33">
        <v>22698976</v>
      </c>
      <c r="H103" s="33">
        <v>90432860</v>
      </c>
      <c r="I103" s="33">
        <v>23141695</v>
      </c>
      <c r="J103" s="33">
        <v>91054055</v>
      </c>
      <c r="K103" s="33">
        <v>22580229</v>
      </c>
      <c r="L103" s="33">
        <v>90162232</v>
      </c>
      <c r="M103" s="33">
        <v>22329376</v>
      </c>
      <c r="N103" s="33">
        <v>90197672</v>
      </c>
      <c r="O103" s="33">
        <v>22930330</v>
      </c>
      <c r="P103" s="32"/>
      <c r="Q103" s="32"/>
      <c r="R103" s="32"/>
      <c r="S103" s="32"/>
      <c r="T103" s="32"/>
      <c r="U103" s="32"/>
      <c r="V103" s="6"/>
      <c r="W103" s="6"/>
      <c r="X103" s="6"/>
      <c r="Y103" s="6"/>
      <c r="Z103" s="6"/>
      <c r="AA103" s="32">
        <f t="shared" si="6"/>
        <v>-1.1731770875754845E-3</v>
      </c>
      <c r="AB103" s="32">
        <f t="shared" si="7"/>
        <v>-6.9221398790075758E-3</v>
      </c>
      <c r="AC103" s="32">
        <f t="shared" si="8"/>
        <v>-5.3704035344924834E-3</v>
      </c>
      <c r="AD103" s="32">
        <f t="shared" si="9"/>
        <v>-1.6282672839514876E-2</v>
      </c>
      <c r="AE103" s="32">
        <f t="shared" si="10"/>
        <v>-2.6006918281695391E-3</v>
      </c>
      <c r="AF103" s="32">
        <f t="shared" si="11"/>
        <v>-9.1335142045558884E-3</v>
      </c>
      <c r="AJ103" s="6"/>
      <c r="AK103" s="6"/>
      <c r="AL103" s="6"/>
      <c r="AM103" s="6"/>
      <c r="AN103" s="6"/>
      <c r="AO103" s="6"/>
    </row>
    <row r="104" spans="2:41">
      <c r="B104" s="86"/>
      <c r="C104" t="s">
        <v>281</v>
      </c>
      <c r="D104" s="33">
        <v>39859056</v>
      </c>
      <c r="E104" s="33">
        <v>8620483</v>
      </c>
      <c r="F104" s="33">
        <v>40042918</v>
      </c>
      <c r="G104" s="33">
        <v>8447109</v>
      </c>
      <c r="H104" s="33">
        <v>39736213</v>
      </c>
      <c r="I104" s="33">
        <v>8694880</v>
      </c>
      <c r="J104" s="33">
        <v>39784621</v>
      </c>
      <c r="K104" s="33">
        <v>8542477</v>
      </c>
      <c r="L104" s="33">
        <v>39842713</v>
      </c>
      <c r="M104" s="33">
        <v>8275416</v>
      </c>
      <c r="N104" s="33">
        <v>39653541</v>
      </c>
      <c r="O104" s="33">
        <v>8603081</v>
      </c>
      <c r="P104" s="32"/>
      <c r="Q104" s="32"/>
      <c r="R104" s="32"/>
      <c r="S104" s="32"/>
      <c r="T104" s="32"/>
      <c r="U104" s="32"/>
      <c r="V104" s="6"/>
      <c r="W104" s="6"/>
      <c r="X104" s="6"/>
      <c r="Y104" s="6"/>
      <c r="Z104" s="6"/>
      <c r="AA104" s="32">
        <f t="shared" si="6"/>
        <v>-1.8674551650194626E-3</v>
      </c>
      <c r="AB104" s="32">
        <f t="shared" si="7"/>
        <v>-9.0489129205405319E-3</v>
      </c>
      <c r="AC104" s="32">
        <f t="shared" si="8"/>
        <v>-4.999760506964053E-3</v>
      </c>
      <c r="AD104" s="32">
        <f t="shared" si="9"/>
        <v>-2.0325652243862367E-2</v>
      </c>
      <c r="AE104" s="32">
        <f t="shared" si="10"/>
        <v>-2.0805203555759075E-3</v>
      </c>
      <c r="AF104" s="32">
        <f t="shared" si="11"/>
        <v>-1.0557822534641076E-2</v>
      </c>
      <c r="AJ104" s="6"/>
      <c r="AK104" s="6"/>
      <c r="AL104" s="6"/>
      <c r="AM104" s="6"/>
      <c r="AN104" s="6"/>
      <c r="AO104" s="6"/>
    </row>
    <row r="105" spans="2:41">
      <c r="B105" s="86"/>
      <c r="C105" t="s">
        <v>282</v>
      </c>
      <c r="D105" s="33">
        <v>18947437</v>
      </c>
      <c r="E105" s="33">
        <v>3678903</v>
      </c>
      <c r="F105" s="33">
        <v>19250082</v>
      </c>
      <c r="G105" s="33">
        <v>3550887</v>
      </c>
      <c r="H105" s="33">
        <v>18950481</v>
      </c>
      <c r="I105" s="33">
        <v>3686458</v>
      </c>
      <c r="J105" s="33">
        <v>18876250</v>
      </c>
      <c r="K105" s="33">
        <v>3598491</v>
      </c>
      <c r="L105" s="33">
        <v>19099817</v>
      </c>
      <c r="M105" s="33">
        <v>3427653</v>
      </c>
      <c r="N105" s="33">
        <v>18904806</v>
      </c>
      <c r="O105" s="33">
        <v>3614159</v>
      </c>
      <c r="P105" s="32"/>
      <c r="Q105" s="32"/>
      <c r="R105" s="32"/>
      <c r="S105" s="32"/>
      <c r="T105" s="32"/>
      <c r="U105" s="32"/>
      <c r="V105" s="6"/>
      <c r="W105" s="6"/>
      <c r="X105" s="6"/>
      <c r="Y105" s="6"/>
      <c r="Z105" s="6"/>
      <c r="AA105" s="32">
        <f t="shared" si="6"/>
        <v>-3.7570780681313257E-3</v>
      </c>
      <c r="AB105" s="32">
        <f t="shared" si="7"/>
        <v>-2.1857602660358265E-2</v>
      </c>
      <c r="AC105" s="32">
        <f t="shared" si="8"/>
        <v>-7.8059407746938429E-3</v>
      </c>
      <c r="AD105" s="32">
        <f t="shared" si="9"/>
        <v>-3.4705131422092562E-2</v>
      </c>
      <c r="AE105" s="32">
        <f t="shared" si="10"/>
        <v>-2.4102290596212305E-3</v>
      </c>
      <c r="AF105" s="32">
        <f t="shared" si="11"/>
        <v>-1.9612050374641459E-2</v>
      </c>
      <c r="AJ105" s="6"/>
      <c r="AK105" s="6"/>
      <c r="AL105" s="6"/>
      <c r="AM105" s="6"/>
      <c r="AN105" s="6"/>
      <c r="AO105" s="6"/>
    </row>
    <row r="106" spans="2:41">
      <c r="B106" s="86"/>
      <c r="C106" t="s">
        <v>283</v>
      </c>
      <c r="D106" s="33">
        <v>9321422</v>
      </c>
      <c r="E106" s="33">
        <v>1626367</v>
      </c>
      <c r="F106" s="33">
        <v>9535347</v>
      </c>
      <c r="G106" s="33">
        <v>1592814</v>
      </c>
      <c r="H106" s="33">
        <v>9347989</v>
      </c>
      <c r="I106" s="33">
        <v>1630780</v>
      </c>
      <c r="J106" s="33">
        <v>9280463</v>
      </c>
      <c r="K106" s="33">
        <v>1581533</v>
      </c>
      <c r="L106" s="33">
        <v>9434604</v>
      </c>
      <c r="M106" s="33">
        <v>1510588</v>
      </c>
      <c r="N106" s="33">
        <v>9299347</v>
      </c>
      <c r="O106" s="33">
        <v>1583355</v>
      </c>
      <c r="P106" s="32"/>
      <c r="Q106" s="32"/>
      <c r="R106" s="32"/>
      <c r="S106" s="32"/>
      <c r="T106" s="32"/>
      <c r="U106" s="32"/>
      <c r="V106" s="6"/>
      <c r="W106" s="6"/>
      <c r="X106" s="6"/>
      <c r="Y106" s="6"/>
      <c r="Z106" s="6"/>
      <c r="AA106" s="32">
        <f t="shared" si="6"/>
        <v>-4.394072063253868E-3</v>
      </c>
      <c r="AB106" s="32">
        <f t="shared" si="7"/>
        <v>-2.7566963668101973E-2</v>
      </c>
      <c r="AC106" s="32">
        <f t="shared" si="8"/>
        <v>-1.0565215927642696E-2</v>
      </c>
      <c r="AD106" s="32">
        <f t="shared" si="9"/>
        <v>-5.1623102258016314E-2</v>
      </c>
      <c r="AE106" s="32">
        <f t="shared" si="10"/>
        <v>-5.203472105069871E-3</v>
      </c>
      <c r="AF106" s="32">
        <f t="shared" si="11"/>
        <v>-2.9081175879027213E-2</v>
      </c>
      <c r="AJ106" s="6"/>
      <c r="AK106" s="6"/>
      <c r="AL106" s="6"/>
      <c r="AM106" s="6"/>
      <c r="AN106" s="6"/>
      <c r="AO106" s="6"/>
    </row>
    <row r="107" spans="2:41">
      <c r="B107" s="86"/>
      <c r="C107" t="s">
        <v>268</v>
      </c>
      <c r="D107" s="33">
        <v>235578391</v>
      </c>
      <c r="E107" s="33">
        <v>81820054</v>
      </c>
      <c r="F107" s="33">
        <v>237145541</v>
      </c>
      <c r="G107" s="33">
        <v>83934977</v>
      </c>
      <c r="H107" s="33">
        <v>232217651</v>
      </c>
      <c r="I107" s="33">
        <v>82823463</v>
      </c>
      <c r="J107" s="33">
        <v>234873602</v>
      </c>
      <c r="K107" s="33">
        <v>81213103</v>
      </c>
      <c r="L107" s="33">
        <v>235748560</v>
      </c>
      <c r="M107" s="33">
        <v>83009858</v>
      </c>
      <c r="N107" s="33">
        <v>231411932</v>
      </c>
      <c r="O107" s="33">
        <v>82098485</v>
      </c>
      <c r="P107" s="32"/>
      <c r="Q107" s="32"/>
      <c r="R107" s="32"/>
      <c r="S107" s="32"/>
      <c r="T107" s="32"/>
      <c r="U107" s="32"/>
      <c r="V107" s="6"/>
      <c r="W107" s="6"/>
      <c r="X107" s="6"/>
      <c r="Y107" s="6"/>
      <c r="Z107" s="6"/>
      <c r="AA107" s="32">
        <f t="shared" si="6"/>
        <v>-2.9917387456814748E-3</v>
      </c>
      <c r="AB107" s="32">
        <f t="shared" si="7"/>
        <v>-7.4181202569238098E-3</v>
      </c>
      <c r="AC107" s="32">
        <f t="shared" si="8"/>
        <v>-5.8908170657950513E-3</v>
      </c>
      <c r="AD107" s="32">
        <f t="shared" si="9"/>
        <v>-1.1021853261483588E-2</v>
      </c>
      <c r="AE107" s="32">
        <f t="shared" si="10"/>
        <v>-3.4696716486896165E-3</v>
      </c>
      <c r="AF107" s="32">
        <f t="shared" si="11"/>
        <v>-8.7532925301614106E-3</v>
      </c>
      <c r="AJ107" s="6"/>
      <c r="AK107" s="6"/>
      <c r="AL107" s="6"/>
      <c r="AM107" s="6"/>
      <c r="AN107" s="6"/>
      <c r="AO107" s="6"/>
    </row>
    <row r="108" spans="2:41">
      <c r="B108" s="86"/>
      <c r="C108" t="s">
        <v>269</v>
      </c>
      <c r="D108" s="33">
        <v>69069000</v>
      </c>
      <c r="E108" s="33">
        <v>15625001</v>
      </c>
      <c r="F108" s="33">
        <v>71829473</v>
      </c>
      <c r="G108" s="33">
        <v>16716001</v>
      </c>
      <c r="H108" s="33">
        <v>68647198</v>
      </c>
      <c r="I108" s="33">
        <v>15691141</v>
      </c>
      <c r="J108" s="33">
        <v>68934894</v>
      </c>
      <c r="K108" s="33">
        <v>15456384</v>
      </c>
      <c r="L108" s="33">
        <v>71279890</v>
      </c>
      <c r="M108" s="33">
        <v>16239624</v>
      </c>
      <c r="N108" s="33">
        <v>68543472</v>
      </c>
      <c r="O108" s="33">
        <v>15545659</v>
      </c>
      <c r="P108" s="32"/>
      <c r="Q108" s="32"/>
      <c r="R108" s="32"/>
      <c r="S108" s="32"/>
      <c r="T108" s="32"/>
      <c r="U108" s="32"/>
      <c r="V108" s="6"/>
      <c r="W108" s="6"/>
      <c r="X108" s="6"/>
      <c r="Y108" s="6"/>
      <c r="Z108" s="6"/>
      <c r="AA108" s="32">
        <f t="shared" si="6"/>
        <v>-1.9416235937975068E-3</v>
      </c>
      <c r="AB108" s="32">
        <f t="shared" si="7"/>
        <v>-1.0791487309344813E-2</v>
      </c>
      <c r="AC108" s="32">
        <f t="shared" si="8"/>
        <v>-7.6512186021467816E-3</v>
      </c>
      <c r="AD108" s="32">
        <f t="shared" si="9"/>
        <v>-2.8498263430350355E-2</v>
      </c>
      <c r="AE108" s="32">
        <f t="shared" si="10"/>
        <v>-1.5110012210549366E-3</v>
      </c>
      <c r="AF108" s="32">
        <f t="shared" si="11"/>
        <v>-9.271601090067319E-3</v>
      </c>
      <c r="AJ108" s="6"/>
      <c r="AK108" s="6"/>
      <c r="AL108" s="6"/>
      <c r="AM108" s="6"/>
      <c r="AN108" s="6"/>
      <c r="AO108" s="6"/>
    </row>
    <row r="109" spans="2:41">
      <c r="B109" s="86"/>
      <c r="C109" t="s">
        <v>270</v>
      </c>
      <c r="D109" s="33">
        <v>32802760</v>
      </c>
      <c r="E109" s="33">
        <v>5904756</v>
      </c>
      <c r="F109" s="33">
        <v>33663762</v>
      </c>
      <c r="G109" s="33">
        <v>5988577</v>
      </c>
      <c r="H109" s="33">
        <v>32758133</v>
      </c>
      <c r="I109" s="33">
        <v>5945082</v>
      </c>
      <c r="J109" s="33">
        <v>32732829</v>
      </c>
      <c r="K109" s="33">
        <v>5833651</v>
      </c>
      <c r="L109" s="33">
        <v>33425385</v>
      </c>
      <c r="M109" s="33">
        <v>5784929</v>
      </c>
      <c r="N109" s="33">
        <v>32709911</v>
      </c>
      <c r="O109" s="33">
        <v>5861624</v>
      </c>
      <c r="P109" s="32"/>
      <c r="Q109" s="32"/>
      <c r="R109" s="32"/>
      <c r="S109" s="32"/>
      <c r="T109" s="32"/>
      <c r="U109" s="32"/>
      <c r="V109" s="6"/>
      <c r="W109" s="6"/>
      <c r="X109" s="6"/>
      <c r="Y109" s="6"/>
      <c r="Z109" s="6"/>
      <c r="AA109" s="32">
        <f t="shared" si="6"/>
        <v>-2.131863294430103E-3</v>
      </c>
      <c r="AB109" s="32">
        <f t="shared" si="7"/>
        <v>-1.2041987848439462E-2</v>
      </c>
      <c r="AC109" s="32">
        <f t="shared" si="8"/>
        <v>-7.0811158895431828E-3</v>
      </c>
      <c r="AD109" s="32">
        <f t="shared" si="9"/>
        <v>-3.4006075232897566E-2</v>
      </c>
      <c r="AE109" s="32">
        <f t="shared" si="10"/>
        <v>-1.472061915128069E-3</v>
      </c>
      <c r="AF109" s="32">
        <f t="shared" si="11"/>
        <v>-1.4038157926164854E-2</v>
      </c>
      <c r="AJ109" s="6"/>
      <c r="AK109" s="6"/>
      <c r="AL109" s="6"/>
      <c r="AM109" s="6"/>
      <c r="AN109" s="6"/>
      <c r="AO109" s="6"/>
    </row>
    <row r="110" spans="2:41">
      <c r="B110" s="86"/>
      <c r="C110" t="s">
        <v>271</v>
      </c>
      <c r="D110" s="33">
        <v>17464948</v>
      </c>
      <c r="E110" s="33">
        <v>2561811</v>
      </c>
      <c r="F110" s="33">
        <v>17722702</v>
      </c>
      <c r="G110" s="33">
        <v>2526380</v>
      </c>
      <c r="H110" s="33">
        <v>17436416</v>
      </c>
      <c r="I110" s="33">
        <v>2571244</v>
      </c>
      <c r="J110" s="33">
        <v>17398617</v>
      </c>
      <c r="K110" s="33">
        <v>2513931</v>
      </c>
      <c r="L110" s="33">
        <v>17646688</v>
      </c>
      <c r="M110" s="33">
        <v>2443558</v>
      </c>
      <c r="N110" s="33">
        <v>17381798</v>
      </c>
      <c r="O110" s="33">
        <v>2516263</v>
      </c>
      <c r="P110" s="32"/>
      <c r="Q110" s="32"/>
      <c r="R110" s="32"/>
      <c r="S110" s="32"/>
      <c r="T110" s="32"/>
      <c r="U110" s="32"/>
      <c r="V110" s="6"/>
      <c r="W110" s="6"/>
      <c r="X110" s="6"/>
      <c r="Y110" s="6"/>
      <c r="Z110" s="6"/>
      <c r="AA110" s="32">
        <f t="shared" si="6"/>
        <v>-3.7979500425652569E-3</v>
      </c>
      <c r="AB110" s="32">
        <f t="shared" si="7"/>
        <v>-1.8689903353526081E-2</v>
      </c>
      <c r="AC110" s="32">
        <f t="shared" si="8"/>
        <v>-4.2890751082989486E-3</v>
      </c>
      <c r="AD110" s="32">
        <f t="shared" si="9"/>
        <v>-3.2782875101924493E-2</v>
      </c>
      <c r="AE110" s="32">
        <f t="shared" si="10"/>
        <v>-3.1324097796244367E-3</v>
      </c>
      <c r="AF110" s="32">
        <f t="shared" si="11"/>
        <v>-2.1383034826722006E-2</v>
      </c>
      <c r="AJ110" s="6"/>
      <c r="AK110" s="6"/>
      <c r="AL110" s="6"/>
      <c r="AM110" s="6"/>
      <c r="AN110" s="6"/>
      <c r="AO110" s="6"/>
    </row>
    <row r="111" spans="2:41">
      <c r="B111" s="86"/>
      <c r="C111" t="s">
        <v>244</v>
      </c>
      <c r="D111" s="33">
        <v>221969175</v>
      </c>
      <c r="E111" s="33">
        <v>74962326</v>
      </c>
      <c r="F111" s="33">
        <v>231361395</v>
      </c>
      <c r="G111" s="33">
        <v>84995685</v>
      </c>
      <c r="H111" s="33">
        <v>218197856</v>
      </c>
      <c r="I111" s="33">
        <v>74641772</v>
      </c>
      <c r="J111" s="33">
        <v>221051022</v>
      </c>
      <c r="K111" s="33">
        <v>74102025</v>
      </c>
      <c r="L111" s="33">
        <v>228199718</v>
      </c>
      <c r="M111" s="33">
        <v>82151370</v>
      </c>
      <c r="N111" s="33">
        <v>217334787</v>
      </c>
      <c r="O111" s="33">
        <v>73802293</v>
      </c>
      <c r="P111" s="32"/>
      <c r="Q111" s="32"/>
      <c r="R111" s="32"/>
      <c r="S111" s="32"/>
      <c r="T111" s="32"/>
      <c r="U111" s="32"/>
      <c r="V111" s="6"/>
      <c r="W111" s="6"/>
      <c r="X111" s="6"/>
      <c r="Y111" s="6"/>
      <c r="Z111" s="6"/>
      <c r="AA111" s="32">
        <f t="shared" si="6"/>
        <v>-4.1363986688692251E-3</v>
      </c>
      <c r="AB111" s="32">
        <f t="shared" si="7"/>
        <v>-1.1476444847775935E-2</v>
      </c>
      <c r="AC111" s="32">
        <f t="shared" si="8"/>
        <v>-1.3665533958247442E-2</v>
      </c>
      <c r="AD111" s="32">
        <f t="shared" si="9"/>
        <v>-3.3464228213467541E-2</v>
      </c>
      <c r="AE111" s="32">
        <f t="shared" si="10"/>
        <v>-3.955442165297903E-3</v>
      </c>
      <c r="AF111" s="32">
        <f t="shared" si="11"/>
        <v>-1.1246772115753093E-2</v>
      </c>
      <c r="AJ111" s="6"/>
      <c r="AK111" s="6"/>
      <c r="AL111" s="6"/>
      <c r="AM111" s="6"/>
      <c r="AN111" s="6"/>
      <c r="AO111" s="6"/>
    </row>
    <row r="112" spans="2:41">
      <c r="B112" s="86"/>
      <c r="C112" t="s">
        <v>245</v>
      </c>
      <c r="D112" s="33">
        <v>73266329</v>
      </c>
      <c r="E112" s="33">
        <v>16012723</v>
      </c>
      <c r="F112" s="33">
        <v>77846481</v>
      </c>
      <c r="G112" s="33">
        <v>19176461</v>
      </c>
      <c r="H112" s="33">
        <v>72791885</v>
      </c>
      <c r="I112" s="33">
        <v>16034093</v>
      </c>
      <c r="J112" s="33">
        <v>72743247</v>
      </c>
      <c r="K112" s="33">
        <v>15503813</v>
      </c>
      <c r="L112" s="33">
        <v>76759937</v>
      </c>
      <c r="M112" s="33">
        <v>18065289</v>
      </c>
      <c r="N112" s="33">
        <v>72342347</v>
      </c>
      <c r="O112" s="33">
        <v>15564237</v>
      </c>
      <c r="P112" s="32"/>
      <c r="Q112" s="32"/>
      <c r="R112" s="32"/>
      <c r="S112" s="32"/>
      <c r="T112" s="32"/>
      <c r="U112" s="32"/>
      <c r="V112" s="6"/>
      <c r="W112" s="6"/>
      <c r="X112" s="6"/>
      <c r="Y112" s="6"/>
      <c r="Z112" s="6"/>
      <c r="AA112" s="32">
        <f t="shared" si="6"/>
        <v>-7.1394596554714782E-3</v>
      </c>
      <c r="AB112" s="32">
        <f t="shared" si="7"/>
        <v>-3.1781602666829369E-2</v>
      </c>
      <c r="AC112" s="32">
        <f t="shared" si="8"/>
        <v>-1.3957522370214782E-2</v>
      </c>
      <c r="AD112" s="32">
        <f t="shared" si="9"/>
        <v>-5.7944581119529825E-2</v>
      </c>
      <c r="AE112" s="32">
        <f t="shared" si="10"/>
        <v>-6.175660927038776E-3</v>
      </c>
      <c r="AF112" s="32">
        <f t="shared" si="11"/>
        <v>-2.9303559608890879E-2</v>
      </c>
      <c r="AJ112" s="6"/>
      <c r="AK112" s="6"/>
      <c r="AL112" s="6"/>
      <c r="AM112" s="6"/>
      <c r="AN112" s="6"/>
      <c r="AO112" s="6"/>
    </row>
    <row r="113" spans="2:41">
      <c r="B113" s="86"/>
      <c r="C113" t="s">
        <v>246</v>
      </c>
      <c r="D113" s="33">
        <v>34704751</v>
      </c>
      <c r="E113" s="33">
        <v>5844065</v>
      </c>
      <c r="F113" s="33">
        <v>36515395</v>
      </c>
      <c r="G113" s="33">
        <v>6823611</v>
      </c>
      <c r="H113" s="33">
        <v>34615798</v>
      </c>
      <c r="I113" s="33">
        <v>5845271</v>
      </c>
      <c r="J113" s="33">
        <v>34495436</v>
      </c>
      <c r="K113" s="33">
        <v>5612672</v>
      </c>
      <c r="L113" s="33">
        <v>36057986</v>
      </c>
      <c r="M113" s="33">
        <v>6378350</v>
      </c>
      <c r="N113" s="33">
        <v>34417756</v>
      </c>
      <c r="O113" s="33">
        <v>5625871</v>
      </c>
      <c r="P113" s="32"/>
      <c r="Q113" s="32"/>
      <c r="R113" s="32"/>
      <c r="S113" s="32"/>
      <c r="T113" s="32"/>
      <c r="U113" s="32"/>
      <c r="V113" s="6"/>
      <c r="W113" s="6"/>
      <c r="X113" s="6"/>
      <c r="Y113" s="6"/>
      <c r="Z113" s="6"/>
      <c r="AA113" s="32">
        <f t="shared" si="6"/>
        <v>-6.0313067798699951E-3</v>
      </c>
      <c r="AB113" s="32">
        <f t="shared" si="7"/>
        <v>-3.9594528808286698E-2</v>
      </c>
      <c r="AC113" s="32">
        <f t="shared" si="8"/>
        <v>-1.2526469999845271E-2</v>
      </c>
      <c r="AD113" s="32">
        <f t="shared" si="9"/>
        <v>-6.5252987018163844E-2</v>
      </c>
      <c r="AE113" s="32">
        <f t="shared" si="10"/>
        <v>-5.7211450101482568E-3</v>
      </c>
      <c r="AF113" s="32">
        <f t="shared" si="11"/>
        <v>-3.7534615589251551E-2</v>
      </c>
      <c r="AJ113" s="6"/>
      <c r="AK113" s="6"/>
      <c r="AL113" s="6"/>
      <c r="AM113" s="6"/>
      <c r="AN113" s="6"/>
      <c r="AO113" s="6"/>
    </row>
    <row r="114" spans="2:41">
      <c r="B114" s="86"/>
      <c r="C114" t="s">
        <v>247</v>
      </c>
      <c r="D114" s="33">
        <v>18791789</v>
      </c>
      <c r="E114" s="33">
        <v>2606239</v>
      </c>
      <c r="F114" s="33">
        <v>19538290</v>
      </c>
      <c r="G114" s="33">
        <v>2925498</v>
      </c>
      <c r="H114" s="33">
        <v>18772546</v>
      </c>
      <c r="I114" s="33">
        <v>2613219</v>
      </c>
      <c r="J114" s="33">
        <v>18686582</v>
      </c>
      <c r="K114" s="33">
        <v>2496248</v>
      </c>
      <c r="L114" s="33">
        <v>19384667</v>
      </c>
      <c r="M114" s="33">
        <v>2765460</v>
      </c>
      <c r="N114" s="33">
        <v>18674432</v>
      </c>
      <c r="O114" s="33">
        <v>2509635</v>
      </c>
      <c r="P114" s="32"/>
      <c r="Q114" s="32"/>
      <c r="R114" s="32"/>
      <c r="S114" s="32"/>
      <c r="T114" s="32"/>
      <c r="U114" s="32"/>
      <c r="V114" s="6"/>
      <c r="W114" s="6"/>
      <c r="X114" s="6"/>
      <c r="Y114" s="6"/>
      <c r="Z114" s="6"/>
      <c r="AA114" s="32">
        <f t="shared" si="6"/>
        <v>-5.5985622231071244E-3</v>
      </c>
      <c r="AB114" s="32">
        <f t="shared" si="7"/>
        <v>-4.2202959897384699E-2</v>
      </c>
      <c r="AC114" s="32">
        <f t="shared" si="8"/>
        <v>-7.8626635186600253E-3</v>
      </c>
      <c r="AD114" s="32">
        <f t="shared" si="9"/>
        <v>-5.4704532356542372E-2</v>
      </c>
      <c r="AE114" s="32">
        <f t="shared" si="10"/>
        <v>-5.2264620899051201E-3</v>
      </c>
      <c r="AF114" s="32">
        <f t="shared" si="11"/>
        <v>-3.9638468876890917E-2</v>
      </c>
      <c r="AJ114" s="6"/>
      <c r="AK114" s="6"/>
      <c r="AL114" s="6"/>
      <c r="AM114" s="6"/>
      <c r="AN114" s="6"/>
      <c r="AO114" s="6"/>
    </row>
    <row r="115" spans="2:41">
      <c r="B115" s="86"/>
      <c r="C115" t="s">
        <v>264</v>
      </c>
      <c r="D115" s="33">
        <v>578027673</v>
      </c>
      <c r="E115" s="33">
        <v>259429539</v>
      </c>
      <c r="F115" s="33">
        <v>533945420</v>
      </c>
      <c r="G115" s="33">
        <v>254919792</v>
      </c>
      <c r="H115" s="33">
        <v>575171837</v>
      </c>
      <c r="I115" s="33">
        <v>261034836</v>
      </c>
      <c r="J115" s="33">
        <v>577731095</v>
      </c>
      <c r="K115" s="33">
        <v>259280604</v>
      </c>
      <c r="L115" s="33">
        <v>533639140</v>
      </c>
      <c r="M115" s="33">
        <v>255492981</v>
      </c>
      <c r="N115" s="33">
        <v>574531029</v>
      </c>
      <c r="O115" s="33">
        <v>260626790</v>
      </c>
      <c r="P115" s="32"/>
      <c r="Q115" s="32"/>
      <c r="R115" s="32"/>
      <c r="S115" s="32"/>
      <c r="T115" s="32"/>
      <c r="U115" s="32"/>
      <c r="V115" s="6"/>
      <c r="W115" s="6"/>
      <c r="X115" s="6"/>
      <c r="Y115" s="6"/>
      <c r="Z115" s="6"/>
      <c r="AA115" s="32">
        <f t="shared" si="6"/>
        <v>-5.1308616153399977E-4</v>
      </c>
      <c r="AB115" s="32">
        <f t="shared" si="7"/>
        <v>-5.7408651525992958E-4</v>
      </c>
      <c r="AC115" s="32">
        <f t="shared" si="8"/>
        <v>-5.7361668164510147E-4</v>
      </c>
      <c r="AD115" s="32">
        <f t="shared" si="9"/>
        <v>2.2485072481151246E-3</v>
      </c>
      <c r="AE115" s="32">
        <f t="shared" si="10"/>
        <v>-1.1141157455524025E-3</v>
      </c>
      <c r="AF115" s="32">
        <f t="shared" si="11"/>
        <v>-1.5631859956040503E-3</v>
      </c>
      <c r="AJ115" s="6"/>
      <c r="AK115" s="6"/>
      <c r="AL115" s="6"/>
      <c r="AM115" s="6"/>
      <c r="AN115" s="6"/>
      <c r="AO115" s="6"/>
    </row>
    <row r="116" spans="2:41">
      <c r="B116" s="86"/>
      <c r="C116" t="s">
        <v>265</v>
      </c>
      <c r="D116" s="33">
        <v>99970365</v>
      </c>
      <c r="E116" s="33">
        <v>35558287</v>
      </c>
      <c r="F116" s="33">
        <v>96145136</v>
      </c>
      <c r="G116" s="33">
        <v>34497744</v>
      </c>
      <c r="H116" s="33">
        <v>99599876</v>
      </c>
      <c r="I116" s="33">
        <v>35815401</v>
      </c>
      <c r="J116" s="33">
        <v>99466863</v>
      </c>
      <c r="K116" s="33">
        <v>35190528</v>
      </c>
      <c r="L116" s="33">
        <v>95281936</v>
      </c>
      <c r="M116" s="33">
        <v>33864746</v>
      </c>
      <c r="N116" s="33">
        <v>99072568</v>
      </c>
      <c r="O116" s="33">
        <v>35332211</v>
      </c>
      <c r="P116" s="32"/>
      <c r="Q116" s="32"/>
      <c r="R116" s="32"/>
      <c r="S116" s="32"/>
      <c r="T116" s="32"/>
      <c r="U116" s="32"/>
      <c r="V116" s="6"/>
      <c r="W116" s="6"/>
      <c r="X116" s="6"/>
      <c r="Y116" s="6"/>
      <c r="Z116" s="6"/>
      <c r="AA116" s="32">
        <f t="shared" si="6"/>
        <v>-5.0365125705002676E-3</v>
      </c>
      <c r="AB116" s="32">
        <f t="shared" si="7"/>
        <v>-1.0342427350338896E-2</v>
      </c>
      <c r="AC116" s="32">
        <f t="shared" si="8"/>
        <v>-8.9780932859671661E-3</v>
      </c>
      <c r="AD116" s="32">
        <f t="shared" si="9"/>
        <v>-1.8348967978891604E-2</v>
      </c>
      <c r="AE116" s="32">
        <f t="shared" si="10"/>
        <v>-5.294263619364345E-3</v>
      </c>
      <c r="AF116" s="32">
        <f t="shared" si="11"/>
        <v>-1.3491123553244595E-2</v>
      </c>
      <c r="AJ116" s="6"/>
      <c r="AK116" s="6"/>
      <c r="AL116" s="6"/>
      <c r="AM116" s="6"/>
      <c r="AN116" s="6"/>
      <c r="AO116" s="6"/>
    </row>
    <row r="117" spans="2:41">
      <c r="B117" s="86"/>
      <c r="C117" t="s">
        <v>266</v>
      </c>
      <c r="D117" s="33">
        <v>29678904</v>
      </c>
      <c r="E117" s="33">
        <v>7004419</v>
      </c>
      <c r="F117" s="33">
        <v>30839182</v>
      </c>
      <c r="G117" s="33">
        <v>7506366</v>
      </c>
      <c r="H117" s="33">
        <v>29677105</v>
      </c>
      <c r="I117" s="33">
        <v>7049221</v>
      </c>
      <c r="J117" s="33">
        <v>29567117</v>
      </c>
      <c r="K117" s="33">
        <v>6867850</v>
      </c>
      <c r="L117" s="33">
        <v>30630666</v>
      </c>
      <c r="M117" s="33">
        <v>7299602</v>
      </c>
      <c r="N117" s="33">
        <v>29568703</v>
      </c>
      <c r="O117" s="33">
        <v>6904140</v>
      </c>
      <c r="P117" s="32"/>
      <c r="Q117" s="32"/>
      <c r="R117" s="32"/>
      <c r="S117" s="32"/>
      <c r="T117" s="32"/>
      <c r="U117" s="32"/>
      <c r="V117" s="6"/>
      <c r="W117" s="6"/>
      <c r="X117" s="6"/>
      <c r="Y117" s="6"/>
      <c r="Z117" s="6"/>
      <c r="AA117" s="32">
        <f t="shared" si="6"/>
        <v>-3.7665474439352612E-3</v>
      </c>
      <c r="AB117" s="32">
        <f t="shared" si="7"/>
        <v>-1.9497548618950408E-2</v>
      </c>
      <c r="AC117" s="32">
        <f t="shared" si="8"/>
        <v>-6.7613985351492141E-3</v>
      </c>
      <c r="AD117" s="32">
        <f t="shared" si="9"/>
        <v>-2.7545153007460601E-2</v>
      </c>
      <c r="AE117" s="32">
        <f t="shared" si="10"/>
        <v>-3.652714777940773E-3</v>
      </c>
      <c r="AF117" s="32">
        <f t="shared" si="11"/>
        <v>-2.0581139391146908E-2</v>
      </c>
      <c r="AJ117" s="6"/>
      <c r="AK117" s="6"/>
      <c r="AL117" s="6"/>
      <c r="AM117" s="6"/>
      <c r="AN117" s="6"/>
      <c r="AO117" s="6"/>
    </row>
    <row r="118" spans="2:41">
      <c r="B118" s="87"/>
      <c r="C118" t="s">
        <v>267</v>
      </c>
      <c r="D118" s="33">
        <v>13151697</v>
      </c>
      <c r="E118" s="33">
        <v>2266668</v>
      </c>
      <c r="F118" s="33">
        <v>13635973</v>
      </c>
      <c r="G118" s="33">
        <v>2419197</v>
      </c>
      <c r="H118" s="33">
        <v>13167491</v>
      </c>
      <c r="I118" s="33">
        <v>2269478</v>
      </c>
      <c r="J118" s="33">
        <v>13113860</v>
      </c>
      <c r="K118" s="33">
        <v>2208051</v>
      </c>
      <c r="L118" s="33">
        <v>13542645</v>
      </c>
      <c r="M118" s="33">
        <v>2345557</v>
      </c>
      <c r="N118" s="33">
        <v>13119871</v>
      </c>
      <c r="O118" s="33">
        <v>2217717</v>
      </c>
      <c r="P118" s="32"/>
      <c r="Q118" s="32"/>
      <c r="R118" s="32"/>
      <c r="S118" s="32"/>
      <c r="T118" s="32"/>
      <c r="U118" s="32"/>
      <c r="V118" s="6"/>
      <c r="W118" s="6"/>
      <c r="X118" s="6"/>
      <c r="Y118" s="6"/>
      <c r="Z118" s="6"/>
      <c r="AA118" s="32">
        <f t="shared" si="6"/>
        <v>-2.8769671320742866E-3</v>
      </c>
      <c r="AB118" s="32">
        <f t="shared" si="7"/>
        <v>-2.5860425964455314E-2</v>
      </c>
      <c r="AC118" s="32">
        <f t="shared" si="8"/>
        <v>-6.8442493982644285E-3</v>
      </c>
      <c r="AD118" s="32">
        <f t="shared" si="9"/>
        <v>-3.0439852562647855E-2</v>
      </c>
      <c r="AE118" s="32">
        <f t="shared" si="10"/>
        <v>-3.6164824414917011E-3</v>
      </c>
      <c r="AF118" s="32">
        <f t="shared" si="11"/>
        <v>-2.2807447351329248E-2</v>
      </c>
      <c r="AJ118" s="6"/>
      <c r="AK118" s="6"/>
      <c r="AL118" s="6"/>
      <c r="AM118" s="6"/>
      <c r="AN118" s="6"/>
      <c r="AO118" s="6"/>
    </row>
    <row r="119" spans="2:41">
      <c r="B119" s="85" t="s">
        <v>348</v>
      </c>
      <c r="C119" t="s">
        <v>240</v>
      </c>
      <c r="D119" s="33">
        <v>39501923</v>
      </c>
      <c r="E119" s="33">
        <v>8293641</v>
      </c>
      <c r="F119" s="33">
        <v>40944714</v>
      </c>
      <c r="G119" s="33">
        <v>9524553</v>
      </c>
      <c r="H119" s="33">
        <v>39137704</v>
      </c>
      <c r="I119" s="33">
        <v>8286465</v>
      </c>
      <c r="J119" s="33">
        <v>39511434</v>
      </c>
      <c r="K119" s="33">
        <v>8283089</v>
      </c>
      <c r="L119" s="33">
        <v>40825164</v>
      </c>
      <c r="M119" s="33">
        <v>9396157</v>
      </c>
      <c r="N119" s="33"/>
      <c r="O119" s="33"/>
      <c r="P119" s="32"/>
      <c r="Q119" s="32"/>
      <c r="R119" s="32"/>
      <c r="S119" s="32"/>
      <c r="T119" s="32"/>
      <c r="U119" s="32"/>
      <c r="V119" s="6"/>
      <c r="W119" s="6"/>
      <c r="X119" s="6"/>
      <c r="Y119" s="6"/>
      <c r="Z119" s="6"/>
      <c r="AA119" s="32">
        <f t="shared" si="6"/>
        <v>2.4077308843926408E-4</v>
      </c>
      <c r="AB119" s="32">
        <f t="shared" si="7"/>
        <v>-1.2723000670031414E-3</v>
      </c>
      <c r="AC119" s="32">
        <f t="shared" si="8"/>
        <v>-2.9197908184191981E-3</v>
      </c>
      <c r="AD119" s="32">
        <f t="shared" si="9"/>
        <v>-1.3480527642609579E-2</v>
      </c>
      <c r="AE119" s="32">
        <f t="shared" si="10"/>
        <v>-1</v>
      </c>
      <c r="AF119" s="32">
        <f t="shared" si="11"/>
        <v>-1</v>
      </c>
      <c r="AJ119" s="6"/>
      <c r="AK119" s="6"/>
      <c r="AL119" s="6"/>
      <c r="AM119" s="6"/>
      <c r="AN119" s="6"/>
      <c r="AO119" s="6"/>
    </row>
    <row r="120" spans="2:41">
      <c r="B120" s="86"/>
      <c r="C120" t="s">
        <v>241</v>
      </c>
      <c r="D120" s="33">
        <v>18892714</v>
      </c>
      <c r="E120" s="33">
        <v>3153740</v>
      </c>
      <c r="F120" s="33">
        <v>19841744</v>
      </c>
      <c r="G120" s="33">
        <v>3723294</v>
      </c>
      <c r="H120" s="33">
        <v>18827775</v>
      </c>
      <c r="I120" s="33">
        <v>3165235</v>
      </c>
      <c r="J120" s="33">
        <v>18882301</v>
      </c>
      <c r="K120" s="33">
        <v>3143791</v>
      </c>
      <c r="L120" s="33">
        <v>19778842</v>
      </c>
      <c r="M120" s="33">
        <v>3671638</v>
      </c>
      <c r="N120" s="33"/>
      <c r="O120" s="33"/>
      <c r="P120" s="32"/>
      <c r="Q120" s="32"/>
      <c r="R120" s="32"/>
      <c r="S120" s="32"/>
      <c r="T120" s="32"/>
      <c r="U120" s="32"/>
      <c r="V120" s="6"/>
      <c r="W120" s="6"/>
      <c r="X120" s="6"/>
      <c r="Y120" s="6"/>
      <c r="Z120" s="6"/>
      <c r="AA120" s="32">
        <f t="shared" si="6"/>
        <v>-5.5116485646265539E-4</v>
      </c>
      <c r="AB120" s="32">
        <f t="shared" si="7"/>
        <v>-3.1546671570896775E-3</v>
      </c>
      <c r="AC120" s="32">
        <f t="shared" si="8"/>
        <v>-3.1701850401859837E-3</v>
      </c>
      <c r="AD120" s="32">
        <f t="shared" si="9"/>
        <v>-1.3873736535444152E-2</v>
      </c>
      <c r="AE120" s="32">
        <f t="shared" si="10"/>
        <v>-1</v>
      </c>
      <c r="AF120" s="32">
        <f t="shared" si="11"/>
        <v>-1</v>
      </c>
      <c r="AJ120" s="6"/>
      <c r="AK120" s="6"/>
      <c r="AL120" s="6"/>
      <c r="AM120" s="6"/>
      <c r="AN120" s="6"/>
      <c r="AO120" s="6"/>
    </row>
    <row r="121" spans="2:41">
      <c r="B121" s="86"/>
      <c r="C121" t="s">
        <v>242</v>
      </c>
      <c r="D121" s="33">
        <v>9348640</v>
      </c>
      <c r="E121" s="33">
        <v>1265151</v>
      </c>
      <c r="F121" s="33">
        <v>9801769</v>
      </c>
      <c r="G121" s="33">
        <v>1475546</v>
      </c>
      <c r="H121" s="33">
        <v>9332666</v>
      </c>
      <c r="I121" s="33">
        <v>1259087</v>
      </c>
      <c r="J121" s="33">
        <v>9336795</v>
      </c>
      <c r="K121" s="33">
        <v>1249491</v>
      </c>
      <c r="L121" s="33">
        <v>9780368</v>
      </c>
      <c r="M121" s="33">
        <v>1458222</v>
      </c>
      <c r="N121" s="33"/>
      <c r="O121" s="33"/>
      <c r="P121" s="32"/>
      <c r="Q121" s="32"/>
      <c r="R121" s="32"/>
      <c r="S121" s="32"/>
      <c r="T121" s="32"/>
      <c r="U121" s="32"/>
      <c r="V121" s="6"/>
      <c r="W121" s="6"/>
      <c r="X121" s="6"/>
      <c r="Y121" s="6"/>
      <c r="Z121" s="6"/>
      <c r="AA121" s="32">
        <f t="shared" si="6"/>
        <v>-1.2670292149446337E-3</v>
      </c>
      <c r="AB121" s="32">
        <f t="shared" si="7"/>
        <v>-1.2377969111987424E-2</v>
      </c>
      <c r="AC121" s="32">
        <f t="shared" si="8"/>
        <v>-2.1833813875842207E-3</v>
      </c>
      <c r="AD121" s="32">
        <f t="shared" si="9"/>
        <v>-1.174073868249448E-2</v>
      </c>
      <c r="AE121" s="32">
        <f t="shared" si="10"/>
        <v>-1</v>
      </c>
      <c r="AF121" s="32">
        <f t="shared" si="11"/>
        <v>-1</v>
      </c>
      <c r="AJ121" s="6"/>
      <c r="AK121" s="6"/>
      <c r="AL121" s="6"/>
      <c r="AM121" s="6"/>
      <c r="AN121" s="6"/>
      <c r="AO121" s="6"/>
    </row>
    <row r="122" spans="2:41">
      <c r="B122" s="86"/>
      <c r="C122" t="s">
        <v>243</v>
      </c>
      <c r="D122" s="33">
        <v>5003935</v>
      </c>
      <c r="E122" s="33">
        <v>544455</v>
      </c>
      <c r="F122" s="33">
        <v>5175345</v>
      </c>
      <c r="G122" s="33">
        <v>608146</v>
      </c>
      <c r="H122" s="33">
        <v>5001669</v>
      </c>
      <c r="I122" s="33">
        <v>547448</v>
      </c>
      <c r="J122" s="33">
        <v>5000763</v>
      </c>
      <c r="K122" s="33">
        <v>545976</v>
      </c>
      <c r="L122" s="33">
        <v>5169449</v>
      </c>
      <c r="M122" s="33">
        <v>599120</v>
      </c>
      <c r="N122" s="33"/>
      <c r="O122" s="33"/>
      <c r="P122" s="32"/>
      <c r="Q122" s="32"/>
      <c r="R122" s="32"/>
      <c r="S122" s="32"/>
      <c r="T122" s="32"/>
      <c r="U122" s="32"/>
      <c r="V122" s="6"/>
      <c r="W122" s="6"/>
      <c r="X122" s="6"/>
      <c r="Y122" s="6"/>
      <c r="Z122" s="6"/>
      <c r="AA122" s="32">
        <f t="shared" si="6"/>
        <v>-6.3390111981870268E-4</v>
      </c>
      <c r="AB122" s="32">
        <f t="shared" si="7"/>
        <v>2.7936193073807751E-3</v>
      </c>
      <c r="AC122" s="32">
        <f t="shared" si="8"/>
        <v>-1.1392477216494745E-3</v>
      </c>
      <c r="AD122" s="32">
        <f t="shared" si="9"/>
        <v>-1.4841830744590938E-2</v>
      </c>
      <c r="AE122" s="32">
        <f t="shared" si="10"/>
        <v>-1</v>
      </c>
      <c r="AF122" s="32">
        <f t="shared" si="11"/>
        <v>-1</v>
      </c>
      <c r="AJ122" s="6"/>
      <c r="AK122" s="6"/>
      <c r="AL122" s="6"/>
      <c r="AM122" s="6"/>
      <c r="AN122" s="6"/>
      <c r="AO122" s="6"/>
    </row>
    <row r="123" spans="2:41">
      <c r="B123" s="86"/>
      <c r="C123" t="s">
        <v>256</v>
      </c>
      <c r="D123" s="33">
        <v>42314386</v>
      </c>
      <c r="E123" s="33">
        <v>10328493</v>
      </c>
      <c r="F123" s="33">
        <v>42972473</v>
      </c>
      <c r="G123" s="33">
        <v>11272706</v>
      </c>
      <c r="H123" s="33">
        <v>41838250</v>
      </c>
      <c r="I123" s="33">
        <v>10325429</v>
      </c>
      <c r="J123" s="33">
        <v>42284793</v>
      </c>
      <c r="K123" s="33">
        <v>10290931</v>
      </c>
      <c r="L123" s="33">
        <v>42789087</v>
      </c>
      <c r="M123" s="33">
        <v>11091677</v>
      </c>
      <c r="N123" s="33"/>
      <c r="O123" s="33"/>
      <c r="P123" s="32"/>
      <c r="Q123" s="32"/>
      <c r="R123" s="32"/>
      <c r="S123" s="32"/>
      <c r="T123" s="32"/>
      <c r="U123" s="32"/>
      <c r="V123" s="6"/>
      <c r="W123" s="6"/>
      <c r="X123" s="6"/>
      <c r="Y123" s="6"/>
      <c r="Z123" s="6"/>
      <c r="AA123" s="32">
        <f t="shared" si="6"/>
        <v>-6.9936026012524437E-4</v>
      </c>
      <c r="AB123" s="32">
        <f t="shared" si="7"/>
        <v>-3.6367357754901902E-3</v>
      </c>
      <c r="AC123" s="32">
        <f t="shared" si="8"/>
        <v>-4.2675226068557889E-3</v>
      </c>
      <c r="AD123" s="32">
        <f t="shared" si="9"/>
        <v>-1.6059054498538328E-2</v>
      </c>
      <c r="AE123" s="32">
        <f t="shared" si="10"/>
        <v>-1</v>
      </c>
      <c r="AF123" s="32">
        <f t="shared" si="11"/>
        <v>-1</v>
      </c>
      <c r="AJ123" s="6"/>
      <c r="AK123" s="6"/>
      <c r="AL123" s="6"/>
      <c r="AM123" s="6"/>
      <c r="AN123" s="6"/>
      <c r="AO123" s="6"/>
    </row>
    <row r="124" spans="2:41">
      <c r="B124" s="86"/>
      <c r="C124" t="s">
        <v>257</v>
      </c>
      <c r="D124" s="33">
        <v>19686195</v>
      </c>
      <c r="E124" s="33">
        <v>3817068</v>
      </c>
      <c r="F124" s="33">
        <v>20087018</v>
      </c>
      <c r="G124" s="33">
        <v>4134543</v>
      </c>
      <c r="H124" s="33">
        <v>19634313</v>
      </c>
      <c r="I124" s="33">
        <v>3846185</v>
      </c>
      <c r="J124" s="33">
        <v>19646931</v>
      </c>
      <c r="K124" s="33">
        <v>3773250</v>
      </c>
      <c r="L124" s="33">
        <v>19994258</v>
      </c>
      <c r="M124" s="33">
        <v>4047061</v>
      </c>
      <c r="N124" s="33"/>
      <c r="O124" s="33"/>
      <c r="P124" s="32"/>
      <c r="Q124" s="32"/>
      <c r="R124" s="32"/>
      <c r="S124" s="32"/>
      <c r="T124" s="32"/>
      <c r="U124" s="32"/>
      <c r="V124" s="6"/>
      <c r="W124" s="6"/>
      <c r="X124" s="6"/>
      <c r="Y124" s="6"/>
      <c r="Z124" s="6"/>
      <c r="AA124" s="32">
        <f t="shared" si="6"/>
        <v>-1.9944941112287062E-3</v>
      </c>
      <c r="AB124" s="32">
        <f t="shared" si="7"/>
        <v>-1.1479491588832056E-2</v>
      </c>
      <c r="AC124" s="32">
        <f t="shared" si="8"/>
        <v>-4.6179079443250358E-3</v>
      </c>
      <c r="AD124" s="32">
        <f t="shared" si="9"/>
        <v>-2.1158807636055543E-2</v>
      </c>
      <c r="AE124" s="32">
        <f t="shared" si="10"/>
        <v>-1</v>
      </c>
      <c r="AF124" s="32">
        <f t="shared" si="11"/>
        <v>-1</v>
      </c>
      <c r="AJ124" s="6"/>
      <c r="AK124" s="6"/>
      <c r="AL124" s="6"/>
      <c r="AM124" s="6"/>
      <c r="AN124" s="6"/>
      <c r="AO124" s="6"/>
    </row>
    <row r="125" spans="2:41">
      <c r="B125" s="86"/>
      <c r="C125" t="s">
        <v>258</v>
      </c>
      <c r="D125" s="33">
        <v>10030691</v>
      </c>
      <c r="E125" s="33">
        <v>1588307</v>
      </c>
      <c r="F125" s="33">
        <v>10181062</v>
      </c>
      <c r="G125" s="33">
        <v>1644970</v>
      </c>
      <c r="H125" s="33">
        <v>10012294</v>
      </c>
      <c r="I125" s="33">
        <v>1590343</v>
      </c>
      <c r="J125" s="33">
        <v>9989581</v>
      </c>
      <c r="K125" s="33">
        <v>1556684</v>
      </c>
      <c r="L125" s="33">
        <v>10137598</v>
      </c>
      <c r="M125" s="33">
        <v>1593774</v>
      </c>
      <c r="N125" s="33"/>
      <c r="O125" s="33"/>
      <c r="P125" s="32"/>
      <c r="Q125" s="32"/>
      <c r="R125" s="32"/>
      <c r="S125" s="32"/>
      <c r="T125" s="32"/>
      <c r="U125" s="32"/>
      <c r="V125" s="6"/>
      <c r="W125" s="6"/>
      <c r="X125" s="6"/>
      <c r="Y125" s="6"/>
      <c r="Z125" s="6"/>
      <c r="AA125" s="32">
        <f t="shared" si="6"/>
        <v>-4.0984215344685628E-3</v>
      </c>
      <c r="AB125" s="32">
        <f t="shared" si="7"/>
        <v>-1.9909878883616328E-2</v>
      </c>
      <c r="AC125" s="32">
        <f t="shared" si="8"/>
        <v>-4.269102771400469E-3</v>
      </c>
      <c r="AD125" s="32">
        <f t="shared" si="9"/>
        <v>-3.1122756038104039E-2</v>
      </c>
      <c r="AE125" s="32">
        <f t="shared" si="10"/>
        <v>-1</v>
      </c>
      <c r="AF125" s="32">
        <f t="shared" si="11"/>
        <v>-1</v>
      </c>
      <c r="AJ125" s="6"/>
      <c r="AK125" s="6"/>
      <c r="AL125" s="6"/>
      <c r="AM125" s="6"/>
      <c r="AN125" s="6"/>
      <c r="AO125" s="6"/>
    </row>
    <row r="126" spans="2:41">
      <c r="B126" s="86"/>
      <c r="C126" t="s">
        <v>259</v>
      </c>
      <c r="D126" s="33">
        <v>5436000</v>
      </c>
      <c r="E126" s="33">
        <v>711774</v>
      </c>
      <c r="F126" s="33">
        <v>5513475</v>
      </c>
      <c r="G126" s="33">
        <v>714200</v>
      </c>
      <c r="H126" s="33">
        <v>5439817</v>
      </c>
      <c r="I126" s="33">
        <v>713613</v>
      </c>
      <c r="J126" s="33">
        <v>5420662</v>
      </c>
      <c r="K126" s="33">
        <v>691932</v>
      </c>
      <c r="L126" s="33">
        <v>5481373</v>
      </c>
      <c r="M126" s="33">
        <v>686252</v>
      </c>
      <c r="N126" s="33"/>
      <c r="O126" s="33"/>
      <c r="P126" s="32"/>
      <c r="Q126" s="32"/>
      <c r="R126" s="32"/>
      <c r="S126" s="32"/>
      <c r="T126" s="32"/>
      <c r="U126" s="32"/>
      <c r="V126" s="6"/>
      <c r="W126" s="6"/>
      <c r="X126" s="6"/>
      <c r="Y126" s="6"/>
      <c r="Z126" s="6"/>
      <c r="AA126" s="32">
        <f t="shared" si="6"/>
        <v>-2.8215599705665932E-3</v>
      </c>
      <c r="AB126" s="32">
        <f t="shared" si="7"/>
        <v>-2.7876826071196757E-2</v>
      </c>
      <c r="AC126" s="32">
        <f t="shared" si="8"/>
        <v>-5.8224622402386879E-3</v>
      </c>
      <c r="AD126" s="32">
        <f t="shared" si="9"/>
        <v>-3.9131895827499298E-2</v>
      </c>
      <c r="AE126" s="32">
        <f t="shared" si="10"/>
        <v>-1</v>
      </c>
      <c r="AF126" s="32">
        <f t="shared" si="11"/>
        <v>-1</v>
      </c>
      <c r="AJ126" s="6"/>
      <c r="AK126" s="6"/>
      <c r="AL126" s="6"/>
      <c r="AM126" s="6"/>
      <c r="AN126" s="6"/>
      <c r="AO126" s="6"/>
    </row>
    <row r="127" spans="2:41">
      <c r="B127" s="86"/>
      <c r="C127" t="s">
        <v>284</v>
      </c>
      <c r="D127" s="33">
        <v>83212921</v>
      </c>
      <c r="E127" s="33">
        <v>24880085</v>
      </c>
      <c r="F127" s="33">
        <v>84967286</v>
      </c>
      <c r="G127" s="33">
        <v>28350405</v>
      </c>
      <c r="H127" s="33">
        <v>82570159</v>
      </c>
      <c r="I127" s="33">
        <v>24720482</v>
      </c>
      <c r="J127" s="33">
        <v>83214431</v>
      </c>
      <c r="K127" s="33">
        <v>24882755</v>
      </c>
      <c r="L127" s="33">
        <v>84731700</v>
      </c>
      <c r="M127" s="33">
        <v>28133237</v>
      </c>
      <c r="N127" s="33"/>
      <c r="O127" s="33"/>
      <c r="P127" s="32"/>
      <c r="Q127" s="32"/>
      <c r="R127" s="32"/>
      <c r="S127" s="32"/>
      <c r="T127" s="32"/>
      <c r="U127" s="32"/>
      <c r="V127" s="6"/>
      <c r="W127" s="8"/>
      <c r="X127" s="6"/>
      <c r="Y127" s="6"/>
      <c r="Z127" s="6"/>
      <c r="AA127" s="32">
        <f t="shared" si="6"/>
        <v>1.814622034479477E-5</v>
      </c>
      <c r="AB127" s="32">
        <f t="shared" si="7"/>
        <v>1.0731474591023302E-4</v>
      </c>
      <c r="AC127" s="32">
        <f t="shared" si="8"/>
        <v>-2.772667118024695E-3</v>
      </c>
      <c r="AD127" s="32">
        <f t="shared" si="9"/>
        <v>-7.6601374830447752E-3</v>
      </c>
      <c r="AE127" s="32">
        <f t="shared" si="10"/>
        <v>-1</v>
      </c>
      <c r="AF127" s="32">
        <f t="shared" si="11"/>
        <v>-1</v>
      </c>
      <c r="AJ127" s="6"/>
      <c r="AK127" s="6"/>
      <c r="AL127" s="6"/>
      <c r="AM127" s="6"/>
      <c r="AN127" s="6"/>
      <c r="AO127" s="6"/>
    </row>
    <row r="128" spans="2:41">
      <c r="B128" s="86"/>
      <c r="C128" t="s">
        <v>285</v>
      </c>
      <c r="D128" s="33">
        <v>36583157</v>
      </c>
      <c r="E128" s="33">
        <v>9002502</v>
      </c>
      <c r="F128" s="33">
        <v>37514674</v>
      </c>
      <c r="G128" s="33">
        <v>10200488</v>
      </c>
      <c r="H128" s="33">
        <v>36527506</v>
      </c>
      <c r="I128" s="33">
        <v>9051774</v>
      </c>
      <c r="J128" s="33">
        <v>36562177</v>
      </c>
      <c r="K128" s="33">
        <v>8994676</v>
      </c>
      <c r="L128" s="33">
        <v>37420625</v>
      </c>
      <c r="M128" s="33">
        <v>10109623</v>
      </c>
      <c r="N128" s="33"/>
      <c r="O128" s="33"/>
      <c r="P128" s="32"/>
      <c r="Q128" s="32"/>
      <c r="R128" s="32"/>
      <c r="S128" s="32"/>
      <c r="T128" s="32"/>
      <c r="U128" s="32"/>
      <c r="V128" s="6"/>
      <c r="W128" s="6"/>
      <c r="X128" s="6"/>
      <c r="Y128" s="6"/>
      <c r="Z128" s="6"/>
      <c r="AA128" s="32">
        <f t="shared" si="6"/>
        <v>-5.7348795785995175E-4</v>
      </c>
      <c r="AB128" s="32">
        <f t="shared" si="7"/>
        <v>-8.6931388629516554E-4</v>
      </c>
      <c r="AC128" s="32">
        <f t="shared" si="8"/>
        <v>-2.5069923305211183E-3</v>
      </c>
      <c r="AD128" s="32">
        <f t="shared" si="9"/>
        <v>-8.907907151108849E-3</v>
      </c>
      <c r="AE128" s="32">
        <f t="shared" si="10"/>
        <v>-1</v>
      </c>
      <c r="AF128" s="32">
        <f t="shared" si="11"/>
        <v>-1</v>
      </c>
      <c r="AJ128" s="6"/>
      <c r="AK128" s="6"/>
      <c r="AL128" s="6"/>
      <c r="AM128" s="6"/>
      <c r="AN128" s="6"/>
      <c r="AO128" s="6"/>
    </row>
    <row r="129" spans="2:41">
      <c r="B129" s="86"/>
      <c r="C129" t="s">
        <v>286</v>
      </c>
      <c r="D129" s="33">
        <v>17120391</v>
      </c>
      <c r="E129" s="33">
        <v>3548771</v>
      </c>
      <c r="F129" s="33">
        <v>17467218</v>
      </c>
      <c r="G129" s="33">
        <v>3932079</v>
      </c>
      <c r="H129" s="33">
        <v>17116712</v>
      </c>
      <c r="I129" s="33">
        <v>3554498</v>
      </c>
      <c r="J129" s="33">
        <v>17101032</v>
      </c>
      <c r="K129" s="33">
        <v>3528042</v>
      </c>
      <c r="L129" s="33">
        <v>17432890</v>
      </c>
      <c r="M129" s="33">
        <v>3894436</v>
      </c>
      <c r="N129" s="33"/>
      <c r="O129" s="33"/>
      <c r="P129" s="32"/>
      <c r="Q129" s="32"/>
      <c r="R129" s="32"/>
      <c r="S129" s="32"/>
      <c r="T129" s="32"/>
      <c r="U129" s="32"/>
      <c r="V129" s="6"/>
      <c r="W129" s="6"/>
      <c r="X129" s="6"/>
      <c r="Y129" s="6"/>
      <c r="Z129" s="6"/>
      <c r="AA129" s="32">
        <f t="shared" si="6"/>
        <v>-1.1307568851669334E-3</v>
      </c>
      <c r="AB129" s="32">
        <f t="shared" si="7"/>
        <v>-5.841177128645382E-3</v>
      </c>
      <c r="AC129" s="32">
        <f t="shared" si="8"/>
        <v>-1.9652814775655745E-3</v>
      </c>
      <c r="AD129" s="32">
        <f t="shared" si="9"/>
        <v>-9.5733071487119157E-3</v>
      </c>
      <c r="AE129" s="32">
        <f t="shared" si="10"/>
        <v>-1</v>
      </c>
      <c r="AF129" s="32">
        <f t="shared" si="11"/>
        <v>-1</v>
      </c>
      <c r="AJ129" s="6"/>
      <c r="AK129" s="6"/>
      <c r="AL129" s="6"/>
      <c r="AM129" s="6"/>
      <c r="AN129" s="6"/>
      <c r="AO129" s="6"/>
    </row>
    <row r="130" spans="2:41">
      <c r="B130" s="86"/>
      <c r="C130" t="s">
        <v>287</v>
      </c>
      <c r="D130" s="33">
        <v>8171871</v>
      </c>
      <c r="E130" s="33">
        <v>1378567</v>
      </c>
      <c r="F130" s="33">
        <v>8248974</v>
      </c>
      <c r="G130" s="33">
        <v>1458607</v>
      </c>
      <c r="H130" s="33">
        <v>8162420</v>
      </c>
      <c r="I130" s="33">
        <v>1378510</v>
      </c>
      <c r="J130" s="33">
        <v>8160594</v>
      </c>
      <c r="K130" s="33">
        <v>1367841</v>
      </c>
      <c r="L130" s="33">
        <v>8218733</v>
      </c>
      <c r="M130" s="33">
        <v>1439109</v>
      </c>
      <c r="N130" s="33"/>
      <c r="O130" s="33"/>
      <c r="P130" s="32"/>
      <c r="Q130" s="32"/>
      <c r="R130" s="32"/>
      <c r="S130" s="32"/>
      <c r="T130" s="32"/>
      <c r="U130" s="32"/>
      <c r="V130" s="6"/>
      <c r="W130" s="6"/>
      <c r="X130" s="6"/>
      <c r="Y130" s="6"/>
      <c r="Z130" s="6"/>
      <c r="AA130" s="32">
        <f t="shared" si="6"/>
        <v>-1.3799777309260021E-3</v>
      </c>
      <c r="AB130" s="32">
        <f t="shared" si="7"/>
        <v>-7.7805431292059073E-3</v>
      </c>
      <c r="AC130" s="32">
        <f t="shared" si="8"/>
        <v>-3.6660316786063332E-3</v>
      </c>
      <c r="AD130" s="32">
        <f t="shared" si="9"/>
        <v>-1.3367548626874819E-2</v>
      </c>
      <c r="AE130" s="32">
        <f t="shared" si="10"/>
        <v>-1</v>
      </c>
      <c r="AF130" s="32">
        <f t="shared" si="11"/>
        <v>-1</v>
      </c>
      <c r="AJ130" s="6"/>
      <c r="AK130" s="6"/>
      <c r="AL130" s="6"/>
      <c r="AM130" s="6"/>
      <c r="AN130" s="6"/>
      <c r="AO130" s="6"/>
    </row>
    <row r="131" spans="2:41">
      <c r="B131" s="86"/>
      <c r="C131" t="s">
        <v>292</v>
      </c>
      <c r="D131" s="33">
        <v>56316379</v>
      </c>
      <c r="E131" s="33">
        <v>15362830</v>
      </c>
      <c r="F131" s="33">
        <v>55041411</v>
      </c>
      <c r="G131" s="33">
        <v>15732266</v>
      </c>
      <c r="H131" s="33">
        <v>56056656</v>
      </c>
      <c r="I131" s="33">
        <v>15429053</v>
      </c>
      <c r="J131" s="33">
        <v>56536902</v>
      </c>
      <c r="K131" s="33">
        <v>15550021</v>
      </c>
      <c r="L131" s="33">
        <v>54896097</v>
      </c>
      <c r="M131" s="33">
        <v>15640572</v>
      </c>
      <c r="N131" s="33"/>
      <c r="O131" s="33"/>
      <c r="P131" s="32"/>
      <c r="Q131" s="32"/>
      <c r="R131" s="32"/>
      <c r="S131" s="32"/>
      <c r="T131" s="32"/>
      <c r="U131" s="32"/>
      <c r="V131" s="6"/>
      <c r="W131" s="6"/>
      <c r="X131" s="6"/>
      <c r="Y131" s="6"/>
      <c r="Z131" s="6"/>
      <c r="AA131" s="32">
        <f t="shared" si="6"/>
        <v>3.9157879806157279E-3</v>
      </c>
      <c r="AB131" s="32">
        <f t="shared" si="7"/>
        <v>1.2184669100680019E-2</v>
      </c>
      <c r="AC131" s="32">
        <f t="shared" si="8"/>
        <v>-2.6400849353226063E-3</v>
      </c>
      <c r="AD131" s="32">
        <f t="shared" si="9"/>
        <v>-5.8284038675674565E-3</v>
      </c>
      <c r="AE131" s="32">
        <f t="shared" si="10"/>
        <v>-1</v>
      </c>
      <c r="AF131" s="32">
        <f t="shared" si="11"/>
        <v>-1</v>
      </c>
      <c r="AJ131" s="6"/>
      <c r="AK131" s="6"/>
      <c r="AL131" s="6"/>
      <c r="AM131" s="6"/>
      <c r="AN131" s="6"/>
      <c r="AO131" s="6"/>
    </row>
    <row r="132" spans="2:41">
      <c r="B132" s="86"/>
      <c r="C132" t="s">
        <v>293</v>
      </c>
      <c r="D132" s="33">
        <v>23533752</v>
      </c>
      <c r="E132" s="33">
        <v>5181861</v>
      </c>
      <c r="F132" s="33">
        <v>23839916</v>
      </c>
      <c r="G132" s="33">
        <v>5488142</v>
      </c>
      <c r="H132" s="33">
        <v>23510026</v>
      </c>
      <c r="I132" s="33">
        <v>5207093</v>
      </c>
      <c r="J132" s="33">
        <v>23569726</v>
      </c>
      <c r="K132" s="33">
        <v>5205351</v>
      </c>
      <c r="L132" s="33">
        <v>23779273</v>
      </c>
      <c r="M132" s="33">
        <v>5447506</v>
      </c>
      <c r="N132" s="33"/>
      <c r="O132" s="33"/>
      <c r="P132" s="32"/>
      <c r="Q132" s="32"/>
      <c r="R132" s="32"/>
      <c r="S132" s="32"/>
      <c r="T132" s="32"/>
      <c r="U132" s="32"/>
      <c r="V132" s="6"/>
      <c r="W132" s="6"/>
      <c r="X132" s="6"/>
      <c r="Y132" s="6"/>
      <c r="Z132" s="6"/>
      <c r="AA132" s="32">
        <f t="shared" ref="AA132:AA195" si="12">($J132 - $D132)/$D132</f>
        <v>1.5286130320401098E-3</v>
      </c>
      <c r="AB132" s="32">
        <f t="shared" ref="AB132:AB195" si="13">($K132 - $E132)/$E132</f>
        <v>4.533120436846917E-3</v>
      </c>
      <c r="AC132" s="32">
        <f t="shared" ref="AC132:AC195" si="14">($L132 - $F132)/$F132</f>
        <v>-2.5437589629090976E-3</v>
      </c>
      <c r="AD132" s="32">
        <f t="shared" ref="AD132:AD195" si="15">($M132 - $G132)/$G132</f>
        <v>-7.4043273661650883E-3</v>
      </c>
      <c r="AE132" s="32">
        <f t="shared" ref="AE132:AE195" si="16">($N132 - $H132)/$H132</f>
        <v>-1</v>
      </c>
      <c r="AF132" s="32">
        <f t="shared" ref="AF132:AF195" si="17">($O132 - $I132)/$I132</f>
        <v>-1</v>
      </c>
      <c r="AJ132" s="6"/>
      <c r="AK132" s="6"/>
      <c r="AL132" s="6"/>
      <c r="AM132" s="6"/>
      <c r="AN132" s="6"/>
      <c r="AO132" s="6"/>
    </row>
    <row r="133" spans="2:41">
      <c r="B133" s="86"/>
      <c r="C133" t="s">
        <v>294</v>
      </c>
      <c r="D133" s="33">
        <v>11154034</v>
      </c>
      <c r="E133" s="33">
        <v>2056436</v>
      </c>
      <c r="F133" s="33">
        <v>11269623</v>
      </c>
      <c r="G133" s="33">
        <v>2065055</v>
      </c>
      <c r="H133" s="33">
        <v>11138773</v>
      </c>
      <c r="I133" s="33">
        <v>2051584</v>
      </c>
      <c r="J133" s="33">
        <v>11145560</v>
      </c>
      <c r="K133" s="33">
        <v>2046766</v>
      </c>
      <c r="L133" s="33">
        <v>11254512</v>
      </c>
      <c r="M133" s="33">
        <v>2049459</v>
      </c>
      <c r="N133" s="33"/>
      <c r="O133" s="33"/>
      <c r="P133" s="32"/>
      <c r="Q133" s="32"/>
      <c r="R133" s="32"/>
      <c r="S133" s="32"/>
      <c r="T133" s="32"/>
      <c r="U133" s="32"/>
      <c r="V133" s="6"/>
      <c r="W133" s="6"/>
      <c r="X133" s="6"/>
      <c r="Y133" s="6"/>
      <c r="Z133" s="6"/>
      <c r="AA133" s="32">
        <f t="shared" si="12"/>
        <v>-7.5972513621529213E-4</v>
      </c>
      <c r="AB133" s="32">
        <f t="shared" si="13"/>
        <v>-4.7023102104806567E-3</v>
      </c>
      <c r="AC133" s="32">
        <f t="shared" si="14"/>
        <v>-1.34086118053816E-3</v>
      </c>
      <c r="AD133" s="32">
        <f t="shared" si="15"/>
        <v>-7.5523412209360045E-3</v>
      </c>
      <c r="AE133" s="32">
        <f t="shared" si="16"/>
        <v>-1</v>
      </c>
      <c r="AF133" s="32">
        <f t="shared" si="17"/>
        <v>-1</v>
      </c>
      <c r="AJ133" s="6"/>
      <c r="AK133" s="6"/>
      <c r="AL133" s="6"/>
      <c r="AM133" s="6"/>
      <c r="AN133" s="6"/>
      <c r="AO133" s="6"/>
    </row>
    <row r="134" spans="2:41">
      <c r="B134" s="87"/>
      <c r="C134" t="s">
        <v>295</v>
      </c>
      <c r="D134" s="33">
        <v>5543226</v>
      </c>
      <c r="E134" s="33">
        <v>804168</v>
      </c>
      <c r="F134" s="33">
        <v>5604900</v>
      </c>
      <c r="G134" s="33">
        <v>801080</v>
      </c>
      <c r="H134" s="33">
        <v>5539920</v>
      </c>
      <c r="I134" s="33">
        <v>801318</v>
      </c>
      <c r="J134" s="33">
        <v>5537037</v>
      </c>
      <c r="K134" s="33">
        <v>796503</v>
      </c>
      <c r="L134" s="33">
        <v>5585753</v>
      </c>
      <c r="M134" s="33">
        <v>792321</v>
      </c>
      <c r="N134" s="33"/>
      <c r="O134" s="33"/>
      <c r="P134" s="32"/>
      <c r="Q134" s="32"/>
      <c r="R134" s="32"/>
      <c r="S134" s="32"/>
      <c r="T134" s="32"/>
      <c r="U134" s="32"/>
      <c r="V134" s="6"/>
      <c r="W134" s="6"/>
      <c r="X134" s="6"/>
      <c r="Y134" s="6"/>
      <c r="Z134" s="6"/>
      <c r="AA134" s="32">
        <f t="shared" si="12"/>
        <v>-1.1164978660440689E-3</v>
      </c>
      <c r="AB134" s="32">
        <f t="shared" si="13"/>
        <v>-9.5315904139433548E-3</v>
      </c>
      <c r="AC134" s="32">
        <f t="shared" si="14"/>
        <v>-3.4161180395725168E-3</v>
      </c>
      <c r="AD134" s="32">
        <f t="shared" si="15"/>
        <v>-1.0933989114695161E-2</v>
      </c>
      <c r="AE134" s="32">
        <f t="shared" si="16"/>
        <v>-1</v>
      </c>
      <c r="AF134" s="32">
        <f t="shared" si="17"/>
        <v>-1</v>
      </c>
      <c r="AJ134" s="6"/>
      <c r="AK134" s="6"/>
      <c r="AL134" s="6"/>
      <c r="AM134" s="6"/>
      <c r="AN134" s="6"/>
      <c r="AO134" s="6"/>
    </row>
    <row r="135" spans="2:41">
      <c r="B135" s="85" t="s">
        <v>349</v>
      </c>
      <c r="C135" t="s">
        <v>248</v>
      </c>
      <c r="D135" s="33">
        <v>16950868</v>
      </c>
      <c r="E135" s="33">
        <v>3614299</v>
      </c>
      <c r="F135" s="33">
        <v>16975362</v>
      </c>
      <c r="G135" s="33">
        <v>3941898</v>
      </c>
      <c r="H135" s="33">
        <v>16878459</v>
      </c>
      <c r="I135" s="33">
        <v>3618643</v>
      </c>
      <c r="J135" s="33">
        <v>16918772</v>
      </c>
      <c r="K135" s="33">
        <v>3587667</v>
      </c>
      <c r="L135" s="33">
        <v>16892250</v>
      </c>
      <c r="M135" s="33">
        <v>3866128</v>
      </c>
      <c r="N135" s="33"/>
      <c r="O135" s="33"/>
      <c r="P135" s="32"/>
      <c r="Q135" s="32"/>
      <c r="R135" s="32"/>
      <c r="S135" s="32"/>
      <c r="T135" s="32"/>
      <c r="U135" s="32"/>
      <c r="V135" s="6"/>
      <c r="W135" s="6"/>
      <c r="X135" s="6"/>
      <c r="Y135" s="6"/>
      <c r="Z135" s="6"/>
      <c r="AA135" s="32">
        <f t="shared" si="12"/>
        <v>-1.8934723578757147E-3</v>
      </c>
      <c r="AB135" s="32">
        <f t="shared" si="13"/>
        <v>-7.3685104635781377E-3</v>
      </c>
      <c r="AC135" s="32">
        <f t="shared" si="14"/>
        <v>-4.8960369740568711E-3</v>
      </c>
      <c r="AD135" s="32">
        <f t="shared" si="15"/>
        <v>-1.9221704874149457E-2</v>
      </c>
      <c r="AE135" s="32">
        <f t="shared" si="16"/>
        <v>-1</v>
      </c>
      <c r="AF135" s="32">
        <f t="shared" si="17"/>
        <v>-1</v>
      </c>
      <c r="AJ135" s="6"/>
      <c r="AK135" s="6"/>
      <c r="AL135" s="6"/>
      <c r="AM135" s="6"/>
      <c r="AN135" s="6"/>
      <c r="AO135" s="6"/>
    </row>
    <row r="136" spans="2:41">
      <c r="B136" s="86"/>
      <c r="C136" t="s">
        <v>249</v>
      </c>
      <c r="D136" s="33">
        <v>8487486</v>
      </c>
      <c r="E136" s="33">
        <v>1540806</v>
      </c>
      <c r="F136" s="33">
        <v>8656298</v>
      </c>
      <c r="G136" s="33">
        <v>1731330</v>
      </c>
      <c r="H136" s="33">
        <v>8470102</v>
      </c>
      <c r="I136" s="33">
        <v>1544274</v>
      </c>
      <c r="J136" s="33">
        <v>8462133</v>
      </c>
      <c r="K136" s="33">
        <v>1522844</v>
      </c>
      <c r="L136" s="33">
        <v>8611961</v>
      </c>
      <c r="M136" s="33">
        <v>1685037</v>
      </c>
      <c r="N136" s="33"/>
      <c r="O136" s="33"/>
      <c r="P136" s="32"/>
      <c r="Q136" s="32"/>
      <c r="R136" s="32"/>
      <c r="S136" s="32"/>
      <c r="T136" s="32"/>
      <c r="U136" s="32"/>
      <c r="V136" s="6"/>
      <c r="W136" s="6"/>
      <c r="X136" s="6"/>
      <c r="Y136" s="6"/>
      <c r="Z136" s="6"/>
      <c r="AA136" s="32">
        <f t="shared" si="12"/>
        <v>-2.9871036017025537E-3</v>
      </c>
      <c r="AB136" s="32">
        <f t="shared" si="13"/>
        <v>-1.1657535082288102E-2</v>
      </c>
      <c r="AC136" s="32">
        <f t="shared" si="14"/>
        <v>-5.1219354971374599E-3</v>
      </c>
      <c r="AD136" s="32">
        <f t="shared" si="15"/>
        <v>-2.6738403423957304E-2</v>
      </c>
      <c r="AE136" s="32">
        <f t="shared" si="16"/>
        <v>-1</v>
      </c>
      <c r="AF136" s="32">
        <f t="shared" si="17"/>
        <v>-1</v>
      </c>
      <c r="AJ136" s="6"/>
      <c r="AK136" s="6"/>
      <c r="AL136" s="6"/>
      <c r="AM136" s="6"/>
      <c r="AN136" s="6"/>
      <c r="AO136" s="6"/>
    </row>
    <row r="137" spans="2:41">
      <c r="B137" s="86"/>
      <c r="C137" t="s">
        <v>250</v>
      </c>
      <c r="D137" s="33">
        <v>4242778</v>
      </c>
      <c r="E137" s="33">
        <v>640382</v>
      </c>
      <c r="F137" s="33">
        <v>4347961</v>
      </c>
      <c r="G137" s="33">
        <v>703123</v>
      </c>
      <c r="H137" s="33">
        <v>4240607</v>
      </c>
      <c r="I137" s="33">
        <v>636179</v>
      </c>
      <c r="J137" s="33">
        <v>4227523</v>
      </c>
      <c r="K137" s="33">
        <v>624631</v>
      </c>
      <c r="L137" s="33">
        <v>4320552</v>
      </c>
      <c r="M137" s="33">
        <v>678287</v>
      </c>
      <c r="N137" s="33"/>
      <c r="O137" s="33"/>
      <c r="P137" s="32"/>
      <c r="Q137" s="32"/>
      <c r="R137" s="32"/>
      <c r="S137" s="32"/>
      <c r="T137" s="32"/>
      <c r="U137" s="32"/>
      <c r="V137" s="6"/>
      <c r="W137" s="6"/>
      <c r="X137" s="6"/>
      <c r="Y137" s="6"/>
      <c r="Z137" s="6"/>
      <c r="AA137" s="32">
        <f t="shared" si="12"/>
        <v>-3.5955216134334628E-3</v>
      </c>
      <c r="AB137" s="32">
        <f t="shared" si="13"/>
        <v>-2.4596256609336304E-2</v>
      </c>
      <c r="AC137" s="32">
        <f t="shared" si="14"/>
        <v>-6.3038743907776543E-3</v>
      </c>
      <c r="AD137" s="32">
        <f t="shared" si="15"/>
        <v>-3.5322411583748506E-2</v>
      </c>
      <c r="AE137" s="32">
        <f t="shared" si="16"/>
        <v>-1</v>
      </c>
      <c r="AF137" s="32">
        <f t="shared" si="17"/>
        <v>-1</v>
      </c>
      <c r="AJ137" s="6"/>
      <c r="AK137" s="6"/>
      <c r="AL137" s="6"/>
      <c r="AM137" s="6"/>
      <c r="AN137" s="6"/>
      <c r="AO137" s="6"/>
    </row>
    <row r="138" spans="2:41">
      <c r="B138" s="86"/>
      <c r="C138" t="s">
        <v>251</v>
      </c>
      <c r="D138" s="33">
        <v>2228792</v>
      </c>
      <c r="E138" s="33">
        <v>272481</v>
      </c>
      <c r="F138" s="33">
        <v>2277539</v>
      </c>
      <c r="G138" s="33">
        <v>288337</v>
      </c>
      <c r="H138" s="33">
        <v>2232100</v>
      </c>
      <c r="I138" s="33">
        <v>272587</v>
      </c>
      <c r="J138" s="33">
        <v>2229733</v>
      </c>
      <c r="K138" s="33">
        <v>265641</v>
      </c>
      <c r="L138" s="33">
        <v>2265388</v>
      </c>
      <c r="M138" s="33">
        <v>279166</v>
      </c>
      <c r="N138" s="33"/>
      <c r="O138" s="33"/>
      <c r="P138" s="32"/>
      <c r="Q138" s="32"/>
      <c r="R138" s="32"/>
      <c r="S138" s="32"/>
      <c r="T138" s="32"/>
      <c r="U138" s="32"/>
      <c r="V138" s="6"/>
      <c r="W138" s="6"/>
      <c r="X138" s="6"/>
      <c r="Y138" s="6"/>
      <c r="Z138" s="6"/>
      <c r="AA138" s="32">
        <f t="shared" si="12"/>
        <v>4.222018025908205E-4</v>
      </c>
      <c r="AB138" s="32">
        <f t="shared" si="13"/>
        <v>-2.5102667708941175E-2</v>
      </c>
      <c r="AC138" s="32">
        <f t="shared" si="14"/>
        <v>-5.3351446451630462E-3</v>
      </c>
      <c r="AD138" s="32">
        <f t="shared" si="15"/>
        <v>-3.1806531940056254E-2</v>
      </c>
      <c r="AE138" s="32">
        <f t="shared" si="16"/>
        <v>-1</v>
      </c>
      <c r="AF138" s="32">
        <f t="shared" si="17"/>
        <v>-1</v>
      </c>
      <c r="AJ138" s="6"/>
      <c r="AK138" s="6"/>
      <c r="AL138" s="6"/>
      <c r="AM138" s="6"/>
      <c r="AN138" s="6"/>
      <c r="AO138" s="6"/>
    </row>
    <row r="139" spans="2:41">
      <c r="B139" s="86"/>
      <c r="C139" t="s">
        <v>260</v>
      </c>
      <c r="D139" s="33">
        <v>20732407</v>
      </c>
      <c r="E139" s="33">
        <v>7082976</v>
      </c>
      <c r="F139" s="33">
        <v>21046323</v>
      </c>
      <c r="G139" s="33">
        <v>7842704</v>
      </c>
      <c r="H139" s="33">
        <v>20591734</v>
      </c>
      <c r="I139" s="33">
        <v>7074315</v>
      </c>
      <c r="J139" s="33">
        <v>20772974</v>
      </c>
      <c r="K139" s="33">
        <v>7136632</v>
      </c>
      <c r="L139" s="33">
        <v>21047990</v>
      </c>
      <c r="M139" s="33">
        <v>7857270</v>
      </c>
      <c r="N139" s="33"/>
      <c r="O139" s="33"/>
      <c r="P139" s="32"/>
      <c r="Q139" s="32"/>
      <c r="R139" s="32"/>
      <c r="S139" s="32"/>
      <c r="T139" s="32"/>
      <c r="U139" s="32"/>
      <c r="V139" s="6"/>
      <c r="W139" s="8"/>
      <c r="X139" s="6"/>
      <c r="Y139" s="6"/>
      <c r="Z139" s="6"/>
      <c r="AA139" s="32">
        <f t="shared" si="12"/>
        <v>1.9566951391606388E-3</v>
      </c>
      <c r="AB139" s="32">
        <f t="shared" si="13"/>
        <v>7.5753468598510005E-3</v>
      </c>
      <c r="AC139" s="32">
        <f t="shared" si="14"/>
        <v>7.9206234742287281E-5</v>
      </c>
      <c r="AD139" s="32">
        <f t="shared" si="15"/>
        <v>1.8572675954619733E-3</v>
      </c>
      <c r="AE139" s="32">
        <f t="shared" si="16"/>
        <v>-1</v>
      </c>
      <c r="AF139" s="32">
        <f t="shared" si="17"/>
        <v>-1</v>
      </c>
      <c r="AJ139" s="6"/>
      <c r="AK139" s="6"/>
      <c r="AL139" s="6"/>
      <c r="AM139" s="6"/>
      <c r="AN139" s="6"/>
      <c r="AO139" s="6"/>
    </row>
    <row r="140" spans="2:41">
      <c r="B140" s="86"/>
      <c r="C140" t="s">
        <v>261</v>
      </c>
      <c r="D140" s="33">
        <v>7691516</v>
      </c>
      <c r="E140" s="33">
        <v>2234703</v>
      </c>
      <c r="F140" s="33">
        <v>7905054</v>
      </c>
      <c r="G140" s="33">
        <v>2475416</v>
      </c>
      <c r="H140" s="33">
        <v>7647155</v>
      </c>
      <c r="I140" s="33">
        <v>2233052</v>
      </c>
      <c r="J140" s="33">
        <v>7674593</v>
      </c>
      <c r="K140" s="33">
        <v>2235555</v>
      </c>
      <c r="L140" s="33">
        <v>7904775</v>
      </c>
      <c r="M140" s="33">
        <v>2476462</v>
      </c>
      <c r="N140" s="33"/>
      <c r="O140" s="33"/>
      <c r="P140" s="32"/>
      <c r="Q140" s="32"/>
      <c r="R140" s="32"/>
      <c r="S140" s="32"/>
      <c r="T140" s="32"/>
      <c r="U140" s="32"/>
      <c r="V140" s="6"/>
      <c r="W140" s="8"/>
      <c r="X140" s="6"/>
      <c r="Y140" s="6"/>
      <c r="Z140" s="6"/>
      <c r="AA140" s="32">
        <f t="shared" si="12"/>
        <v>-2.2002164462766507E-3</v>
      </c>
      <c r="AB140" s="32">
        <f t="shared" si="13"/>
        <v>3.8125871760139941E-4</v>
      </c>
      <c r="AC140" s="32">
        <f t="shared" si="14"/>
        <v>-3.5293876550368913E-5</v>
      </c>
      <c r="AD140" s="32">
        <f t="shared" si="15"/>
        <v>4.2255523920019906E-4</v>
      </c>
      <c r="AE140" s="32">
        <f t="shared" si="16"/>
        <v>-1</v>
      </c>
      <c r="AF140" s="32">
        <f t="shared" si="17"/>
        <v>-1</v>
      </c>
      <c r="AJ140" s="6"/>
      <c r="AK140" s="6"/>
      <c r="AL140" s="6"/>
      <c r="AM140" s="6"/>
      <c r="AN140" s="6"/>
      <c r="AO140" s="6"/>
    </row>
    <row r="141" spans="2:41">
      <c r="B141" s="86"/>
      <c r="C141" t="s">
        <v>262</v>
      </c>
      <c r="D141" s="33">
        <v>3314584</v>
      </c>
      <c r="E141" s="33">
        <v>775074</v>
      </c>
      <c r="F141" s="33">
        <v>3426580</v>
      </c>
      <c r="G141" s="33">
        <v>874626</v>
      </c>
      <c r="H141" s="33">
        <v>3306707</v>
      </c>
      <c r="I141" s="33">
        <v>772503</v>
      </c>
      <c r="J141" s="33">
        <v>3307677</v>
      </c>
      <c r="K141" s="33">
        <v>765851</v>
      </c>
      <c r="L141" s="33">
        <v>3425182</v>
      </c>
      <c r="M141" s="33">
        <v>872323</v>
      </c>
      <c r="N141" s="33"/>
      <c r="O141" s="33"/>
      <c r="P141" s="32"/>
      <c r="Q141" s="32"/>
      <c r="R141" s="32"/>
      <c r="S141" s="32"/>
      <c r="T141" s="32"/>
      <c r="U141" s="32"/>
      <c r="V141" s="6"/>
      <c r="W141" s="6"/>
      <c r="X141" s="6"/>
      <c r="Y141" s="6"/>
      <c r="Z141" s="6"/>
      <c r="AA141" s="32">
        <f t="shared" si="12"/>
        <v>-2.0838210767927436E-3</v>
      </c>
      <c r="AB141" s="32">
        <f t="shared" si="13"/>
        <v>-1.1899508950113151E-2</v>
      </c>
      <c r="AC141" s="32">
        <f t="shared" si="14"/>
        <v>-4.0798697243315493E-4</v>
      </c>
      <c r="AD141" s="32">
        <f t="shared" si="15"/>
        <v>-2.6331254730593417E-3</v>
      </c>
      <c r="AE141" s="32">
        <f t="shared" si="16"/>
        <v>-1</v>
      </c>
      <c r="AF141" s="32">
        <f t="shared" si="17"/>
        <v>-1</v>
      </c>
      <c r="AJ141" s="6"/>
      <c r="AK141" s="6"/>
      <c r="AL141" s="6"/>
      <c r="AM141" s="6"/>
      <c r="AN141" s="6"/>
      <c r="AO141" s="6"/>
    </row>
    <row r="142" spans="2:41">
      <c r="B142" s="86"/>
      <c r="C142" t="s">
        <v>263</v>
      </c>
      <c r="D142" s="33">
        <v>1605312</v>
      </c>
      <c r="E142" s="33">
        <v>259698</v>
      </c>
      <c r="F142" s="33">
        <v>1635241</v>
      </c>
      <c r="G142" s="33">
        <v>286988</v>
      </c>
      <c r="H142" s="33">
        <v>1607373</v>
      </c>
      <c r="I142" s="33">
        <v>261511</v>
      </c>
      <c r="J142" s="33">
        <v>1602840</v>
      </c>
      <c r="K142" s="33">
        <v>258798</v>
      </c>
      <c r="L142" s="33">
        <v>1627021</v>
      </c>
      <c r="M142" s="33">
        <v>281298</v>
      </c>
      <c r="N142" s="33"/>
      <c r="O142" s="33"/>
      <c r="P142" s="32"/>
      <c r="Q142" s="32"/>
      <c r="R142" s="32"/>
      <c r="S142" s="32"/>
      <c r="T142" s="32"/>
      <c r="U142" s="32"/>
      <c r="V142" s="6"/>
      <c r="W142" s="6"/>
      <c r="X142" s="6"/>
      <c r="Y142" s="6"/>
      <c r="Z142" s="6"/>
      <c r="AA142" s="32">
        <f t="shared" si="12"/>
        <v>-1.5398875732567875E-3</v>
      </c>
      <c r="AB142" s="32">
        <f t="shared" si="13"/>
        <v>-3.4655638472379457E-3</v>
      </c>
      <c r="AC142" s="32">
        <f t="shared" si="14"/>
        <v>-5.0267819850407375E-3</v>
      </c>
      <c r="AD142" s="32">
        <f t="shared" si="15"/>
        <v>-1.9826612959426875E-2</v>
      </c>
      <c r="AE142" s="32">
        <f t="shared" si="16"/>
        <v>-1</v>
      </c>
      <c r="AF142" s="32">
        <f t="shared" si="17"/>
        <v>-1</v>
      </c>
      <c r="AJ142" s="6"/>
      <c r="AK142" s="6"/>
      <c r="AL142" s="6"/>
      <c r="AM142" s="6"/>
      <c r="AN142" s="6"/>
      <c r="AO142" s="6"/>
    </row>
    <row r="143" spans="2:41">
      <c r="B143" s="86"/>
      <c r="C143" t="s">
        <v>252</v>
      </c>
      <c r="D143" s="33">
        <v>19677821</v>
      </c>
      <c r="E143" s="33">
        <v>5767639</v>
      </c>
      <c r="F143" s="33">
        <v>19709284</v>
      </c>
      <c r="G143" s="33">
        <v>6328004</v>
      </c>
      <c r="H143" s="33">
        <v>19572038</v>
      </c>
      <c r="I143" s="33">
        <v>5758882</v>
      </c>
      <c r="J143" s="33">
        <v>19710880</v>
      </c>
      <c r="K143" s="33">
        <v>5783892</v>
      </c>
      <c r="L143" s="33">
        <v>19706980</v>
      </c>
      <c r="M143" s="33">
        <v>6325639</v>
      </c>
      <c r="N143" s="33"/>
      <c r="O143" s="33"/>
      <c r="P143" s="32"/>
      <c r="Q143" s="32"/>
      <c r="R143" s="32"/>
      <c r="S143" s="32"/>
      <c r="T143" s="32"/>
      <c r="U143" s="32"/>
      <c r="V143" s="6"/>
      <c r="W143" s="6"/>
      <c r="X143" s="6"/>
      <c r="Y143" s="6"/>
      <c r="Z143" s="6"/>
      <c r="AA143" s="32">
        <f t="shared" si="12"/>
        <v>1.6800132494344776E-3</v>
      </c>
      <c r="AB143" s="32">
        <f t="shared" si="13"/>
        <v>2.8179641617653256E-3</v>
      </c>
      <c r="AC143" s="32">
        <f t="shared" si="14"/>
        <v>-1.1689922373638737E-4</v>
      </c>
      <c r="AD143" s="32">
        <f t="shared" si="15"/>
        <v>-3.7373554125439871E-4</v>
      </c>
      <c r="AE143" s="32">
        <f t="shared" si="16"/>
        <v>-1</v>
      </c>
      <c r="AF143" s="32">
        <f t="shared" si="17"/>
        <v>-1</v>
      </c>
      <c r="AJ143" s="6"/>
      <c r="AK143" s="6"/>
      <c r="AL143" s="6"/>
      <c r="AM143" s="6"/>
      <c r="AN143" s="6"/>
      <c r="AO143" s="6"/>
    </row>
    <row r="144" spans="2:41">
      <c r="B144" s="86"/>
      <c r="C144" t="s">
        <v>253</v>
      </c>
      <c r="D144" s="33">
        <v>8769133</v>
      </c>
      <c r="E144" s="33">
        <v>2126771</v>
      </c>
      <c r="F144" s="33">
        <v>8733110</v>
      </c>
      <c r="G144" s="33">
        <v>2252919</v>
      </c>
      <c r="H144" s="33">
        <v>8743423</v>
      </c>
      <c r="I144" s="33">
        <v>2128141</v>
      </c>
      <c r="J144" s="33">
        <v>8761265</v>
      </c>
      <c r="K144" s="33">
        <v>2125998</v>
      </c>
      <c r="L144" s="33">
        <v>8706904</v>
      </c>
      <c r="M144" s="33">
        <v>2224338</v>
      </c>
      <c r="N144" s="33"/>
      <c r="O144" s="33"/>
      <c r="P144" s="32"/>
      <c r="Q144" s="32"/>
      <c r="R144" s="32"/>
      <c r="S144" s="32"/>
      <c r="T144" s="32"/>
      <c r="U144" s="32"/>
      <c r="V144" s="6"/>
      <c r="W144" s="6"/>
      <c r="X144" s="6"/>
      <c r="Y144" s="6"/>
      <c r="Z144" s="6"/>
      <c r="AA144" s="32">
        <f t="shared" si="12"/>
        <v>-8.9723807359290821E-4</v>
      </c>
      <c r="AB144" s="32">
        <f t="shared" si="13"/>
        <v>-3.63461792548422E-4</v>
      </c>
      <c r="AC144" s="32">
        <f t="shared" si="14"/>
        <v>-3.0007637599892821E-3</v>
      </c>
      <c r="AD144" s="32">
        <f t="shared" si="15"/>
        <v>-1.2686208425602518E-2</v>
      </c>
      <c r="AE144" s="32">
        <f t="shared" si="16"/>
        <v>-1</v>
      </c>
      <c r="AF144" s="32">
        <f t="shared" si="17"/>
        <v>-1</v>
      </c>
      <c r="AJ144" s="6"/>
      <c r="AK144" s="6"/>
      <c r="AL144" s="6"/>
      <c r="AM144" s="6"/>
      <c r="AN144" s="6"/>
      <c r="AO144" s="6"/>
    </row>
    <row r="145" spans="2:41">
      <c r="B145" s="86"/>
      <c r="C145" t="s">
        <v>254</v>
      </c>
      <c r="D145" s="33">
        <v>4074938</v>
      </c>
      <c r="E145" s="33">
        <v>813409</v>
      </c>
      <c r="F145" s="33">
        <v>4084107</v>
      </c>
      <c r="G145" s="33">
        <v>854997</v>
      </c>
      <c r="H145" s="33">
        <v>4066674</v>
      </c>
      <c r="I145" s="33">
        <v>811515</v>
      </c>
      <c r="J145" s="33">
        <v>4076413</v>
      </c>
      <c r="K145" s="33">
        <v>813305</v>
      </c>
      <c r="L145" s="33">
        <v>4067150</v>
      </c>
      <c r="M145" s="33">
        <v>845424</v>
      </c>
      <c r="N145" s="33"/>
      <c r="O145" s="33"/>
      <c r="P145" s="32"/>
      <c r="Q145" s="32"/>
      <c r="R145" s="32"/>
      <c r="S145" s="32"/>
      <c r="T145" s="32"/>
      <c r="U145" s="32"/>
      <c r="V145" s="6"/>
      <c r="W145" s="6"/>
      <c r="X145" s="6"/>
      <c r="Y145" s="6"/>
      <c r="Z145" s="6"/>
      <c r="AA145" s="32">
        <f t="shared" si="12"/>
        <v>3.6196869743785058E-4</v>
      </c>
      <c r="AB145" s="32">
        <f t="shared" si="13"/>
        <v>-1.2785695756993099E-4</v>
      </c>
      <c r="AC145" s="32">
        <f t="shared" si="14"/>
        <v>-4.1519480268269173E-3</v>
      </c>
      <c r="AD145" s="32">
        <f t="shared" si="15"/>
        <v>-1.1196530514142156E-2</v>
      </c>
      <c r="AE145" s="32">
        <f t="shared" si="16"/>
        <v>-1</v>
      </c>
      <c r="AF145" s="32">
        <f t="shared" si="17"/>
        <v>-1</v>
      </c>
      <c r="AJ145" s="6"/>
      <c r="AK145" s="6"/>
      <c r="AL145" s="6"/>
      <c r="AM145" s="6"/>
      <c r="AN145" s="6"/>
      <c r="AO145" s="6"/>
    </row>
    <row r="146" spans="2:41">
      <c r="B146" s="86"/>
      <c r="C146" t="s">
        <v>255</v>
      </c>
      <c r="D146" s="33">
        <v>1925645</v>
      </c>
      <c r="E146" s="33">
        <v>304626</v>
      </c>
      <c r="F146" s="33">
        <v>1926485</v>
      </c>
      <c r="G146" s="33">
        <v>314784</v>
      </c>
      <c r="H146" s="33">
        <v>1920680</v>
      </c>
      <c r="I146" s="33">
        <v>305851</v>
      </c>
      <c r="J146" s="33">
        <v>1922946</v>
      </c>
      <c r="K146" s="33">
        <v>303064</v>
      </c>
      <c r="L146" s="33">
        <v>1923113</v>
      </c>
      <c r="M146" s="33">
        <v>307285</v>
      </c>
      <c r="N146" s="33"/>
      <c r="O146" s="33"/>
      <c r="P146" s="32"/>
      <c r="Q146" s="32"/>
      <c r="R146" s="32"/>
      <c r="S146" s="32"/>
      <c r="T146" s="32"/>
      <c r="U146" s="32"/>
      <c r="V146" s="6"/>
      <c r="W146" s="6"/>
      <c r="X146" s="6"/>
      <c r="Y146" s="6"/>
      <c r="Z146" s="6"/>
      <c r="AA146" s="32">
        <f t="shared" si="12"/>
        <v>-1.4016082922864805E-3</v>
      </c>
      <c r="AB146" s="32">
        <f t="shared" si="13"/>
        <v>-5.1275990887186254E-3</v>
      </c>
      <c r="AC146" s="32">
        <f t="shared" si="14"/>
        <v>-1.7503380509061842E-3</v>
      </c>
      <c r="AD146" s="32">
        <f t="shared" si="15"/>
        <v>-2.3822684761614314E-2</v>
      </c>
      <c r="AE146" s="32">
        <f t="shared" si="16"/>
        <v>-1</v>
      </c>
      <c r="AF146" s="32">
        <f t="shared" si="17"/>
        <v>-1</v>
      </c>
      <c r="AJ146" s="6"/>
      <c r="AK146" s="6"/>
      <c r="AL146" s="6"/>
      <c r="AM146" s="6"/>
      <c r="AN146" s="6"/>
      <c r="AO146" s="6"/>
    </row>
    <row r="147" spans="2:41">
      <c r="B147" s="86"/>
      <c r="C147" t="s">
        <v>296</v>
      </c>
      <c r="D147" s="33">
        <v>13697044</v>
      </c>
      <c r="E147" s="33">
        <v>3001167</v>
      </c>
      <c r="F147" s="33">
        <v>13481771</v>
      </c>
      <c r="G147" s="33">
        <v>3071824</v>
      </c>
      <c r="H147" s="33">
        <v>13630583</v>
      </c>
      <c r="I147" s="33">
        <v>3007531</v>
      </c>
      <c r="J147" s="33">
        <v>13695545</v>
      </c>
      <c r="K147" s="33">
        <v>3000505</v>
      </c>
      <c r="L147" s="33">
        <v>13477544</v>
      </c>
      <c r="M147" s="33">
        <v>3063455</v>
      </c>
      <c r="N147" s="33"/>
      <c r="O147" s="33"/>
      <c r="P147" s="32"/>
      <c r="Q147" s="32"/>
      <c r="R147" s="32"/>
      <c r="S147" s="32"/>
      <c r="T147" s="32"/>
      <c r="U147" s="32"/>
      <c r="V147" s="6"/>
      <c r="W147" s="6"/>
      <c r="X147" s="6"/>
      <c r="Y147" s="6"/>
      <c r="Z147" s="6"/>
      <c r="AA147" s="32">
        <f t="shared" si="12"/>
        <v>-1.0943967180071846E-4</v>
      </c>
      <c r="AB147" s="32">
        <f t="shared" si="13"/>
        <v>-2.2058086071184975E-4</v>
      </c>
      <c r="AC147" s="32">
        <f t="shared" si="14"/>
        <v>-3.1353447555221048E-4</v>
      </c>
      <c r="AD147" s="32">
        <f t="shared" si="15"/>
        <v>-2.7244399418716696E-3</v>
      </c>
      <c r="AE147" s="32">
        <f t="shared" si="16"/>
        <v>-1</v>
      </c>
      <c r="AF147" s="32">
        <f t="shared" si="17"/>
        <v>-1</v>
      </c>
      <c r="AJ147" s="6"/>
      <c r="AK147" s="6"/>
      <c r="AL147" s="6"/>
      <c r="AM147" s="6"/>
      <c r="AN147" s="6"/>
      <c r="AO147" s="6"/>
    </row>
    <row r="148" spans="2:41">
      <c r="B148" s="86"/>
      <c r="C148" t="s">
        <v>297</v>
      </c>
      <c r="D148" s="33">
        <v>6738184</v>
      </c>
      <c r="E148" s="33">
        <v>1258546</v>
      </c>
      <c r="F148" s="33">
        <v>6765568</v>
      </c>
      <c r="G148" s="33">
        <v>1301036</v>
      </c>
      <c r="H148" s="33">
        <v>6730432</v>
      </c>
      <c r="I148" s="33">
        <v>1262501</v>
      </c>
      <c r="J148" s="33">
        <v>6743160</v>
      </c>
      <c r="K148" s="33">
        <v>1259827</v>
      </c>
      <c r="L148" s="33">
        <v>6763512</v>
      </c>
      <c r="M148" s="33">
        <v>1298661</v>
      </c>
      <c r="N148" s="33"/>
      <c r="O148" s="33"/>
      <c r="P148" s="32"/>
      <c r="Q148" s="32"/>
      <c r="R148" s="32"/>
      <c r="S148" s="32"/>
      <c r="T148" s="32"/>
      <c r="U148" s="32"/>
      <c r="V148" s="6"/>
      <c r="W148" s="6"/>
      <c r="X148" s="6"/>
      <c r="Y148" s="6"/>
      <c r="Z148" s="6"/>
      <c r="AA148" s="32">
        <f t="shared" si="12"/>
        <v>7.3847790443241088E-4</v>
      </c>
      <c r="AB148" s="32">
        <f t="shared" si="13"/>
        <v>1.017841223125734E-3</v>
      </c>
      <c r="AC148" s="32">
        <f t="shared" si="14"/>
        <v>-3.0389170576661115E-4</v>
      </c>
      <c r="AD148" s="32">
        <f t="shared" si="15"/>
        <v>-1.8254683190933995E-3</v>
      </c>
      <c r="AE148" s="32">
        <f t="shared" si="16"/>
        <v>-1</v>
      </c>
      <c r="AF148" s="32">
        <f t="shared" si="17"/>
        <v>-1</v>
      </c>
      <c r="AJ148" s="6"/>
      <c r="AK148" s="6"/>
      <c r="AL148" s="6"/>
      <c r="AM148" s="6"/>
      <c r="AN148" s="6"/>
      <c r="AO148" s="6"/>
    </row>
    <row r="149" spans="2:41">
      <c r="B149" s="86"/>
      <c r="C149" t="s">
        <v>298</v>
      </c>
      <c r="D149" s="33">
        <v>3308511</v>
      </c>
      <c r="E149" s="33">
        <v>505420</v>
      </c>
      <c r="F149" s="33">
        <v>3339705</v>
      </c>
      <c r="G149" s="33">
        <v>512459</v>
      </c>
      <c r="H149" s="33">
        <v>3310475</v>
      </c>
      <c r="I149" s="33">
        <v>504338</v>
      </c>
      <c r="J149" s="33">
        <v>3305848</v>
      </c>
      <c r="K149" s="33">
        <v>501453</v>
      </c>
      <c r="L149" s="33">
        <v>3334099</v>
      </c>
      <c r="M149" s="33">
        <v>502288</v>
      </c>
      <c r="N149" s="33"/>
      <c r="O149" s="33"/>
      <c r="P149" s="32"/>
      <c r="Q149" s="32"/>
      <c r="R149" s="32"/>
      <c r="S149" s="32"/>
      <c r="T149" s="32"/>
      <c r="U149" s="32"/>
      <c r="V149" s="6"/>
      <c r="W149" s="6"/>
      <c r="X149" s="6"/>
      <c r="Y149" s="6"/>
      <c r="Z149" s="6"/>
      <c r="AA149" s="32">
        <f t="shared" si="12"/>
        <v>-8.0489380268042028E-4</v>
      </c>
      <c r="AB149" s="32">
        <f t="shared" si="13"/>
        <v>-7.8489177317874245E-3</v>
      </c>
      <c r="AC149" s="32">
        <f t="shared" si="14"/>
        <v>-1.6785913725912917E-3</v>
      </c>
      <c r="AD149" s="32">
        <f t="shared" si="15"/>
        <v>-1.9847441453852893E-2</v>
      </c>
      <c r="AE149" s="32">
        <f t="shared" si="16"/>
        <v>-1</v>
      </c>
      <c r="AF149" s="32">
        <f t="shared" si="17"/>
        <v>-1</v>
      </c>
      <c r="AJ149" s="6"/>
      <c r="AK149" s="6"/>
      <c r="AL149" s="6"/>
      <c r="AM149" s="6"/>
      <c r="AN149" s="6"/>
      <c r="AO149" s="6"/>
    </row>
    <row r="150" spans="2:41">
      <c r="B150" s="87"/>
      <c r="C150" t="s">
        <v>299</v>
      </c>
      <c r="D150" s="33">
        <v>1635860</v>
      </c>
      <c r="E150" s="33">
        <v>179300</v>
      </c>
      <c r="F150" s="33">
        <v>1658374</v>
      </c>
      <c r="G150" s="33">
        <v>183683</v>
      </c>
      <c r="H150" s="33">
        <v>1638924</v>
      </c>
      <c r="I150" s="33">
        <v>180175</v>
      </c>
      <c r="J150" s="33">
        <v>1641104</v>
      </c>
      <c r="K150" s="33">
        <v>178225</v>
      </c>
      <c r="L150" s="33">
        <v>1645779</v>
      </c>
      <c r="M150" s="33">
        <v>177389</v>
      </c>
      <c r="N150" s="33"/>
      <c r="O150" s="33"/>
      <c r="P150" s="32"/>
      <c r="Q150" s="32"/>
      <c r="R150" s="32"/>
      <c r="S150" s="32"/>
      <c r="T150" s="32"/>
      <c r="U150" s="32"/>
      <c r="V150" s="6"/>
      <c r="W150" s="6"/>
      <c r="X150" s="6"/>
      <c r="Y150" s="6"/>
      <c r="Z150" s="6"/>
      <c r="AA150" s="32">
        <f t="shared" si="12"/>
        <v>3.2056532955142859E-3</v>
      </c>
      <c r="AB150" s="32">
        <f t="shared" si="13"/>
        <v>-5.9955382041271613E-3</v>
      </c>
      <c r="AC150" s="32">
        <f t="shared" si="14"/>
        <v>-7.5947886303089655E-3</v>
      </c>
      <c r="AD150" s="32">
        <f t="shared" si="15"/>
        <v>-3.4265555331740007E-2</v>
      </c>
      <c r="AE150" s="32">
        <f t="shared" si="16"/>
        <v>-1</v>
      </c>
      <c r="AF150" s="32">
        <f t="shared" si="17"/>
        <v>-1</v>
      </c>
      <c r="AJ150" s="6"/>
      <c r="AK150" s="6"/>
      <c r="AL150" s="6"/>
      <c r="AM150" s="6"/>
      <c r="AN150" s="6"/>
      <c r="AO150" s="6"/>
    </row>
    <row r="151" spans="2:41">
      <c r="B151" s="85" t="s">
        <v>350</v>
      </c>
      <c r="C151" t="s">
        <v>308</v>
      </c>
      <c r="D151" s="33">
        <v>23354914</v>
      </c>
      <c r="E151" s="33">
        <v>5262019</v>
      </c>
      <c r="F151" s="33">
        <v>23377464</v>
      </c>
      <c r="G151" s="33">
        <v>5299576</v>
      </c>
      <c r="H151" s="33">
        <v>22767679</v>
      </c>
      <c r="I151" s="33">
        <v>5404149</v>
      </c>
      <c r="J151" s="33"/>
      <c r="K151" s="33"/>
      <c r="L151" s="33"/>
      <c r="M151" s="33"/>
      <c r="N151" s="33"/>
      <c r="O151" s="33"/>
      <c r="P151" s="32"/>
      <c r="Q151" s="32"/>
      <c r="R151" s="32"/>
      <c r="S151" s="32"/>
      <c r="T151" s="32"/>
      <c r="U151" s="32"/>
      <c r="V151" s="6"/>
      <c r="W151" s="6"/>
      <c r="X151" s="6"/>
      <c r="Y151" s="6"/>
      <c r="Z151" s="6"/>
      <c r="AA151" s="32">
        <f t="shared" si="12"/>
        <v>-1</v>
      </c>
      <c r="AB151" s="32">
        <f t="shared" si="13"/>
        <v>-1</v>
      </c>
      <c r="AC151" s="32">
        <f t="shared" si="14"/>
        <v>-1</v>
      </c>
      <c r="AD151" s="32">
        <f t="shared" si="15"/>
        <v>-1</v>
      </c>
      <c r="AE151" s="32">
        <f t="shared" si="16"/>
        <v>-1</v>
      </c>
      <c r="AF151" s="32">
        <f t="shared" si="17"/>
        <v>-1</v>
      </c>
      <c r="AJ151" s="6"/>
      <c r="AK151" s="6"/>
      <c r="AL151" s="6"/>
      <c r="AM151" s="6"/>
      <c r="AN151" s="6"/>
      <c r="AO151" s="6"/>
    </row>
    <row r="152" spans="2:41">
      <c r="B152" s="86"/>
      <c r="C152" t="s">
        <v>309</v>
      </c>
      <c r="D152" s="33">
        <v>9727505</v>
      </c>
      <c r="E152" s="33">
        <v>1642813</v>
      </c>
      <c r="F152" s="33">
        <v>9865605</v>
      </c>
      <c r="G152" s="33">
        <v>1625134</v>
      </c>
      <c r="H152" s="33">
        <v>9649428</v>
      </c>
      <c r="I152" s="33">
        <v>1676139</v>
      </c>
      <c r="J152" s="33"/>
      <c r="K152" s="33"/>
      <c r="L152" s="33"/>
      <c r="M152" s="33"/>
      <c r="N152" s="33"/>
      <c r="O152" s="33"/>
      <c r="P152" s="32"/>
      <c r="Q152" s="32"/>
      <c r="R152" s="32"/>
      <c r="S152" s="32"/>
      <c r="T152" s="32"/>
      <c r="U152" s="32"/>
      <c r="V152" s="6"/>
      <c r="W152" s="6"/>
      <c r="X152" s="6"/>
      <c r="Y152" s="6"/>
      <c r="Z152" s="6"/>
      <c r="AA152" s="32">
        <f t="shared" si="12"/>
        <v>-1</v>
      </c>
      <c r="AB152" s="32">
        <f t="shared" si="13"/>
        <v>-1</v>
      </c>
      <c r="AC152" s="32">
        <f t="shared" si="14"/>
        <v>-1</v>
      </c>
      <c r="AD152" s="32">
        <f t="shared" si="15"/>
        <v>-1</v>
      </c>
      <c r="AE152" s="32">
        <f t="shared" si="16"/>
        <v>-1</v>
      </c>
      <c r="AF152" s="32">
        <f t="shared" si="17"/>
        <v>-1</v>
      </c>
      <c r="AJ152" s="6"/>
      <c r="AK152" s="6"/>
      <c r="AL152" s="6"/>
      <c r="AM152" s="6"/>
      <c r="AN152" s="6"/>
      <c r="AO152" s="6"/>
    </row>
    <row r="153" spans="2:41">
      <c r="B153" s="86"/>
      <c r="C153" t="s">
        <v>310</v>
      </c>
      <c r="D153" s="33">
        <v>5263737</v>
      </c>
      <c r="E153" s="33">
        <v>680223</v>
      </c>
      <c r="F153" s="33">
        <v>5356329</v>
      </c>
      <c r="G153" s="33">
        <v>662926</v>
      </c>
      <c r="H153" s="33">
        <v>5245349</v>
      </c>
      <c r="I153" s="33">
        <v>686200</v>
      </c>
      <c r="J153" s="33"/>
      <c r="K153" s="33"/>
      <c r="L153" s="33"/>
      <c r="M153" s="33"/>
      <c r="N153" s="33"/>
      <c r="O153" s="33"/>
      <c r="P153" s="32"/>
      <c r="Q153" s="32"/>
      <c r="R153" s="32"/>
      <c r="S153" s="32"/>
      <c r="T153" s="32"/>
      <c r="U153" s="32"/>
      <c r="V153" s="6"/>
      <c r="W153" s="6"/>
      <c r="X153" s="6"/>
      <c r="Y153" s="6"/>
      <c r="Z153" s="6"/>
      <c r="AA153" s="32">
        <f t="shared" si="12"/>
        <v>-1</v>
      </c>
      <c r="AB153" s="32">
        <f t="shared" si="13"/>
        <v>-1</v>
      </c>
      <c r="AC153" s="32">
        <f t="shared" si="14"/>
        <v>-1</v>
      </c>
      <c r="AD153" s="32">
        <f t="shared" si="15"/>
        <v>-1</v>
      </c>
      <c r="AE153" s="32">
        <f t="shared" si="16"/>
        <v>-1</v>
      </c>
      <c r="AF153" s="32">
        <f t="shared" si="17"/>
        <v>-1</v>
      </c>
      <c r="AJ153" s="6"/>
      <c r="AK153" s="6"/>
      <c r="AL153" s="6"/>
      <c r="AM153" s="6"/>
      <c r="AN153" s="6"/>
      <c r="AO153" s="6"/>
    </row>
    <row r="154" spans="2:41">
      <c r="B154" s="86"/>
      <c r="C154" t="s">
        <v>311</v>
      </c>
      <c r="D154" s="33">
        <v>3189392</v>
      </c>
      <c r="E154" s="33">
        <v>314290</v>
      </c>
      <c r="F154" s="33">
        <v>3239511</v>
      </c>
      <c r="G154" s="33">
        <v>305995</v>
      </c>
      <c r="H154" s="33">
        <v>3192127</v>
      </c>
      <c r="I154" s="33">
        <v>315882</v>
      </c>
      <c r="J154" s="33"/>
      <c r="K154" s="33"/>
      <c r="L154" s="33"/>
      <c r="M154" s="33"/>
      <c r="N154" s="33"/>
      <c r="O154" s="33"/>
      <c r="P154" s="32"/>
      <c r="Q154" s="32"/>
      <c r="R154" s="32"/>
      <c r="S154" s="32"/>
      <c r="T154" s="32"/>
      <c r="U154" s="32"/>
      <c r="V154" s="6"/>
      <c r="W154" s="6"/>
      <c r="X154" s="6"/>
      <c r="Y154" s="6"/>
      <c r="Z154" s="6"/>
      <c r="AA154" s="32">
        <f t="shared" si="12"/>
        <v>-1</v>
      </c>
      <c r="AB154" s="32">
        <f t="shared" si="13"/>
        <v>-1</v>
      </c>
      <c r="AC154" s="32">
        <f t="shared" si="14"/>
        <v>-1</v>
      </c>
      <c r="AD154" s="32">
        <f t="shared" si="15"/>
        <v>-1</v>
      </c>
      <c r="AE154" s="32">
        <f t="shared" si="16"/>
        <v>-1</v>
      </c>
      <c r="AF154" s="32">
        <f t="shared" si="17"/>
        <v>-1</v>
      </c>
      <c r="AJ154" s="6"/>
      <c r="AK154" s="6"/>
      <c r="AL154" s="6"/>
      <c r="AM154" s="6"/>
      <c r="AN154" s="6"/>
      <c r="AO154" s="6"/>
    </row>
    <row r="155" spans="2:41">
      <c r="B155" s="86"/>
      <c r="C155" t="s">
        <v>312</v>
      </c>
      <c r="D155" s="33">
        <v>29480534</v>
      </c>
      <c r="E155" s="33">
        <v>8512468</v>
      </c>
      <c r="F155" s="33">
        <v>30560602</v>
      </c>
      <c r="G155" s="33">
        <v>9535647</v>
      </c>
      <c r="H155" s="33">
        <v>28909102</v>
      </c>
      <c r="I155" s="33">
        <v>8582071</v>
      </c>
      <c r="J155" s="33"/>
      <c r="K155" s="33"/>
      <c r="L155" s="33"/>
      <c r="M155" s="33"/>
      <c r="N155" s="33"/>
      <c r="O155" s="33"/>
      <c r="P155" s="32"/>
      <c r="Q155" s="32"/>
      <c r="R155" s="32"/>
      <c r="S155" s="32"/>
      <c r="T155" s="32"/>
      <c r="U155" s="32"/>
      <c r="V155" s="6"/>
      <c r="W155" s="6"/>
      <c r="X155" s="6"/>
      <c r="Y155" s="6"/>
      <c r="Z155" s="6"/>
      <c r="AA155" s="32">
        <f t="shared" si="12"/>
        <v>-1</v>
      </c>
      <c r="AB155" s="32">
        <f t="shared" si="13"/>
        <v>-1</v>
      </c>
      <c r="AC155" s="32">
        <f t="shared" si="14"/>
        <v>-1</v>
      </c>
      <c r="AD155" s="32">
        <f t="shared" si="15"/>
        <v>-1</v>
      </c>
      <c r="AE155" s="32">
        <f t="shared" si="16"/>
        <v>-1</v>
      </c>
      <c r="AF155" s="32">
        <f t="shared" si="17"/>
        <v>-1</v>
      </c>
      <c r="AJ155" s="6"/>
      <c r="AK155" s="6"/>
      <c r="AL155" s="6"/>
      <c r="AM155" s="6"/>
      <c r="AN155" s="6"/>
      <c r="AO155" s="6"/>
    </row>
    <row r="156" spans="2:41">
      <c r="B156" s="86"/>
      <c r="C156" t="s">
        <v>313</v>
      </c>
      <c r="D156" s="33">
        <v>11346239</v>
      </c>
      <c r="E156" s="33">
        <v>2385852</v>
      </c>
      <c r="F156" s="33">
        <v>11674721</v>
      </c>
      <c r="G156" s="33">
        <v>2507317</v>
      </c>
      <c r="H156" s="33">
        <v>11270347</v>
      </c>
      <c r="I156" s="33">
        <v>2402794</v>
      </c>
      <c r="J156" s="33"/>
      <c r="K156" s="33"/>
      <c r="L156" s="33"/>
      <c r="M156" s="33"/>
      <c r="N156" s="33"/>
      <c r="O156" s="33"/>
      <c r="P156" s="32"/>
      <c r="Q156" s="32"/>
      <c r="R156" s="32"/>
      <c r="S156" s="32"/>
      <c r="T156" s="32"/>
      <c r="U156" s="32"/>
      <c r="V156" s="6"/>
      <c r="W156" s="6"/>
      <c r="X156" s="6"/>
      <c r="Y156" s="6"/>
      <c r="Z156" s="6"/>
      <c r="AA156" s="32">
        <f t="shared" si="12"/>
        <v>-1</v>
      </c>
      <c r="AB156" s="32">
        <f t="shared" si="13"/>
        <v>-1</v>
      </c>
      <c r="AC156" s="32">
        <f t="shared" si="14"/>
        <v>-1</v>
      </c>
      <c r="AD156" s="32">
        <f t="shared" si="15"/>
        <v>-1</v>
      </c>
      <c r="AE156" s="32">
        <f t="shared" si="16"/>
        <v>-1</v>
      </c>
      <c r="AF156" s="32">
        <f t="shared" si="17"/>
        <v>-1</v>
      </c>
      <c r="AJ156" s="6"/>
      <c r="AK156" s="6"/>
      <c r="AL156" s="6"/>
      <c r="AM156" s="6"/>
      <c r="AN156" s="6"/>
      <c r="AO156" s="6"/>
    </row>
    <row r="157" spans="2:41">
      <c r="B157" s="86"/>
      <c r="C157" t="s">
        <v>314</v>
      </c>
      <c r="D157" s="33">
        <v>6139457</v>
      </c>
      <c r="E157" s="33">
        <v>1045627</v>
      </c>
      <c r="F157" s="33">
        <v>6274818</v>
      </c>
      <c r="G157" s="33">
        <v>1029913</v>
      </c>
      <c r="H157" s="33">
        <v>6129932</v>
      </c>
      <c r="I157" s="33">
        <v>1049647</v>
      </c>
      <c r="J157" s="33"/>
      <c r="K157" s="33"/>
      <c r="L157" s="33"/>
      <c r="M157" s="33"/>
      <c r="N157" s="33"/>
      <c r="O157" s="33"/>
      <c r="P157" s="32"/>
      <c r="Q157" s="32"/>
      <c r="R157" s="32"/>
      <c r="S157" s="32"/>
      <c r="T157" s="32"/>
      <c r="U157" s="32"/>
      <c r="V157" s="6"/>
      <c r="W157" s="6"/>
      <c r="X157" s="6"/>
      <c r="Y157" s="6"/>
      <c r="Z157" s="6"/>
      <c r="AA157" s="32">
        <f t="shared" si="12"/>
        <v>-1</v>
      </c>
      <c r="AB157" s="32">
        <f t="shared" si="13"/>
        <v>-1</v>
      </c>
      <c r="AC157" s="32">
        <f t="shared" si="14"/>
        <v>-1</v>
      </c>
      <c r="AD157" s="32">
        <f t="shared" si="15"/>
        <v>-1</v>
      </c>
      <c r="AE157" s="32">
        <f t="shared" si="16"/>
        <v>-1</v>
      </c>
      <c r="AF157" s="32">
        <f t="shared" si="17"/>
        <v>-1</v>
      </c>
      <c r="AJ157" s="6"/>
      <c r="AK157" s="6"/>
      <c r="AL157" s="6"/>
      <c r="AM157" s="6"/>
      <c r="AN157" s="6"/>
      <c r="AO157" s="6"/>
    </row>
    <row r="158" spans="2:41">
      <c r="B158" s="86"/>
      <c r="C158" t="s">
        <v>315</v>
      </c>
      <c r="D158" s="33">
        <v>3705992</v>
      </c>
      <c r="E158" s="33">
        <v>520860</v>
      </c>
      <c r="F158" s="33">
        <v>3790154</v>
      </c>
      <c r="G158" s="33">
        <v>518366</v>
      </c>
      <c r="H158" s="33">
        <v>3707240</v>
      </c>
      <c r="I158" s="33">
        <v>518982</v>
      </c>
      <c r="J158" s="33"/>
      <c r="K158" s="33"/>
      <c r="L158" s="33"/>
      <c r="M158" s="33"/>
      <c r="N158" s="33"/>
      <c r="O158" s="33"/>
      <c r="P158" s="32"/>
      <c r="Q158" s="32"/>
      <c r="R158" s="32"/>
      <c r="S158" s="32"/>
      <c r="T158" s="32"/>
      <c r="U158" s="32"/>
      <c r="V158" s="6"/>
      <c r="W158" s="6"/>
      <c r="X158" s="6"/>
      <c r="Y158" s="6"/>
      <c r="Z158" s="6"/>
      <c r="AA158" s="32">
        <f t="shared" si="12"/>
        <v>-1</v>
      </c>
      <c r="AB158" s="32">
        <f t="shared" si="13"/>
        <v>-1</v>
      </c>
      <c r="AC158" s="32">
        <f t="shared" si="14"/>
        <v>-1</v>
      </c>
      <c r="AD158" s="32">
        <f t="shared" si="15"/>
        <v>-1</v>
      </c>
      <c r="AE158" s="32">
        <f t="shared" si="16"/>
        <v>-1</v>
      </c>
      <c r="AF158" s="32">
        <f t="shared" si="17"/>
        <v>-1</v>
      </c>
      <c r="AJ158" s="6"/>
      <c r="AK158" s="6"/>
      <c r="AL158" s="6"/>
      <c r="AM158" s="6"/>
      <c r="AN158" s="6"/>
      <c r="AO158" s="6"/>
    </row>
    <row r="159" spans="2:41">
      <c r="B159" s="86"/>
      <c r="C159" t="s">
        <v>316</v>
      </c>
      <c r="D159" s="33">
        <v>27187500</v>
      </c>
      <c r="E159" s="33">
        <v>7793158</v>
      </c>
      <c r="F159" s="33">
        <v>27667137</v>
      </c>
      <c r="G159" s="33">
        <v>8055815</v>
      </c>
      <c r="H159" s="33">
        <v>26717607</v>
      </c>
      <c r="I159" s="33">
        <v>7980701</v>
      </c>
      <c r="J159" s="33"/>
      <c r="K159" s="33"/>
      <c r="L159" s="33"/>
      <c r="M159" s="33"/>
      <c r="N159" s="33"/>
      <c r="O159" s="33"/>
      <c r="P159" s="32"/>
      <c r="Q159" s="32"/>
      <c r="R159" s="32"/>
      <c r="S159" s="32"/>
      <c r="T159" s="32"/>
      <c r="U159" s="32"/>
      <c r="V159" s="6"/>
      <c r="W159" s="6"/>
      <c r="X159" s="6"/>
      <c r="Y159" s="6"/>
      <c r="Z159" s="6"/>
      <c r="AA159" s="32">
        <f t="shared" si="12"/>
        <v>-1</v>
      </c>
      <c r="AB159" s="32">
        <f t="shared" si="13"/>
        <v>-1</v>
      </c>
      <c r="AC159" s="32">
        <f t="shared" si="14"/>
        <v>-1</v>
      </c>
      <c r="AD159" s="32">
        <f t="shared" si="15"/>
        <v>-1</v>
      </c>
      <c r="AE159" s="32">
        <f t="shared" si="16"/>
        <v>-1</v>
      </c>
      <c r="AF159" s="32">
        <f t="shared" si="17"/>
        <v>-1</v>
      </c>
      <c r="AJ159" s="6"/>
      <c r="AK159" s="6"/>
      <c r="AL159" s="6"/>
      <c r="AM159" s="6"/>
      <c r="AN159" s="6"/>
      <c r="AO159" s="6"/>
    </row>
    <row r="160" spans="2:41">
      <c r="B160" s="86"/>
      <c r="C160" t="s">
        <v>317</v>
      </c>
      <c r="D160" s="33">
        <v>10331649</v>
      </c>
      <c r="E160" s="33">
        <v>2191422</v>
      </c>
      <c r="F160" s="33">
        <v>10421051</v>
      </c>
      <c r="G160" s="33">
        <v>2174036</v>
      </c>
      <c r="H160" s="33">
        <v>10246501</v>
      </c>
      <c r="I160" s="33">
        <v>2212766</v>
      </c>
      <c r="J160" s="33"/>
      <c r="K160" s="33"/>
      <c r="L160" s="33"/>
      <c r="M160" s="33"/>
      <c r="N160" s="33"/>
      <c r="O160" s="33"/>
      <c r="P160" s="32"/>
      <c r="Q160" s="32"/>
      <c r="R160" s="32"/>
      <c r="S160" s="32"/>
      <c r="T160" s="32"/>
      <c r="U160" s="32"/>
      <c r="V160" s="6"/>
      <c r="W160" s="6"/>
      <c r="X160" s="6"/>
      <c r="Y160" s="6"/>
      <c r="Z160" s="6"/>
      <c r="AA160" s="32">
        <f t="shared" si="12"/>
        <v>-1</v>
      </c>
      <c r="AB160" s="32">
        <f t="shared" si="13"/>
        <v>-1</v>
      </c>
      <c r="AC160" s="32">
        <f t="shared" si="14"/>
        <v>-1</v>
      </c>
      <c r="AD160" s="32">
        <f t="shared" si="15"/>
        <v>-1</v>
      </c>
      <c r="AE160" s="32">
        <f t="shared" si="16"/>
        <v>-1</v>
      </c>
      <c r="AF160" s="32">
        <f t="shared" si="17"/>
        <v>-1</v>
      </c>
      <c r="AJ160" s="6"/>
      <c r="AK160" s="6"/>
      <c r="AL160" s="6"/>
      <c r="AM160" s="6"/>
      <c r="AN160" s="6"/>
      <c r="AO160" s="6"/>
    </row>
    <row r="161" spans="2:41">
      <c r="B161" s="86"/>
      <c r="C161" t="s">
        <v>318</v>
      </c>
      <c r="D161" s="33">
        <v>5230239</v>
      </c>
      <c r="E161" s="33">
        <v>802241</v>
      </c>
      <c r="F161" s="33">
        <v>5364072</v>
      </c>
      <c r="G161" s="33">
        <v>827606</v>
      </c>
      <c r="H161" s="33">
        <v>5213558</v>
      </c>
      <c r="I161" s="33">
        <v>808949</v>
      </c>
      <c r="J161" s="33"/>
      <c r="K161" s="33"/>
      <c r="L161" s="33"/>
      <c r="M161" s="33"/>
      <c r="N161" s="33"/>
      <c r="O161" s="33"/>
      <c r="P161" s="32"/>
      <c r="Q161" s="32"/>
      <c r="R161" s="32"/>
      <c r="S161" s="32"/>
      <c r="T161" s="32"/>
      <c r="U161" s="32"/>
      <c r="V161" s="6"/>
      <c r="W161" s="6"/>
      <c r="X161" s="6"/>
      <c r="Y161" s="6"/>
      <c r="Z161" s="6"/>
      <c r="AA161" s="32">
        <f t="shared" si="12"/>
        <v>-1</v>
      </c>
      <c r="AB161" s="32">
        <f t="shared" si="13"/>
        <v>-1</v>
      </c>
      <c r="AC161" s="32">
        <f t="shared" si="14"/>
        <v>-1</v>
      </c>
      <c r="AD161" s="32">
        <f t="shared" si="15"/>
        <v>-1</v>
      </c>
      <c r="AE161" s="32">
        <f t="shared" si="16"/>
        <v>-1</v>
      </c>
      <c r="AF161" s="32">
        <f t="shared" si="17"/>
        <v>-1</v>
      </c>
      <c r="AJ161" s="6"/>
      <c r="AK161" s="6"/>
      <c r="AL161" s="6"/>
      <c r="AM161" s="6"/>
      <c r="AN161" s="6"/>
      <c r="AO161" s="6"/>
    </row>
    <row r="162" spans="2:41">
      <c r="B162" s="87"/>
      <c r="C162" t="s">
        <v>319</v>
      </c>
      <c r="D162" s="33">
        <v>3043088</v>
      </c>
      <c r="E162" s="33">
        <v>330900</v>
      </c>
      <c r="F162" s="33">
        <v>3119231</v>
      </c>
      <c r="G162" s="33">
        <v>344341</v>
      </c>
      <c r="H162" s="33">
        <v>3046823</v>
      </c>
      <c r="I162" s="33">
        <v>328045</v>
      </c>
      <c r="J162" s="33"/>
      <c r="K162" s="33"/>
      <c r="L162" s="33"/>
      <c r="M162" s="33"/>
      <c r="N162" s="33"/>
      <c r="O162" s="33"/>
      <c r="P162" s="32"/>
      <c r="Q162" s="32"/>
      <c r="R162" s="32"/>
      <c r="S162" s="32"/>
      <c r="T162" s="32"/>
      <c r="U162" s="32"/>
      <c r="V162" s="6"/>
      <c r="W162" s="6"/>
      <c r="X162" s="6"/>
      <c r="Y162" s="6"/>
      <c r="Z162" s="6"/>
      <c r="AA162" s="32">
        <f t="shared" si="12"/>
        <v>-1</v>
      </c>
      <c r="AB162" s="32">
        <f t="shared" si="13"/>
        <v>-1</v>
      </c>
      <c r="AC162" s="32">
        <f t="shared" si="14"/>
        <v>-1</v>
      </c>
      <c r="AD162" s="32">
        <f t="shared" si="15"/>
        <v>-1</v>
      </c>
      <c r="AE162" s="32">
        <f t="shared" si="16"/>
        <v>-1</v>
      </c>
      <c r="AF162" s="32">
        <f t="shared" si="17"/>
        <v>-1</v>
      </c>
      <c r="AJ162" s="6"/>
      <c r="AK162" s="6"/>
      <c r="AL162" s="6"/>
      <c r="AM162" s="6"/>
      <c r="AN162" s="6"/>
      <c r="AO162" s="6"/>
    </row>
    <row r="163" spans="2:41">
      <c r="B163" s="85" t="s">
        <v>347</v>
      </c>
      <c r="C163" t="s">
        <v>224</v>
      </c>
      <c r="D163" s="33">
        <v>81744691</v>
      </c>
      <c r="E163" s="33">
        <v>20659333</v>
      </c>
      <c r="F163" s="33">
        <v>81038555</v>
      </c>
      <c r="G163" s="33">
        <v>21593873</v>
      </c>
      <c r="H163" s="33">
        <v>80992070</v>
      </c>
      <c r="I163" s="33">
        <v>21318089</v>
      </c>
      <c r="J163" s="33"/>
      <c r="K163" s="33"/>
      <c r="L163" s="33"/>
      <c r="M163" s="33"/>
      <c r="N163" s="33"/>
      <c r="O163" s="33"/>
      <c r="P163" s="32"/>
      <c r="Q163" s="32"/>
      <c r="R163" s="32"/>
      <c r="S163" s="32"/>
      <c r="T163" s="32"/>
      <c r="U163" s="32"/>
      <c r="V163" s="6"/>
      <c r="W163" s="6"/>
      <c r="X163" s="6"/>
      <c r="Y163" s="6"/>
      <c r="Z163" s="6"/>
      <c r="AA163" s="32">
        <f t="shared" si="12"/>
        <v>-1</v>
      </c>
      <c r="AB163" s="32">
        <f t="shared" si="13"/>
        <v>-1</v>
      </c>
      <c r="AC163" s="32">
        <f t="shared" si="14"/>
        <v>-1</v>
      </c>
      <c r="AD163" s="32">
        <f t="shared" si="15"/>
        <v>-1</v>
      </c>
      <c r="AE163" s="32">
        <f t="shared" si="16"/>
        <v>-1</v>
      </c>
      <c r="AF163" s="32">
        <f t="shared" si="17"/>
        <v>-1</v>
      </c>
      <c r="AJ163" s="6"/>
      <c r="AK163" s="6"/>
      <c r="AL163" s="6"/>
      <c r="AM163" s="6"/>
      <c r="AN163" s="6"/>
      <c r="AO163" s="6"/>
    </row>
    <row r="164" spans="2:41">
      <c r="B164" s="86"/>
      <c r="C164" t="s">
        <v>225</v>
      </c>
      <c r="D164" s="33">
        <v>28880351</v>
      </c>
      <c r="E164" s="33">
        <v>5805204</v>
      </c>
      <c r="F164" s="33">
        <v>29466564</v>
      </c>
      <c r="G164" s="33">
        <v>6040353</v>
      </c>
      <c r="H164" s="33">
        <v>28694447</v>
      </c>
      <c r="I164" s="33">
        <v>5941277</v>
      </c>
      <c r="J164" s="33"/>
      <c r="K164" s="33"/>
      <c r="L164" s="33"/>
      <c r="M164" s="33"/>
      <c r="N164" s="33"/>
      <c r="O164" s="33"/>
      <c r="P164" s="32"/>
      <c r="Q164" s="32"/>
      <c r="R164" s="32"/>
      <c r="S164" s="32"/>
      <c r="T164" s="32"/>
      <c r="U164" s="32"/>
      <c r="V164" s="6"/>
      <c r="W164" s="6"/>
      <c r="X164" s="6"/>
      <c r="Y164" s="6"/>
      <c r="Z164" s="6"/>
      <c r="AA164" s="32">
        <f t="shared" si="12"/>
        <v>-1</v>
      </c>
      <c r="AB164" s="32">
        <f t="shared" si="13"/>
        <v>-1</v>
      </c>
      <c r="AC164" s="32">
        <f t="shared" si="14"/>
        <v>-1</v>
      </c>
      <c r="AD164" s="32">
        <f t="shared" si="15"/>
        <v>-1</v>
      </c>
      <c r="AE164" s="32">
        <f t="shared" si="16"/>
        <v>-1</v>
      </c>
      <c r="AF164" s="32">
        <f t="shared" si="17"/>
        <v>-1</v>
      </c>
      <c r="AJ164" s="6"/>
      <c r="AK164" s="6"/>
      <c r="AL164" s="6"/>
      <c r="AM164" s="6"/>
      <c r="AN164" s="6"/>
      <c r="AO164" s="6"/>
    </row>
    <row r="165" spans="2:41">
      <c r="B165" s="86"/>
      <c r="C165" t="s">
        <v>226</v>
      </c>
      <c r="D165" s="33">
        <v>12732979</v>
      </c>
      <c r="E165" s="33">
        <v>2021287</v>
      </c>
      <c r="F165" s="33">
        <v>13106623</v>
      </c>
      <c r="G165" s="33">
        <v>2064412</v>
      </c>
      <c r="H165" s="33">
        <v>12704447</v>
      </c>
      <c r="I165" s="33">
        <v>2045772</v>
      </c>
      <c r="J165" s="33"/>
      <c r="K165" s="33"/>
      <c r="L165" s="33"/>
      <c r="M165" s="33"/>
      <c r="N165" s="33"/>
      <c r="O165" s="33"/>
      <c r="P165" s="32"/>
      <c r="Q165" s="32"/>
      <c r="R165" s="32"/>
      <c r="S165" s="32"/>
      <c r="T165" s="32"/>
      <c r="U165" s="32"/>
      <c r="V165" s="6"/>
      <c r="W165" s="6"/>
      <c r="X165" s="6"/>
      <c r="Y165" s="6"/>
      <c r="Z165" s="6"/>
      <c r="AA165" s="32">
        <f t="shared" si="12"/>
        <v>-1</v>
      </c>
      <c r="AB165" s="32">
        <f t="shared" si="13"/>
        <v>-1</v>
      </c>
      <c r="AC165" s="32">
        <f t="shared" si="14"/>
        <v>-1</v>
      </c>
      <c r="AD165" s="32">
        <f t="shared" si="15"/>
        <v>-1</v>
      </c>
      <c r="AE165" s="32">
        <f t="shared" si="16"/>
        <v>-1</v>
      </c>
      <c r="AF165" s="32">
        <f t="shared" si="17"/>
        <v>-1</v>
      </c>
      <c r="AJ165" s="6"/>
      <c r="AK165" s="6"/>
      <c r="AL165" s="6"/>
      <c r="AM165" s="6"/>
      <c r="AN165" s="6"/>
      <c r="AO165" s="6"/>
    </row>
    <row r="166" spans="2:41">
      <c r="B166" s="86"/>
      <c r="C166" t="s">
        <v>227</v>
      </c>
      <c r="D166" s="33">
        <v>6322582</v>
      </c>
      <c r="E166" s="33">
        <v>767121</v>
      </c>
      <c r="F166" s="33">
        <v>6552331</v>
      </c>
      <c r="G166" s="33">
        <v>831594</v>
      </c>
      <c r="H166" s="33">
        <v>6315542</v>
      </c>
      <c r="I166" s="33">
        <v>784359</v>
      </c>
      <c r="J166" s="33"/>
      <c r="K166" s="33"/>
      <c r="L166" s="33"/>
      <c r="M166" s="33"/>
      <c r="N166" s="33"/>
      <c r="O166" s="33"/>
      <c r="P166" s="32"/>
      <c r="Q166" s="32"/>
      <c r="R166" s="32"/>
      <c r="S166" s="32"/>
      <c r="T166" s="32"/>
      <c r="U166" s="32"/>
      <c r="V166" s="6"/>
      <c r="W166" s="6"/>
      <c r="X166" s="6"/>
      <c r="Y166" s="6"/>
      <c r="Z166" s="6"/>
      <c r="AA166" s="32">
        <f t="shared" si="12"/>
        <v>-1</v>
      </c>
      <c r="AB166" s="32">
        <f t="shared" si="13"/>
        <v>-1</v>
      </c>
      <c r="AC166" s="32">
        <f t="shared" si="14"/>
        <v>-1</v>
      </c>
      <c r="AD166" s="32">
        <f t="shared" si="15"/>
        <v>-1</v>
      </c>
      <c r="AE166" s="32">
        <f t="shared" si="16"/>
        <v>-1</v>
      </c>
      <c r="AF166" s="32">
        <f t="shared" si="17"/>
        <v>-1</v>
      </c>
      <c r="AJ166" s="6"/>
      <c r="AK166" s="6"/>
      <c r="AL166" s="6"/>
      <c r="AM166" s="6"/>
      <c r="AN166" s="6"/>
      <c r="AO166" s="6"/>
    </row>
    <row r="167" spans="2:41">
      <c r="B167" s="86"/>
      <c r="C167" t="s">
        <v>160</v>
      </c>
      <c r="D167" s="33">
        <v>223798381</v>
      </c>
      <c r="E167" s="33">
        <v>54288805</v>
      </c>
      <c r="F167" s="33">
        <v>221421995</v>
      </c>
      <c r="G167" s="33">
        <v>55175480</v>
      </c>
      <c r="H167" s="33">
        <v>223129327</v>
      </c>
      <c r="I167" s="33">
        <v>55174404</v>
      </c>
      <c r="J167" s="33"/>
      <c r="K167" s="33"/>
      <c r="L167" s="33"/>
      <c r="M167" s="33"/>
      <c r="N167" s="33"/>
      <c r="O167" s="33"/>
      <c r="P167" s="32"/>
      <c r="Q167" s="32"/>
      <c r="R167" s="32"/>
      <c r="S167" s="32"/>
      <c r="T167" s="32"/>
      <c r="U167" s="32"/>
      <c r="V167" s="6"/>
      <c r="W167" s="6"/>
      <c r="X167" s="6"/>
      <c r="Y167" s="6"/>
      <c r="Z167" s="6"/>
      <c r="AA167" s="32">
        <f t="shared" si="12"/>
        <v>-1</v>
      </c>
      <c r="AB167" s="32">
        <f t="shared" si="13"/>
        <v>-1</v>
      </c>
      <c r="AC167" s="32">
        <f t="shared" si="14"/>
        <v>-1</v>
      </c>
      <c r="AD167" s="32">
        <f t="shared" si="15"/>
        <v>-1</v>
      </c>
      <c r="AE167" s="32">
        <f t="shared" si="16"/>
        <v>-1</v>
      </c>
      <c r="AF167" s="32">
        <f t="shared" si="17"/>
        <v>-1</v>
      </c>
      <c r="AJ167" s="6"/>
      <c r="AK167" s="6"/>
      <c r="AL167" s="6"/>
      <c r="AM167" s="6"/>
      <c r="AN167" s="6"/>
      <c r="AO167" s="6"/>
    </row>
    <row r="168" spans="2:41">
      <c r="B168" s="86"/>
      <c r="C168" t="s">
        <v>161</v>
      </c>
      <c r="D168" s="33">
        <v>100814940</v>
      </c>
      <c r="E168" s="33">
        <v>17419869</v>
      </c>
      <c r="F168" s="33">
        <v>103125125</v>
      </c>
      <c r="G168" s="33">
        <v>18068474</v>
      </c>
      <c r="H168" s="33">
        <v>100747581</v>
      </c>
      <c r="I168" s="33">
        <v>17598743</v>
      </c>
      <c r="J168" s="33"/>
      <c r="K168" s="33"/>
      <c r="L168" s="33"/>
      <c r="M168" s="33"/>
      <c r="N168" s="33"/>
      <c r="O168" s="33"/>
      <c r="P168" s="32"/>
      <c r="Q168" s="32"/>
      <c r="R168" s="32"/>
      <c r="S168" s="32"/>
      <c r="T168" s="32"/>
      <c r="U168" s="32"/>
      <c r="V168" s="6"/>
      <c r="W168" s="6"/>
      <c r="X168" s="6"/>
      <c r="Y168" s="6"/>
      <c r="Z168" s="6"/>
      <c r="AA168" s="32">
        <f t="shared" si="12"/>
        <v>-1</v>
      </c>
      <c r="AB168" s="32">
        <f t="shared" si="13"/>
        <v>-1</v>
      </c>
      <c r="AC168" s="32">
        <f t="shared" si="14"/>
        <v>-1</v>
      </c>
      <c r="AD168" s="32">
        <f t="shared" si="15"/>
        <v>-1</v>
      </c>
      <c r="AE168" s="32">
        <f t="shared" si="16"/>
        <v>-1</v>
      </c>
      <c r="AF168" s="32">
        <f t="shared" si="17"/>
        <v>-1</v>
      </c>
      <c r="AJ168" s="6"/>
      <c r="AK168" s="6"/>
      <c r="AL168" s="6"/>
      <c r="AM168" s="6"/>
      <c r="AN168" s="6"/>
      <c r="AO168" s="6"/>
    </row>
    <row r="169" spans="2:41">
      <c r="B169" s="86"/>
      <c r="C169" t="s">
        <v>162</v>
      </c>
      <c r="D169" s="33">
        <v>52220002</v>
      </c>
      <c r="E169" s="33">
        <v>6540337</v>
      </c>
      <c r="F169" s="33">
        <v>54099754</v>
      </c>
      <c r="G169" s="33">
        <v>6639467</v>
      </c>
      <c r="H169" s="33">
        <v>52160362</v>
      </c>
      <c r="I169" s="33">
        <v>6544749</v>
      </c>
      <c r="J169" s="33"/>
      <c r="K169" s="33"/>
      <c r="L169" s="33"/>
      <c r="M169" s="33"/>
      <c r="N169" s="33"/>
      <c r="O169" s="33"/>
      <c r="P169" s="32"/>
      <c r="Q169" s="32"/>
      <c r="R169" s="32"/>
      <c r="S169" s="32"/>
      <c r="T169" s="32"/>
      <c r="U169" s="32"/>
      <c r="V169" s="6"/>
      <c r="W169" s="6"/>
      <c r="X169" s="6"/>
      <c r="Y169" s="6"/>
      <c r="Z169" s="6"/>
      <c r="AA169" s="32">
        <f t="shared" si="12"/>
        <v>-1</v>
      </c>
      <c r="AB169" s="32">
        <f t="shared" si="13"/>
        <v>-1</v>
      </c>
      <c r="AC169" s="32">
        <f t="shared" si="14"/>
        <v>-1</v>
      </c>
      <c r="AD169" s="32">
        <f t="shared" si="15"/>
        <v>-1</v>
      </c>
      <c r="AE169" s="32">
        <f t="shared" si="16"/>
        <v>-1</v>
      </c>
      <c r="AF169" s="32">
        <f t="shared" si="17"/>
        <v>-1</v>
      </c>
      <c r="AJ169" s="6"/>
      <c r="AK169" s="6"/>
      <c r="AL169" s="6"/>
      <c r="AM169" s="6"/>
      <c r="AN169" s="6"/>
      <c r="AO169" s="6"/>
    </row>
    <row r="170" spans="2:41">
      <c r="B170" s="86"/>
      <c r="C170" t="s">
        <v>163</v>
      </c>
      <c r="D170" s="33">
        <v>29920130</v>
      </c>
      <c r="E170" s="33">
        <v>2942629</v>
      </c>
      <c r="F170" s="33">
        <v>30801273</v>
      </c>
      <c r="G170" s="33">
        <v>2884757</v>
      </c>
      <c r="H170" s="33">
        <v>29897616</v>
      </c>
      <c r="I170" s="33">
        <v>2962904</v>
      </c>
      <c r="J170" s="33"/>
      <c r="K170" s="33"/>
      <c r="L170" s="33"/>
      <c r="M170" s="33"/>
      <c r="N170" s="33"/>
      <c r="O170" s="33"/>
      <c r="P170" s="32"/>
      <c r="Q170" s="32"/>
      <c r="R170" s="32"/>
      <c r="S170" s="32"/>
      <c r="T170" s="32"/>
      <c r="U170" s="32"/>
      <c r="V170" s="6"/>
      <c r="W170" s="6"/>
      <c r="X170" s="6"/>
      <c r="Y170" s="6"/>
      <c r="Z170" s="6"/>
      <c r="AA170" s="32">
        <f t="shared" si="12"/>
        <v>-1</v>
      </c>
      <c r="AB170" s="32">
        <f t="shared" si="13"/>
        <v>-1</v>
      </c>
      <c r="AC170" s="32">
        <f t="shared" si="14"/>
        <v>-1</v>
      </c>
      <c r="AD170" s="32">
        <f t="shared" si="15"/>
        <v>-1</v>
      </c>
      <c r="AE170" s="32">
        <f t="shared" si="16"/>
        <v>-1</v>
      </c>
      <c r="AF170" s="32">
        <f t="shared" si="17"/>
        <v>-1</v>
      </c>
      <c r="AJ170" s="6"/>
      <c r="AK170" s="6"/>
      <c r="AL170" s="6"/>
      <c r="AM170" s="6"/>
      <c r="AN170" s="6"/>
      <c r="AO170" s="6"/>
    </row>
    <row r="171" spans="2:41">
      <c r="B171" s="86"/>
      <c r="C171" t="s">
        <v>116</v>
      </c>
      <c r="D171" s="33">
        <v>1356265304</v>
      </c>
      <c r="E171" s="33">
        <v>441754780</v>
      </c>
      <c r="F171" s="33">
        <v>1275973208</v>
      </c>
      <c r="G171" s="33">
        <v>510289682</v>
      </c>
      <c r="H171" s="33">
        <v>1352026373</v>
      </c>
      <c r="I171" s="33">
        <v>440764281</v>
      </c>
      <c r="J171" s="33"/>
      <c r="K171" s="33"/>
      <c r="L171" s="33"/>
      <c r="M171" s="33"/>
      <c r="N171" s="33"/>
      <c r="O171" s="33"/>
      <c r="P171" s="32"/>
      <c r="Q171" s="32"/>
      <c r="R171" s="32"/>
      <c r="S171" s="32"/>
      <c r="T171" s="32"/>
      <c r="U171" s="32"/>
      <c r="V171" s="6"/>
      <c r="W171" s="6"/>
      <c r="X171" s="6"/>
      <c r="Y171" s="6"/>
      <c r="Z171" s="6"/>
      <c r="AA171" s="32">
        <f t="shared" si="12"/>
        <v>-1</v>
      </c>
      <c r="AB171" s="32">
        <f t="shared" si="13"/>
        <v>-1</v>
      </c>
      <c r="AC171" s="32">
        <f t="shared" si="14"/>
        <v>-1</v>
      </c>
      <c r="AD171" s="32">
        <f t="shared" si="15"/>
        <v>-1</v>
      </c>
      <c r="AE171" s="32">
        <f t="shared" si="16"/>
        <v>-1</v>
      </c>
      <c r="AF171" s="32">
        <f t="shared" si="17"/>
        <v>-1</v>
      </c>
      <c r="AJ171" s="6"/>
      <c r="AK171" s="6"/>
      <c r="AL171" s="6"/>
      <c r="AM171" s="6"/>
      <c r="AN171" s="6"/>
      <c r="AO171" s="6"/>
    </row>
    <row r="172" spans="2:41">
      <c r="B172" s="86"/>
      <c r="C172" t="s">
        <v>117</v>
      </c>
      <c r="D172" s="33">
        <v>757447735</v>
      </c>
      <c r="E172" s="33">
        <v>305844488</v>
      </c>
      <c r="F172" s="33">
        <v>743506361</v>
      </c>
      <c r="G172" s="33">
        <v>359260036</v>
      </c>
      <c r="H172" s="33">
        <v>756262368</v>
      </c>
      <c r="I172" s="33">
        <v>305400788</v>
      </c>
      <c r="J172" s="33"/>
      <c r="K172" s="33"/>
      <c r="L172" s="33"/>
      <c r="M172" s="33"/>
      <c r="N172" s="33"/>
      <c r="O172" s="33"/>
      <c r="P172" s="32"/>
      <c r="Q172" s="32"/>
      <c r="R172" s="32"/>
      <c r="S172" s="32"/>
      <c r="T172" s="32"/>
      <c r="U172" s="32"/>
      <c r="V172" s="6"/>
      <c r="W172" s="6"/>
      <c r="X172" s="6"/>
      <c r="Y172" s="6"/>
      <c r="Z172" s="6"/>
      <c r="AA172" s="32">
        <f t="shared" si="12"/>
        <v>-1</v>
      </c>
      <c r="AB172" s="32">
        <f t="shared" si="13"/>
        <v>-1</v>
      </c>
      <c r="AC172" s="32">
        <f t="shared" si="14"/>
        <v>-1</v>
      </c>
      <c r="AD172" s="32">
        <f t="shared" si="15"/>
        <v>-1</v>
      </c>
      <c r="AE172" s="32">
        <f t="shared" si="16"/>
        <v>-1</v>
      </c>
      <c r="AF172" s="32">
        <f t="shared" si="17"/>
        <v>-1</v>
      </c>
      <c r="AJ172" s="6"/>
      <c r="AK172" s="6"/>
      <c r="AL172" s="6"/>
      <c r="AM172" s="6"/>
      <c r="AN172" s="6"/>
      <c r="AO172" s="6"/>
    </row>
    <row r="173" spans="2:41">
      <c r="B173" s="86"/>
      <c r="C173" t="s">
        <v>118</v>
      </c>
      <c r="D173" s="33">
        <v>257194752</v>
      </c>
      <c r="E173" s="33">
        <v>124146108</v>
      </c>
      <c r="F173" s="33">
        <v>208959438</v>
      </c>
      <c r="G173" s="33">
        <v>102727035</v>
      </c>
      <c r="H173" s="33">
        <v>257365090</v>
      </c>
      <c r="I173" s="33">
        <v>124335471</v>
      </c>
      <c r="J173" s="33"/>
      <c r="K173" s="33"/>
      <c r="L173" s="33"/>
      <c r="M173" s="33"/>
      <c r="N173" s="33"/>
      <c r="O173" s="33"/>
      <c r="P173" s="32"/>
      <c r="Q173" s="32"/>
      <c r="R173" s="32"/>
      <c r="S173" s="32"/>
      <c r="T173" s="32"/>
      <c r="U173" s="32"/>
      <c r="V173" s="6"/>
      <c r="W173" s="6"/>
      <c r="X173" s="6"/>
      <c r="Y173" s="6"/>
      <c r="Z173" s="6"/>
      <c r="AA173" s="32">
        <f t="shared" si="12"/>
        <v>-1</v>
      </c>
      <c r="AB173" s="32">
        <f t="shared" si="13"/>
        <v>-1</v>
      </c>
      <c r="AC173" s="32">
        <f t="shared" si="14"/>
        <v>-1</v>
      </c>
      <c r="AD173" s="32">
        <f t="shared" si="15"/>
        <v>-1</v>
      </c>
      <c r="AE173" s="32">
        <f t="shared" si="16"/>
        <v>-1</v>
      </c>
      <c r="AF173" s="32">
        <f t="shared" si="17"/>
        <v>-1</v>
      </c>
      <c r="AJ173" s="6"/>
      <c r="AK173" s="6"/>
      <c r="AL173" s="6"/>
      <c r="AM173" s="6"/>
      <c r="AN173" s="6"/>
      <c r="AO173" s="6"/>
    </row>
    <row r="174" spans="2:41">
      <c r="B174" s="86"/>
      <c r="C174" t="s">
        <v>119</v>
      </c>
      <c r="D174" s="33">
        <v>73500405</v>
      </c>
      <c r="E174" s="33">
        <v>41927775</v>
      </c>
      <c r="F174" s="33">
        <v>67658193</v>
      </c>
      <c r="G174" s="33">
        <v>37044995</v>
      </c>
      <c r="H174" s="33">
        <v>73494826</v>
      </c>
      <c r="I174" s="33">
        <v>41969130</v>
      </c>
      <c r="J174" s="33"/>
      <c r="K174" s="33"/>
      <c r="L174" s="33"/>
      <c r="M174" s="33"/>
      <c r="N174" s="33"/>
      <c r="O174" s="33"/>
      <c r="P174" s="32"/>
      <c r="Q174" s="32"/>
      <c r="R174" s="32"/>
      <c r="S174" s="32"/>
      <c r="T174" s="32"/>
      <c r="U174" s="32"/>
      <c r="V174" s="6"/>
      <c r="W174" s="6"/>
      <c r="X174" s="6"/>
      <c r="Y174" s="6"/>
      <c r="Z174" s="6"/>
      <c r="AA174" s="32">
        <f t="shared" si="12"/>
        <v>-1</v>
      </c>
      <c r="AB174" s="32">
        <f t="shared" si="13"/>
        <v>-1</v>
      </c>
      <c r="AC174" s="32">
        <f t="shared" si="14"/>
        <v>-1</v>
      </c>
      <c r="AD174" s="32">
        <f t="shared" si="15"/>
        <v>-1</v>
      </c>
      <c r="AE174" s="32">
        <f t="shared" si="16"/>
        <v>-1</v>
      </c>
      <c r="AF174" s="32">
        <f t="shared" si="17"/>
        <v>-1</v>
      </c>
      <c r="AJ174" s="6"/>
      <c r="AK174" s="6"/>
      <c r="AL174" s="6"/>
      <c r="AM174" s="6"/>
      <c r="AN174" s="6"/>
      <c r="AO174" s="6"/>
    </row>
    <row r="175" spans="2:41">
      <c r="B175" s="86"/>
      <c r="C175" t="s">
        <v>220</v>
      </c>
      <c r="D175" s="33">
        <v>204729035</v>
      </c>
      <c r="E175" s="33">
        <v>93543699</v>
      </c>
      <c r="F175" s="33">
        <v>216489419</v>
      </c>
      <c r="G175" s="33">
        <v>107902447</v>
      </c>
      <c r="H175" s="33">
        <v>202777746</v>
      </c>
      <c r="I175" s="33">
        <v>95101164</v>
      </c>
      <c r="J175" s="33"/>
      <c r="K175" s="33"/>
      <c r="L175" s="33"/>
      <c r="M175" s="33"/>
      <c r="N175" s="33"/>
      <c r="O175" s="33"/>
      <c r="P175" s="32"/>
      <c r="Q175" s="32"/>
      <c r="R175" s="32"/>
      <c r="S175" s="32"/>
      <c r="T175" s="32"/>
      <c r="U175" s="32"/>
      <c r="V175" s="6"/>
      <c r="W175" s="6"/>
      <c r="X175" s="6"/>
      <c r="Y175" s="6"/>
      <c r="Z175" s="6"/>
      <c r="AA175" s="32">
        <f t="shared" si="12"/>
        <v>-1</v>
      </c>
      <c r="AB175" s="32">
        <f t="shared" si="13"/>
        <v>-1</v>
      </c>
      <c r="AC175" s="32">
        <f t="shared" si="14"/>
        <v>-1</v>
      </c>
      <c r="AD175" s="32">
        <f t="shared" si="15"/>
        <v>-1</v>
      </c>
      <c r="AE175" s="32">
        <f t="shared" si="16"/>
        <v>-1</v>
      </c>
      <c r="AF175" s="32">
        <f t="shared" si="17"/>
        <v>-1</v>
      </c>
      <c r="AJ175" s="6"/>
      <c r="AK175" s="6"/>
      <c r="AL175" s="6"/>
      <c r="AM175" s="6"/>
      <c r="AN175" s="6"/>
      <c r="AO175" s="6"/>
    </row>
    <row r="176" spans="2:41">
      <c r="B176" s="86"/>
      <c r="C176" t="s">
        <v>221</v>
      </c>
      <c r="D176" s="33">
        <v>45278865</v>
      </c>
      <c r="E176" s="33">
        <v>15318622</v>
      </c>
      <c r="F176" s="33">
        <v>48162932</v>
      </c>
      <c r="G176" s="33">
        <v>17137277</v>
      </c>
      <c r="H176" s="33">
        <v>44880339</v>
      </c>
      <c r="I176" s="33">
        <v>15488148</v>
      </c>
      <c r="J176" s="33"/>
      <c r="K176" s="33"/>
      <c r="L176" s="33"/>
      <c r="M176" s="33"/>
      <c r="N176" s="33"/>
      <c r="O176" s="33"/>
      <c r="P176" s="32"/>
      <c r="Q176" s="32"/>
      <c r="R176" s="32"/>
      <c r="S176" s="32"/>
      <c r="T176" s="32"/>
      <c r="U176" s="32"/>
      <c r="V176" s="6"/>
      <c r="W176" s="6"/>
      <c r="X176" s="6"/>
      <c r="Y176" s="6"/>
      <c r="Z176" s="6"/>
      <c r="AA176" s="32">
        <f t="shared" si="12"/>
        <v>-1</v>
      </c>
      <c r="AB176" s="32">
        <f t="shared" si="13"/>
        <v>-1</v>
      </c>
      <c r="AC176" s="32">
        <f t="shared" si="14"/>
        <v>-1</v>
      </c>
      <c r="AD176" s="32">
        <f t="shared" si="15"/>
        <v>-1</v>
      </c>
      <c r="AE176" s="32">
        <f t="shared" si="16"/>
        <v>-1</v>
      </c>
      <c r="AF176" s="32">
        <f t="shared" si="17"/>
        <v>-1</v>
      </c>
      <c r="AJ176" s="6"/>
      <c r="AK176" s="6"/>
      <c r="AL176" s="6"/>
      <c r="AM176" s="6"/>
      <c r="AN176" s="6"/>
      <c r="AO176" s="6"/>
    </row>
    <row r="177" spans="2:41">
      <c r="B177" s="86"/>
      <c r="C177" t="s">
        <v>222</v>
      </c>
      <c r="D177" s="33">
        <v>16768708</v>
      </c>
      <c r="E177" s="33">
        <v>3677770</v>
      </c>
      <c r="F177" s="33">
        <v>18468433</v>
      </c>
      <c r="G177" s="33">
        <v>4596284</v>
      </c>
      <c r="H177" s="33">
        <v>16712297</v>
      </c>
      <c r="I177" s="33">
        <v>3714219</v>
      </c>
      <c r="J177" s="33"/>
      <c r="K177" s="33"/>
      <c r="L177" s="33"/>
      <c r="M177" s="33"/>
      <c r="N177" s="33"/>
      <c r="O177" s="33"/>
      <c r="P177" s="32"/>
      <c r="Q177" s="32"/>
      <c r="R177" s="32"/>
      <c r="S177" s="32"/>
      <c r="T177" s="32"/>
      <c r="U177" s="32"/>
      <c r="V177" s="6"/>
      <c r="W177" s="6"/>
      <c r="X177" s="6"/>
      <c r="Y177" s="6"/>
      <c r="Z177" s="6"/>
      <c r="AA177" s="32">
        <f t="shared" si="12"/>
        <v>-1</v>
      </c>
      <c r="AB177" s="32">
        <f t="shared" si="13"/>
        <v>-1</v>
      </c>
      <c r="AC177" s="32">
        <f t="shared" si="14"/>
        <v>-1</v>
      </c>
      <c r="AD177" s="32">
        <f t="shared" si="15"/>
        <v>-1</v>
      </c>
      <c r="AE177" s="32">
        <f t="shared" si="16"/>
        <v>-1</v>
      </c>
      <c r="AF177" s="32">
        <f t="shared" si="17"/>
        <v>-1</v>
      </c>
      <c r="AJ177" s="6"/>
      <c r="AK177" s="6"/>
      <c r="AL177" s="6"/>
      <c r="AM177" s="6"/>
      <c r="AN177" s="6"/>
      <c r="AO177" s="6"/>
    </row>
    <row r="178" spans="2:41">
      <c r="B178" s="87"/>
      <c r="C178" t="s">
        <v>223</v>
      </c>
      <c r="D178" s="33">
        <v>8175078</v>
      </c>
      <c r="E178" s="33">
        <v>1214745</v>
      </c>
      <c r="F178" s="33">
        <v>8701288</v>
      </c>
      <c r="G178" s="33">
        <v>1458737</v>
      </c>
      <c r="H178" s="33">
        <v>8186441</v>
      </c>
      <c r="I178" s="33">
        <v>1201753</v>
      </c>
      <c r="J178" s="33"/>
      <c r="K178" s="33"/>
      <c r="L178" s="33"/>
      <c r="M178" s="33"/>
      <c r="N178" s="33"/>
      <c r="O178" s="33"/>
      <c r="P178" s="32"/>
      <c r="Q178" s="32"/>
      <c r="R178" s="32"/>
      <c r="S178" s="32"/>
      <c r="T178" s="32"/>
      <c r="U178" s="32"/>
      <c r="V178" s="6"/>
      <c r="W178" s="6"/>
      <c r="X178" s="6"/>
      <c r="Y178" s="6"/>
      <c r="Z178" s="6"/>
      <c r="AA178" s="32">
        <f t="shared" si="12"/>
        <v>-1</v>
      </c>
      <c r="AB178" s="32">
        <f t="shared" si="13"/>
        <v>-1</v>
      </c>
      <c r="AC178" s="32">
        <f t="shared" si="14"/>
        <v>-1</v>
      </c>
      <c r="AD178" s="32">
        <f t="shared" si="15"/>
        <v>-1</v>
      </c>
      <c r="AE178" s="32">
        <f t="shared" si="16"/>
        <v>-1</v>
      </c>
      <c r="AF178" s="32">
        <f t="shared" si="17"/>
        <v>-1</v>
      </c>
      <c r="AJ178" s="6"/>
      <c r="AK178" s="6"/>
      <c r="AL178" s="6"/>
      <c r="AM178" s="6"/>
      <c r="AN178" s="6"/>
      <c r="AO178" s="6"/>
    </row>
    <row r="179" spans="2:41">
      <c r="B179" s="85" t="s">
        <v>351</v>
      </c>
      <c r="C179" t="s">
        <v>112</v>
      </c>
      <c r="D179" s="33">
        <v>63893223</v>
      </c>
      <c r="E179" s="33">
        <v>17362044</v>
      </c>
      <c r="F179" s="33">
        <v>66294086</v>
      </c>
      <c r="G179" s="33">
        <v>19029896</v>
      </c>
      <c r="H179" s="33">
        <v>62946713</v>
      </c>
      <c r="I179" s="33">
        <v>17968885</v>
      </c>
      <c r="J179" s="33">
        <v>63842460</v>
      </c>
      <c r="K179" s="33">
        <v>17294888</v>
      </c>
      <c r="L179" s="33">
        <v>65133653</v>
      </c>
      <c r="M179" s="33">
        <v>18017133</v>
      </c>
      <c r="N179" s="33"/>
      <c r="O179" s="33"/>
      <c r="P179" s="32"/>
      <c r="Q179" s="32"/>
      <c r="R179" s="32"/>
      <c r="S179" s="32"/>
      <c r="T179" s="32"/>
      <c r="U179" s="32"/>
      <c r="V179" s="6"/>
      <c r="W179" s="6"/>
      <c r="X179" s="6"/>
      <c r="Y179" s="6"/>
      <c r="Z179" s="6"/>
      <c r="AA179" s="32">
        <f t="shared" si="12"/>
        <v>-7.9449740702546815E-4</v>
      </c>
      <c r="AB179" s="32">
        <f t="shared" si="13"/>
        <v>-3.867977756536039E-3</v>
      </c>
      <c r="AC179" s="32">
        <f t="shared" si="14"/>
        <v>-1.7504321577040825E-2</v>
      </c>
      <c r="AD179" s="32">
        <f t="shared" si="15"/>
        <v>-5.3219576186858825E-2</v>
      </c>
      <c r="AE179" s="32">
        <f t="shared" si="16"/>
        <v>-1</v>
      </c>
      <c r="AF179" s="32">
        <f t="shared" si="17"/>
        <v>-1</v>
      </c>
      <c r="AJ179" s="6"/>
      <c r="AK179" s="6"/>
      <c r="AL179" s="6"/>
      <c r="AM179" s="6"/>
      <c r="AN179" s="6"/>
      <c r="AO179" s="6"/>
    </row>
    <row r="180" spans="2:41">
      <c r="B180" s="86"/>
      <c r="C180" t="s">
        <v>113</v>
      </c>
      <c r="D180" s="33">
        <v>29841715</v>
      </c>
      <c r="E180" s="33">
        <v>7427379</v>
      </c>
      <c r="F180" s="33">
        <v>31002719</v>
      </c>
      <c r="G180" s="33">
        <v>8203344</v>
      </c>
      <c r="H180" s="33">
        <v>29675033</v>
      </c>
      <c r="I180" s="33">
        <v>7508398</v>
      </c>
      <c r="J180" s="33">
        <v>29798102</v>
      </c>
      <c r="K180" s="33">
        <v>7372318</v>
      </c>
      <c r="L180" s="33">
        <v>30546645</v>
      </c>
      <c r="M180" s="33">
        <v>7771609</v>
      </c>
      <c r="N180" s="33"/>
      <c r="O180" s="33"/>
      <c r="P180" s="32"/>
      <c r="Q180" s="32"/>
      <c r="R180" s="32"/>
      <c r="S180" s="32"/>
      <c r="T180" s="32"/>
      <c r="U180" s="32"/>
      <c r="V180" s="6"/>
      <c r="W180" s="6"/>
      <c r="X180" s="6"/>
      <c r="Y180" s="6"/>
      <c r="Z180" s="6"/>
      <c r="AA180" s="32">
        <f t="shared" si="12"/>
        <v>-1.4614776664142795E-3</v>
      </c>
      <c r="AB180" s="32">
        <f t="shared" si="13"/>
        <v>-7.4132476611197574E-3</v>
      </c>
      <c r="AC180" s="32">
        <f t="shared" si="14"/>
        <v>-1.4710774238865952E-2</v>
      </c>
      <c r="AD180" s="32">
        <f t="shared" si="15"/>
        <v>-5.2629147333087579E-2</v>
      </c>
      <c r="AE180" s="32">
        <f t="shared" si="16"/>
        <v>-1</v>
      </c>
      <c r="AF180" s="32">
        <f t="shared" si="17"/>
        <v>-1</v>
      </c>
      <c r="AJ180" s="6"/>
      <c r="AK180" s="6"/>
      <c r="AL180" s="6"/>
      <c r="AM180" s="6"/>
      <c r="AN180" s="6"/>
      <c r="AO180" s="6"/>
    </row>
    <row r="181" spans="2:41">
      <c r="B181" s="86"/>
      <c r="C181" t="s">
        <v>114</v>
      </c>
      <c r="D181" s="33">
        <v>14704143</v>
      </c>
      <c r="E181" s="33">
        <v>3307251</v>
      </c>
      <c r="F181" s="33">
        <v>15166771</v>
      </c>
      <c r="G181" s="33">
        <v>3515236</v>
      </c>
      <c r="H181" s="33">
        <v>14676066</v>
      </c>
      <c r="I181" s="33">
        <v>3330762</v>
      </c>
      <c r="J181" s="33">
        <v>14635329</v>
      </c>
      <c r="K181" s="33">
        <v>3227740</v>
      </c>
      <c r="L181" s="33">
        <v>14935930</v>
      </c>
      <c r="M181" s="33">
        <v>3308175</v>
      </c>
      <c r="N181" s="33"/>
      <c r="O181" s="33"/>
      <c r="P181" s="32"/>
      <c r="Q181" s="32"/>
      <c r="R181" s="32"/>
      <c r="S181" s="32"/>
      <c r="T181" s="32"/>
      <c r="U181" s="32"/>
      <c r="V181" s="6"/>
      <c r="W181" s="6"/>
      <c r="X181" s="6"/>
      <c r="Y181" s="6"/>
      <c r="Z181" s="6"/>
      <c r="AA181" s="32">
        <f t="shared" si="12"/>
        <v>-4.6799055205053435E-3</v>
      </c>
      <c r="AB181" s="32">
        <f t="shared" si="13"/>
        <v>-2.4041416874618828E-2</v>
      </c>
      <c r="AC181" s="32">
        <f t="shared" si="14"/>
        <v>-1.5220181012820725E-2</v>
      </c>
      <c r="AD181" s="32">
        <f t="shared" si="15"/>
        <v>-5.890386875874052E-2</v>
      </c>
      <c r="AE181" s="32">
        <f t="shared" si="16"/>
        <v>-1</v>
      </c>
      <c r="AF181" s="32">
        <f t="shared" si="17"/>
        <v>-1</v>
      </c>
      <c r="AJ181" s="6"/>
      <c r="AK181" s="6"/>
      <c r="AL181" s="6"/>
      <c r="AM181" s="6"/>
      <c r="AN181" s="6"/>
      <c r="AO181" s="6"/>
    </row>
    <row r="182" spans="2:41">
      <c r="B182" s="86"/>
      <c r="C182" t="s">
        <v>115</v>
      </c>
      <c r="D182" s="33">
        <v>7531049</v>
      </c>
      <c r="E182" s="33">
        <v>1488130</v>
      </c>
      <c r="F182" s="33">
        <v>7570420</v>
      </c>
      <c r="G182" s="33">
        <v>1475800</v>
      </c>
      <c r="H182" s="33">
        <v>7523401</v>
      </c>
      <c r="I182" s="33">
        <v>1486013</v>
      </c>
      <c r="J182" s="33">
        <v>7476038</v>
      </c>
      <c r="K182" s="33">
        <v>1425155</v>
      </c>
      <c r="L182" s="33">
        <v>7489846</v>
      </c>
      <c r="M182" s="33">
        <v>1393215</v>
      </c>
      <c r="N182" s="33"/>
      <c r="O182" s="33"/>
      <c r="P182" s="32"/>
      <c r="Q182" s="32"/>
      <c r="R182" s="32"/>
      <c r="S182" s="32"/>
      <c r="T182" s="32"/>
      <c r="U182" s="32"/>
      <c r="V182" s="6"/>
      <c r="W182" s="6"/>
      <c r="X182" s="6"/>
      <c r="Y182" s="6"/>
      <c r="Z182" s="6"/>
      <c r="AA182" s="32">
        <f t="shared" si="12"/>
        <v>-7.3045600951474358E-3</v>
      </c>
      <c r="AB182" s="32">
        <f t="shared" si="13"/>
        <v>-4.2318211446580607E-2</v>
      </c>
      <c r="AC182" s="32">
        <f t="shared" si="14"/>
        <v>-1.0643266820070749E-2</v>
      </c>
      <c r="AD182" s="32">
        <f t="shared" si="15"/>
        <v>-5.5959479604282422E-2</v>
      </c>
      <c r="AE182" s="32">
        <f t="shared" si="16"/>
        <v>-1</v>
      </c>
      <c r="AF182" s="32">
        <f t="shared" si="17"/>
        <v>-1</v>
      </c>
      <c r="AJ182" s="6"/>
      <c r="AK182" s="6"/>
      <c r="AL182" s="6"/>
      <c r="AM182" s="6"/>
      <c r="AN182" s="6"/>
      <c r="AO182" s="6"/>
    </row>
    <row r="183" spans="2:41">
      <c r="B183" s="86"/>
      <c r="C183" t="s">
        <v>120</v>
      </c>
      <c r="D183" s="33">
        <v>97657097</v>
      </c>
      <c r="E183" s="33">
        <v>26144906</v>
      </c>
      <c r="F183" s="33">
        <v>99108355</v>
      </c>
      <c r="G183" s="33">
        <v>27907486</v>
      </c>
      <c r="H183" s="33">
        <v>96706827</v>
      </c>
      <c r="I183" s="33">
        <v>26726122</v>
      </c>
      <c r="J183" s="33">
        <v>97578590</v>
      </c>
      <c r="K183" s="33">
        <v>26033456</v>
      </c>
      <c r="L183" s="33">
        <v>98619645</v>
      </c>
      <c r="M183" s="33">
        <v>27586485</v>
      </c>
      <c r="N183" s="33"/>
      <c r="O183" s="33"/>
      <c r="P183" s="32"/>
      <c r="Q183" s="32"/>
      <c r="R183" s="32"/>
      <c r="S183" s="32"/>
      <c r="T183" s="32"/>
      <c r="U183" s="32"/>
      <c r="V183" s="6"/>
      <c r="W183" s="6"/>
      <c r="X183" s="6"/>
      <c r="Y183" s="6"/>
      <c r="Z183" s="6"/>
      <c r="AA183" s="32">
        <f t="shared" si="12"/>
        <v>-8.0390470750937848E-4</v>
      </c>
      <c r="AB183" s="32">
        <f t="shared" si="13"/>
        <v>-4.2627806732217742E-3</v>
      </c>
      <c r="AC183" s="32">
        <f t="shared" si="14"/>
        <v>-4.9310676178612794E-3</v>
      </c>
      <c r="AD183" s="32">
        <f t="shared" si="15"/>
        <v>-1.1502325935055562E-2</v>
      </c>
      <c r="AE183" s="32">
        <f t="shared" si="16"/>
        <v>-1</v>
      </c>
      <c r="AF183" s="32">
        <f t="shared" si="17"/>
        <v>-1</v>
      </c>
      <c r="AJ183" s="6"/>
      <c r="AK183" s="6"/>
      <c r="AL183" s="6"/>
      <c r="AM183" s="6"/>
      <c r="AN183" s="6"/>
      <c r="AO183" s="6"/>
    </row>
    <row r="184" spans="2:41">
      <c r="B184" s="86"/>
      <c r="C184" t="s">
        <v>121</v>
      </c>
      <c r="D184" s="33">
        <v>38926187</v>
      </c>
      <c r="E184" s="33">
        <v>8576800</v>
      </c>
      <c r="F184" s="33">
        <v>39928771</v>
      </c>
      <c r="G184" s="33">
        <v>9008852</v>
      </c>
      <c r="H184" s="33">
        <v>38750816</v>
      </c>
      <c r="I184" s="33">
        <v>8732824</v>
      </c>
      <c r="J184" s="33">
        <v>38857515</v>
      </c>
      <c r="K184" s="33">
        <v>8495122</v>
      </c>
      <c r="L184" s="33">
        <v>39685584</v>
      </c>
      <c r="M184" s="33">
        <v>8802032</v>
      </c>
      <c r="N184" s="33"/>
      <c r="O184" s="33"/>
      <c r="P184" s="32"/>
      <c r="Q184" s="32"/>
      <c r="R184" s="32"/>
      <c r="S184" s="32"/>
      <c r="T184" s="32"/>
      <c r="U184" s="32"/>
      <c r="V184" s="6"/>
      <c r="W184" s="6"/>
      <c r="X184" s="6"/>
      <c r="Y184" s="6"/>
      <c r="Z184" s="6"/>
      <c r="AA184" s="32">
        <f t="shared" si="12"/>
        <v>-1.7641594333398234E-3</v>
      </c>
      <c r="AB184" s="32">
        <f t="shared" si="13"/>
        <v>-9.5231321705064823E-3</v>
      </c>
      <c r="AC184" s="32">
        <f t="shared" si="14"/>
        <v>-6.0905205421924961E-3</v>
      </c>
      <c r="AD184" s="32">
        <f t="shared" si="15"/>
        <v>-2.2957420101917536E-2</v>
      </c>
      <c r="AE184" s="32">
        <f t="shared" si="16"/>
        <v>-1</v>
      </c>
      <c r="AF184" s="32">
        <f t="shared" si="17"/>
        <v>-1</v>
      </c>
      <c r="AJ184" s="6"/>
      <c r="AK184" s="6"/>
      <c r="AL184" s="6"/>
      <c r="AM184" s="6"/>
      <c r="AN184" s="6"/>
      <c r="AO184" s="6"/>
    </row>
    <row r="185" spans="2:41">
      <c r="B185" s="86"/>
      <c r="C185" t="s">
        <v>122</v>
      </c>
      <c r="D185" s="33">
        <v>16707515</v>
      </c>
      <c r="E185" s="33">
        <v>3094727</v>
      </c>
      <c r="F185" s="33">
        <v>17236384</v>
      </c>
      <c r="G185" s="33">
        <v>3192086</v>
      </c>
      <c r="H185" s="33">
        <v>16672539</v>
      </c>
      <c r="I185" s="33">
        <v>3147339</v>
      </c>
      <c r="J185" s="33">
        <v>16663432</v>
      </c>
      <c r="K185" s="33">
        <v>3066146</v>
      </c>
      <c r="L185" s="33">
        <v>17121581</v>
      </c>
      <c r="M185" s="33">
        <v>3082154</v>
      </c>
      <c r="N185" s="33"/>
      <c r="O185" s="33"/>
      <c r="P185" s="32"/>
      <c r="Q185" s="32"/>
      <c r="R185" s="32"/>
      <c r="S185" s="32"/>
      <c r="T185" s="32"/>
      <c r="U185" s="32"/>
      <c r="V185" s="6"/>
      <c r="W185" s="6"/>
      <c r="X185" s="6"/>
      <c r="Y185" s="6"/>
      <c r="Z185" s="6"/>
      <c r="AA185" s="32">
        <f t="shared" si="12"/>
        <v>-2.6385132678318707E-3</v>
      </c>
      <c r="AB185" s="32">
        <f t="shared" si="13"/>
        <v>-9.2353865138992876E-3</v>
      </c>
      <c r="AC185" s="32">
        <f t="shared" si="14"/>
        <v>-6.6605037344259679E-3</v>
      </c>
      <c r="AD185" s="32">
        <f t="shared" si="15"/>
        <v>-3.4438921758373681E-2</v>
      </c>
      <c r="AE185" s="32">
        <f t="shared" si="16"/>
        <v>-1</v>
      </c>
      <c r="AF185" s="32">
        <f t="shared" si="17"/>
        <v>-1</v>
      </c>
      <c r="AJ185" s="6"/>
      <c r="AK185" s="6"/>
      <c r="AL185" s="6"/>
      <c r="AM185" s="6"/>
      <c r="AN185" s="6"/>
      <c r="AO185" s="6"/>
    </row>
    <row r="186" spans="2:41">
      <c r="B186" s="86"/>
      <c r="C186" t="s">
        <v>123</v>
      </c>
      <c r="D186" s="33">
        <v>7514163</v>
      </c>
      <c r="E186" s="33">
        <v>1178581</v>
      </c>
      <c r="F186" s="33">
        <v>7725942</v>
      </c>
      <c r="G186" s="33">
        <v>1188532</v>
      </c>
      <c r="H186" s="33">
        <v>7493254</v>
      </c>
      <c r="I186" s="33">
        <v>1170522</v>
      </c>
      <c r="J186" s="33">
        <v>7476602</v>
      </c>
      <c r="K186" s="33">
        <v>1147605</v>
      </c>
      <c r="L186" s="33">
        <v>7685791</v>
      </c>
      <c r="M186" s="33">
        <v>1162117</v>
      </c>
      <c r="N186" s="33"/>
      <c r="O186" s="33"/>
      <c r="P186" s="32"/>
      <c r="Q186" s="32"/>
      <c r="R186" s="32"/>
      <c r="S186" s="32"/>
      <c r="T186" s="32"/>
      <c r="U186" s="32"/>
      <c r="V186" s="6"/>
      <c r="W186" s="6"/>
      <c r="X186" s="6"/>
      <c r="Y186" s="6"/>
      <c r="Z186" s="6"/>
      <c r="AA186" s="32">
        <f t="shared" si="12"/>
        <v>-4.9986937999614862E-3</v>
      </c>
      <c r="AB186" s="32">
        <f t="shared" si="13"/>
        <v>-2.6282453221288991E-2</v>
      </c>
      <c r="AC186" s="32">
        <f t="shared" si="14"/>
        <v>-5.1969067331854163E-3</v>
      </c>
      <c r="AD186" s="32">
        <f t="shared" si="15"/>
        <v>-2.2224895922028181E-2</v>
      </c>
      <c r="AE186" s="32">
        <f t="shared" si="16"/>
        <v>-1</v>
      </c>
      <c r="AF186" s="32">
        <f t="shared" si="17"/>
        <v>-1</v>
      </c>
      <c r="AJ186" s="6"/>
      <c r="AK186" s="6"/>
      <c r="AL186" s="6"/>
      <c r="AM186" s="6"/>
      <c r="AN186" s="6"/>
      <c r="AO186" s="6"/>
    </row>
    <row r="187" spans="2:41">
      <c r="B187" s="86"/>
      <c r="C187" t="s">
        <v>108</v>
      </c>
      <c r="D187" s="33">
        <v>259460940</v>
      </c>
      <c r="E187" s="33">
        <v>95911431</v>
      </c>
      <c r="F187" s="33">
        <v>282300223</v>
      </c>
      <c r="G187" s="33">
        <v>113861539</v>
      </c>
      <c r="H187" s="33">
        <v>256290563</v>
      </c>
      <c r="I187" s="33">
        <v>96773961</v>
      </c>
      <c r="J187" s="33">
        <v>259524698</v>
      </c>
      <c r="K187" s="33">
        <v>95828192</v>
      </c>
      <c r="L187" s="33">
        <v>280540885</v>
      </c>
      <c r="M187" s="33">
        <v>112536072</v>
      </c>
      <c r="N187" s="33"/>
      <c r="O187" s="33"/>
      <c r="P187" s="32"/>
      <c r="Q187" s="32"/>
      <c r="R187" s="32"/>
      <c r="S187" s="32"/>
      <c r="T187" s="32"/>
      <c r="U187" s="32"/>
      <c r="V187" s="6"/>
      <c r="W187" s="6"/>
      <c r="X187" s="6"/>
      <c r="Y187" s="6"/>
      <c r="Z187" s="6"/>
      <c r="AA187" s="32">
        <f t="shared" si="12"/>
        <v>2.4573255612193499E-4</v>
      </c>
      <c r="AB187" s="32">
        <f t="shared" si="13"/>
        <v>-8.6787361143636781E-4</v>
      </c>
      <c r="AC187" s="32">
        <f t="shared" si="14"/>
        <v>-6.2321523564648406E-3</v>
      </c>
      <c r="AD187" s="32">
        <f t="shared" si="15"/>
        <v>-1.164104237164755E-2</v>
      </c>
      <c r="AE187" s="32">
        <f t="shared" si="16"/>
        <v>-1</v>
      </c>
      <c r="AF187" s="32">
        <f t="shared" si="17"/>
        <v>-1</v>
      </c>
      <c r="AJ187" s="6"/>
      <c r="AK187" s="6"/>
      <c r="AL187" s="6"/>
      <c r="AM187" s="6"/>
      <c r="AN187" s="6"/>
      <c r="AO187" s="6"/>
    </row>
    <row r="188" spans="2:41">
      <c r="B188" s="86"/>
      <c r="C188" t="s">
        <v>109</v>
      </c>
      <c r="D188" s="33">
        <v>69963906</v>
      </c>
      <c r="E188" s="33">
        <v>16711504</v>
      </c>
      <c r="F188" s="33">
        <v>76705300</v>
      </c>
      <c r="G188" s="33">
        <v>20634437</v>
      </c>
      <c r="H188" s="33">
        <v>69490491</v>
      </c>
      <c r="I188" s="33">
        <v>16763074</v>
      </c>
      <c r="J188" s="33">
        <v>69878203</v>
      </c>
      <c r="K188" s="33">
        <v>16643669</v>
      </c>
      <c r="L188" s="33">
        <v>75949813</v>
      </c>
      <c r="M188" s="33">
        <v>19951825</v>
      </c>
      <c r="N188" s="33"/>
      <c r="O188" s="33"/>
      <c r="P188" s="32"/>
      <c r="Q188" s="32"/>
      <c r="R188" s="32"/>
      <c r="S188" s="32"/>
      <c r="T188" s="32"/>
      <c r="U188" s="32"/>
      <c r="V188" s="6"/>
      <c r="W188" s="6"/>
      <c r="X188" s="6"/>
      <c r="Y188" s="6"/>
      <c r="Z188" s="6"/>
      <c r="AA188" s="32">
        <f t="shared" si="12"/>
        <v>-1.2249601959044426E-3</v>
      </c>
      <c r="AB188" s="32">
        <f t="shared" si="13"/>
        <v>-4.0591798320486292E-3</v>
      </c>
      <c r="AC188" s="32">
        <f t="shared" si="14"/>
        <v>-9.8492151129061494E-3</v>
      </c>
      <c r="AD188" s="32">
        <f t="shared" si="15"/>
        <v>-3.3081203039365695E-2</v>
      </c>
      <c r="AE188" s="32">
        <f t="shared" si="16"/>
        <v>-1</v>
      </c>
      <c r="AF188" s="32">
        <f t="shared" si="17"/>
        <v>-1</v>
      </c>
      <c r="AJ188" s="6"/>
      <c r="AK188" s="6"/>
      <c r="AL188" s="6"/>
      <c r="AM188" s="6"/>
      <c r="AN188" s="6"/>
      <c r="AO188" s="6"/>
    </row>
    <row r="189" spans="2:41">
      <c r="B189" s="86"/>
      <c r="C189" t="s">
        <v>110</v>
      </c>
      <c r="D189" s="33">
        <v>32090672</v>
      </c>
      <c r="E189" s="33">
        <v>6113220</v>
      </c>
      <c r="F189" s="33">
        <v>34265604</v>
      </c>
      <c r="G189" s="33">
        <v>6948935</v>
      </c>
      <c r="H189" s="33">
        <v>32034859</v>
      </c>
      <c r="I189" s="33">
        <v>6150926</v>
      </c>
      <c r="J189" s="33">
        <v>32037848</v>
      </c>
      <c r="K189" s="33">
        <v>6052252</v>
      </c>
      <c r="L189" s="33">
        <v>33988871</v>
      </c>
      <c r="M189" s="33">
        <v>6690883</v>
      </c>
      <c r="N189" s="33"/>
      <c r="O189" s="33"/>
      <c r="P189" s="32"/>
      <c r="Q189" s="32"/>
      <c r="R189" s="32"/>
      <c r="S189" s="32"/>
      <c r="T189" s="32"/>
      <c r="U189" s="32"/>
      <c r="V189" s="6"/>
      <c r="W189" s="6"/>
      <c r="X189" s="6"/>
      <c r="Y189" s="6"/>
      <c r="Z189" s="6"/>
      <c r="AA189" s="32">
        <f t="shared" si="12"/>
        <v>-1.6460858158408151E-3</v>
      </c>
      <c r="AB189" s="32">
        <f t="shared" si="13"/>
        <v>-9.9731401781712418E-3</v>
      </c>
      <c r="AC189" s="32">
        <f t="shared" si="14"/>
        <v>-8.0761162126311847E-3</v>
      </c>
      <c r="AD189" s="32">
        <f t="shared" si="15"/>
        <v>-3.7135474716629237E-2</v>
      </c>
      <c r="AE189" s="32">
        <f t="shared" si="16"/>
        <v>-1</v>
      </c>
      <c r="AF189" s="32">
        <f t="shared" si="17"/>
        <v>-1</v>
      </c>
      <c r="AJ189" s="6"/>
      <c r="AK189" s="6"/>
      <c r="AL189" s="6"/>
      <c r="AM189" s="6"/>
      <c r="AN189" s="6"/>
      <c r="AO189" s="6"/>
    </row>
    <row r="190" spans="2:41">
      <c r="B190" s="86"/>
      <c r="C190" t="s">
        <v>111</v>
      </c>
      <c r="D190" s="33">
        <v>16440346</v>
      </c>
      <c r="E190" s="33">
        <v>2480153</v>
      </c>
      <c r="F190" s="33">
        <v>17179579</v>
      </c>
      <c r="G190" s="33">
        <v>2750164</v>
      </c>
      <c r="H190" s="33">
        <v>16448731</v>
      </c>
      <c r="I190" s="33">
        <v>2493642</v>
      </c>
      <c r="J190" s="33">
        <v>16419214</v>
      </c>
      <c r="K190" s="33">
        <v>2445387</v>
      </c>
      <c r="L190" s="33">
        <v>17070964</v>
      </c>
      <c r="M190" s="33">
        <v>2655476</v>
      </c>
      <c r="N190" s="33"/>
      <c r="O190" s="33"/>
      <c r="P190" s="32"/>
      <c r="Q190" s="32"/>
      <c r="R190" s="32"/>
      <c r="S190" s="32"/>
      <c r="T190" s="32"/>
      <c r="U190" s="32"/>
      <c r="V190" s="6"/>
      <c r="W190" s="6"/>
      <c r="X190" s="6"/>
      <c r="Y190" s="6"/>
      <c r="Z190" s="6"/>
      <c r="AA190" s="32">
        <f t="shared" si="12"/>
        <v>-1.2853744075702544E-3</v>
      </c>
      <c r="AB190" s="32">
        <f t="shared" si="13"/>
        <v>-1.4017683586456157E-2</v>
      </c>
      <c r="AC190" s="32">
        <f t="shared" si="14"/>
        <v>-6.3223318801933388E-3</v>
      </c>
      <c r="AD190" s="32">
        <f t="shared" si="15"/>
        <v>-3.4429946723177236E-2</v>
      </c>
      <c r="AE190" s="32">
        <f t="shared" si="16"/>
        <v>-1</v>
      </c>
      <c r="AF190" s="32">
        <f t="shared" si="17"/>
        <v>-1</v>
      </c>
      <c r="AJ190" s="6"/>
      <c r="AK190" s="6"/>
      <c r="AL190" s="6"/>
      <c r="AM190" s="6"/>
      <c r="AN190" s="6"/>
      <c r="AO190" s="6"/>
    </row>
    <row r="191" spans="2:41">
      <c r="B191" s="86"/>
      <c r="C191" t="s">
        <v>84</v>
      </c>
      <c r="D191" s="33">
        <v>253261345</v>
      </c>
      <c r="E191" s="33">
        <v>88006956</v>
      </c>
      <c r="F191" s="33">
        <v>293935858</v>
      </c>
      <c r="G191" s="33">
        <v>120911021</v>
      </c>
      <c r="H191" s="33">
        <v>248519737</v>
      </c>
      <c r="I191" s="33">
        <v>87598287</v>
      </c>
      <c r="J191" s="33">
        <v>252523948</v>
      </c>
      <c r="K191" s="33">
        <v>87236018</v>
      </c>
      <c r="L191" s="33">
        <v>289214173</v>
      </c>
      <c r="M191" s="33">
        <v>116529667</v>
      </c>
      <c r="N191" s="33"/>
      <c r="O191" s="33"/>
      <c r="P191" s="32"/>
      <c r="Q191" s="32"/>
      <c r="R191" s="32"/>
      <c r="S191" s="32"/>
      <c r="T191" s="32"/>
      <c r="U191" s="32"/>
      <c r="V191" s="6"/>
      <c r="W191" s="6"/>
      <c r="X191" s="6"/>
      <c r="Y191" s="6"/>
      <c r="Z191" s="6"/>
      <c r="AA191" s="32">
        <f t="shared" si="12"/>
        <v>-2.911605006283134E-3</v>
      </c>
      <c r="AB191" s="32">
        <f t="shared" si="13"/>
        <v>-8.7599666553630148E-3</v>
      </c>
      <c r="AC191" s="32">
        <f t="shared" si="14"/>
        <v>-1.6063657670511232E-2</v>
      </c>
      <c r="AD191" s="32">
        <f t="shared" si="15"/>
        <v>-3.6236183962088948E-2</v>
      </c>
      <c r="AE191" s="32">
        <f t="shared" si="16"/>
        <v>-1</v>
      </c>
      <c r="AF191" s="32">
        <f t="shared" si="17"/>
        <v>-1</v>
      </c>
      <c r="AJ191" s="6"/>
      <c r="AK191" s="6"/>
      <c r="AL191" s="6"/>
      <c r="AM191" s="6"/>
      <c r="AN191" s="6"/>
      <c r="AO191" s="6"/>
    </row>
    <row r="192" spans="2:41">
      <c r="B192" s="86"/>
      <c r="C192" t="s">
        <v>85</v>
      </c>
      <c r="D192" s="33">
        <v>81710577</v>
      </c>
      <c r="E192" s="33">
        <v>18427530</v>
      </c>
      <c r="F192" s="33">
        <v>94005965</v>
      </c>
      <c r="G192" s="33">
        <v>26164936</v>
      </c>
      <c r="H192" s="33">
        <v>81103868</v>
      </c>
      <c r="I192" s="33">
        <v>18452615</v>
      </c>
      <c r="J192" s="33">
        <v>81349426</v>
      </c>
      <c r="K192" s="33">
        <v>18044783</v>
      </c>
      <c r="L192" s="33">
        <v>92447244</v>
      </c>
      <c r="M192" s="33">
        <v>24568757</v>
      </c>
      <c r="N192" s="33"/>
      <c r="O192" s="33"/>
      <c r="P192" s="32"/>
      <c r="Q192" s="32"/>
      <c r="R192" s="32"/>
      <c r="S192" s="32"/>
      <c r="T192" s="32"/>
      <c r="U192" s="32"/>
      <c r="V192" s="6"/>
      <c r="W192" s="6"/>
      <c r="X192" s="6"/>
      <c r="Y192" s="6"/>
      <c r="Z192" s="6"/>
      <c r="AA192" s="32">
        <f t="shared" si="12"/>
        <v>-4.4198806722414892E-3</v>
      </c>
      <c r="AB192" s="32">
        <f t="shared" si="13"/>
        <v>-2.077039082286123E-2</v>
      </c>
      <c r="AC192" s="32">
        <f t="shared" si="14"/>
        <v>-1.6581086104482837E-2</v>
      </c>
      <c r="AD192" s="32">
        <f t="shared" si="15"/>
        <v>-6.1004506183389859E-2</v>
      </c>
      <c r="AE192" s="32">
        <f t="shared" si="16"/>
        <v>-1</v>
      </c>
      <c r="AF192" s="32">
        <f t="shared" si="17"/>
        <v>-1</v>
      </c>
      <c r="AJ192" s="6"/>
      <c r="AK192" s="6"/>
      <c r="AL192" s="6"/>
      <c r="AM192" s="6"/>
      <c r="AN192" s="6"/>
      <c r="AO192" s="6"/>
    </row>
    <row r="193" spans="2:41">
      <c r="B193" s="86"/>
      <c r="C193" t="s">
        <v>86</v>
      </c>
      <c r="D193" s="33">
        <v>38224682</v>
      </c>
      <c r="E193" s="33">
        <v>6785446</v>
      </c>
      <c r="F193" s="33">
        <v>42768244</v>
      </c>
      <c r="G193" s="33">
        <v>9006693</v>
      </c>
      <c r="H193" s="33">
        <v>38136232</v>
      </c>
      <c r="I193" s="33">
        <v>6805411</v>
      </c>
      <c r="J193" s="33">
        <v>38086563</v>
      </c>
      <c r="K193" s="33">
        <v>6634684</v>
      </c>
      <c r="L193" s="33">
        <v>42217433</v>
      </c>
      <c r="M193" s="33">
        <v>8428330</v>
      </c>
      <c r="N193" s="33"/>
      <c r="O193" s="33"/>
      <c r="P193" s="32"/>
      <c r="Q193" s="32"/>
      <c r="R193" s="32"/>
      <c r="S193" s="32"/>
      <c r="T193" s="32"/>
      <c r="U193" s="32"/>
      <c r="V193" s="6"/>
      <c r="W193" s="6"/>
      <c r="X193" s="6"/>
      <c r="Y193" s="6"/>
      <c r="Z193" s="6"/>
      <c r="AA193" s="32">
        <f t="shared" si="12"/>
        <v>-3.613345952753773E-3</v>
      </c>
      <c r="AB193" s="32">
        <f t="shared" si="13"/>
        <v>-2.2218436341546303E-2</v>
      </c>
      <c r="AC193" s="32">
        <f t="shared" si="14"/>
        <v>-1.287897160332325E-2</v>
      </c>
      <c r="AD193" s="32">
        <f t="shared" si="15"/>
        <v>-6.4214801148434836E-2</v>
      </c>
      <c r="AE193" s="32">
        <f t="shared" si="16"/>
        <v>-1</v>
      </c>
      <c r="AF193" s="32">
        <f t="shared" si="17"/>
        <v>-1</v>
      </c>
      <c r="AJ193" s="6"/>
      <c r="AK193" s="6"/>
      <c r="AL193" s="6"/>
      <c r="AM193" s="6"/>
      <c r="AN193" s="6"/>
      <c r="AO193" s="6"/>
    </row>
    <row r="194" spans="2:41">
      <c r="B194" s="86"/>
      <c r="C194" t="s">
        <v>87</v>
      </c>
      <c r="D194" s="33">
        <v>19984273</v>
      </c>
      <c r="E194" s="33">
        <v>2880315</v>
      </c>
      <c r="F194" s="33">
        <v>21644903</v>
      </c>
      <c r="G194" s="33">
        <v>3583247</v>
      </c>
      <c r="H194" s="33">
        <v>19967009</v>
      </c>
      <c r="I194" s="33">
        <v>2880427</v>
      </c>
      <c r="J194" s="33">
        <v>19927226</v>
      </c>
      <c r="K194" s="33">
        <v>2809849</v>
      </c>
      <c r="L194" s="33">
        <v>21450620</v>
      </c>
      <c r="M194" s="33">
        <v>3371772</v>
      </c>
      <c r="N194" s="33"/>
      <c r="O194" s="33"/>
      <c r="P194" s="32"/>
      <c r="Q194" s="32"/>
      <c r="R194" s="32"/>
      <c r="S194" s="32"/>
      <c r="T194" s="32"/>
      <c r="U194" s="32"/>
      <c r="V194" s="6"/>
      <c r="W194" s="6"/>
      <c r="X194" s="6"/>
      <c r="Y194" s="6"/>
      <c r="Z194" s="6"/>
      <c r="AA194" s="32">
        <f t="shared" si="12"/>
        <v>-2.8545947105506416E-3</v>
      </c>
      <c r="AB194" s="32">
        <f t="shared" si="13"/>
        <v>-2.4464685286157938E-2</v>
      </c>
      <c r="AC194" s="32">
        <f t="shared" si="14"/>
        <v>-8.9759238006287215E-3</v>
      </c>
      <c r="AD194" s="32">
        <f t="shared" si="15"/>
        <v>-5.9017700984609768E-2</v>
      </c>
      <c r="AE194" s="32">
        <f t="shared" si="16"/>
        <v>-1</v>
      </c>
      <c r="AF194" s="32">
        <f t="shared" si="17"/>
        <v>-1</v>
      </c>
      <c r="AJ194" s="6"/>
      <c r="AK194" s="6"/>
      <c r="AL194" s="6"/>
      <c r="AM194" s="6"/>
      <c r="AN194" s="6"/>
      <c r="AO194" s="6"/>
    </row>
    <row r="195" spans="2:41">
      <c r="B195" s="86"/>
      <c r="C195" t="s">
        <v>104</v>
      </c>
      <c r="D195" s="33">
        <v>772054362</v>
      </c>
      <c r="E195" s="33">
        <v>360273750</v>
      </c>
      <c r="F195" s="33">
        <v>738181360</v>
      </c>
      <c r="G195" s="33">
        <v>373955024</v>
      </c>
      <c r="H195" s="33">
        <v>764848737</v>
      </c>
      <c r="I195" s="33">
        <v>361082912</v>
      </c>
      <c r="J195" s="33">
        <v>772345843</v>
      </c>
      <c r="K195" s="33">
        <v>360498979</v>
      </c>
      <c r="L195" s="33">
        <v>739602286</v>
      </c>
      <c r="M195" s="33">
        <v>375995372</v>
      </c>
      <c r="N195" s="33"/>
      <c r="O195" s="33"/>
      <c r="P195" s="32"/>
      <c r="Q195" s="32"/>
      <c r="R195" s="32"/>
      <c r="S195" s="32"/>
      <c r="T195" s="32"/>
      <c r="U195" s="32"/>
      <c r="V195" s="6"/>
      <c r="W195" s="6"/>
      <c r="X195" s="6"/>
      <c r="Y195" s="6"/>
      <c r="Z195" s="6"/>
      <c r="AA195" s="32">
        <f t="shared" si="12"/>
        <v>3.7753947694165092E-4</v>
      </c>
      <c r="AB195" s="32">
        <f t="shared" si="13"/>
        <v>6.2516072847383414E-4</v>
      </c>
      <c r="AC195" s="32">
        <f t="shared" si="14"/>
        <v>1.9249009484606872E-3</v>
      </c>
      <c r="AD195" s="32">
        <f t="shared" si="15"/>
        <v>5.4561320721820275E-3</v>
      </c>
      <c r="AE195" s="32">
        <f t="shared" si="16"/>
        <v>-1</v>
      </c>
      <c r="AF195" s="32">
        <f t="shared" si="17"/>
        <v>-1</v>
      </c>
      <c r="AJ195" s="6"/>
      <c r="AK195" s="6"/>
      <c r="AL195" s="6"/>
      <c r="AM195" s="6"/>
      <c r="AN195" s="6"/>
      <c r="AO195" s="6"/>
    </row>
    <row r="196" spans="2:41">
      <c r="B196" s="86"/>
      <c r="C196" t="s">
        <v>105</v>
      </c>
      <c r="D196" s="33">
        <v>105839484</v>
      </c>
      <c r="E196" s="33">
        <v>38929985</v>
      </c>
      <c r="F196" s="33">
        <v>109566051</v>
      </c>
      <c r="G196" s="33">
        <v>43397818</v>
      </c>
      <c r="H196" s="33">
        <v>105117615</v>
      </c>
      <c r="I196" s="33">
        <v>39108287</v>
      </c>
      <c r="J196" s="33">
        <v>105527741</v>
      </c>
      <c r="K196" s="33">
        <v>38578338</v>
      </c>
      <c r="L196" s="33">
        <v>108908972</v>
      </c>
      <c r="M196" s="33">
        <v>42931192</v>
      </c>
      <c r="N196" s="33"/>
      <c r="O196" s="33"/>
      <c r="P196" s="32"/>
      <c r="Q196" s="32"/>
      <c r="R196" s="32"/>
      <c r="S196" s="32"/>
      <c r="T196" s="32"/>
      <c r="U196" s="32"/>
      <c r="V196" s="6"/>
      <c r="W196" s="6"/>
      <c r="X196" s="6"/>
      <c r="Y196" s="6"/>
      <c r="Z196" s="6"/>
      <c r="AA196" s="32">
        <f t="shared" ref="AA196:AA259" si="18">($J196 - $D196)/$D196</f>
        <v>-2.9454319713047732E-3</v>
      </c>
      <c r="AB196" s="32">
        <f t="shared" ref="AB196:AB259" si="19">($K196 - $E196)/$E196</f>
        <v>-9.0328059463675621E-3</v>
      </c>
      <c r="AC196" s="32">
        <f t="shared" ref="AC196:AC259" si="20">($L196 - $F196)/$F196</f>
        <v>-5.9971039752085252E-3</v>
      </c>
      <c r="AD196" s="32">
        <f t="shared" ref="AD196:AD259" si="21">($M196 - $G196)/$G196</f>
        <v>-1.0752291739644607E-2</v>
      </c>
      <c r="AE196" s="32">
        <f t="shared" ref="AE196:AE259" si="22">($N196 - $H196)/$H196</f>
        <v>-1</v>
      </c>
      <c r="AF196" s="32">
        <f t="shared" ref="AF196:AF259" si="23">($O196 - $I196)/$I196</f>
        <v>-1</v>
      </c>
      <c r="AJ196" s="6"/>
      <c r="AK196" s="6"/>
      <c r="AL196" s="6"/>
      <c r="AM196" s="6"/>
      <c r="AN196" s="6"/>
      <c r="AO196" s="6"/>
    </row>
    <row r="197" spans="2:41">
      <c r="B197" s="86"/>
      <c r="C197" t="s">
        <v>106</v>
      </c>
      <c r="D197" s="33">
        <v>26032205</v>
      </c>
      <c r="E197" s="33">
        <v>5703629</v>
      </c>
      <c r="F197" s="33">
        <v>29395105</v>
      </c>
      <c r="G197" s="33">
        <v>7512260</v>
      </c>
      <c r="H197" s="33">
        <v>25907153</v>
      </c>
      <c r="I197" s="33">
        <v>5737274</v>
      </c>
      <c r="J197" s="33">
        <v>25983727</v>
      </c>
      <c r="K197" s="33">
        <v>5636826</v>
      </c>
      <c r="L197" s="33">
        <v>29336863</v>
      </c>
      <c r="M197" s="33">
        <v>7326908</v>
      </c>
      <c r="N197" s="33"/>
      <c r="O197" s="33"/>
      <c r="P197" s="32"/>
      <c r="Q197" s="32"/>
      <c r="R197" s="32"/>
      <c r="S197" s="32"/>
      <c r="T197" s="32"/>
      <c r="U197" s="32"/>
      <c r="V197" s="6"/>
      <c r="W197" s="6"/>
      <c r="X197" s="6"/>
      <c r="Y197" s="6"/>
      <c r="Z197" s="6"/>
      <c r="AA197" s="32">
        <f t="shared" si="18"/>
        <v>-1.8622318009557776E-3</v>
      </c>
      <c r="AB197" s="32">
        <f t="shared" si="19"/>
        <v>-1.1712367687309256E-2</v>
      </c>
      <c r="AC197" s="32">
        <f t="shared" si="20"/>
        <v>-1.9813502962483039E-3</v>
      </c>
      <c r="AD197" s="32">
        <f t="shared" si="21"/>
        <v>-2.4673267432170878E-2</v>
      </c>
      <c r="AE197" s="32">
        <f t="shared" si="22"/>
        <v>-1</v>
      </c>
      <c r="AF197" s="32">
        <f t="shared" si="23"/>
        <v>-1</v>
      </c>
      <c r="AJ197" s="6"/>
      <c r="AK197" s="6"/>
      <c r="AL197" s="6"/>
      <c r="AM197" s="6"/>
      <c r="AN197" s="6"/>
      <c r="AO197" s="6"/>
    </row>
    <row r="198" spans="2:41">
      <c r="B198" s="87"/>
      <c r="C198" t="s">
        <v>107</v>
      </c>
      <c r="D198" s="33">
        <v>10136153</v>
      </c>
      <c r="E198" s="33">
        <v>1417527</v>
      </c>
      <c r="F198" s="33">
        <v>11147574</v>
      </c>
      <c r="G198" s="33">
        <v>1884730</v>
      </c>
      <c r="H198" s="33">
        <v>10114097</v>
      </c>
      <c r="I198" s="33">
        <v>1435029</v>
      </c>
      <c r="J198" s="33">
        <v>10121364</v>
      </c>
      <c r="K198" s="33">
        <v>1399543</v>
      </c>
      <c r="L198" s="33">
        <v>11086201</v>
      </c>
      <c r="M198" s="33">
        <v>1814817</v>
      </c>
      <c r="N198" s="33"/>
      <c r="O198" s="33"/>
      <c r="P198" s="32"/>
      <c r="Q198" s="32"/>
      <c r="R198" s="32"/>
      <c r="S198" s="32"/>
      <c r="T198" s="32"/>
      <c r="U198" s="32"/>
      <c r="V198" s="6"/>
      <c r="W198" s="6"/>
      <c r="X198" s="6"/>
      <c r="Y198" s="6"/>
      <c r="Z198" s="6"/>
      <c r="AA198" s="32">
        <f t="shared" si="18"/>
        <v>-1.4590348034407136E-3</v>
      </c>
      <c r="AB198" s="32">
        <f t="shared" si="19"/>
        <v>-1.2686883565533496E-2</v>
      </c>
      <c r="AC198" s="32">
        <f t="shared" si="20"/>
        <v>-5.5055028116431431E-3</v>
      </c>
      <c r="AD198" s="32">
        <f t="shared" si="21"/>
        <v>-3.7094437930101393E-2</v>
      </c>
      <c r="AE198" s="32">
        <f t="shared" si="22"/>
        <v>-1</v>
      </c>
      <c r="AF198" s="32">
        <f t="shared" si="23"/>
        <v>-1</v>
      </c>
      <c r="AJ198" s="6"/>
      <c r="AK198" s="6"/>
      <c r="AL198" s="6"/>
      <c r="AM198" s="6"/>
      <c r="AN198" s="6"/>
      <c r="AO198" s="6"/>
    </row>
    <row r="199" spans="2:41">
      <c r="B199" s="85" t="s">
        <v>348</v>
      </c>
      <c r="C199" t="s">
        <v>80</v>
      </c>
      <c r="D199" s="33">
        <v>42256014</v>
      </c>
      <c r="E199" s="33">
        <v>9313745</v>
      </c>
      <c r="F199" s="33">
        <v>45648937</v>
      </c>
      <c r="G199" s="33">
        <v>11821784</v>
      </c>
      <c r="H199" s="33">
        <v>41508502</v>
      </c>
      <c r="I199" s="33">
        <v>9203136</v>
      </c>
      <c r="J199" s="33">
        <v>42261350</v>
      </c>
      <c r="K199" s="33">
        <v>9306705</v>
      </c>
      <c r="L199" s="33">
        <v>45445873</v>
      </c>
      <c r="M199" s="33">
        <v>11618225</v>
      </c>
      <c r="N199" s="33"/>
      <c r="O199" s="33"/>
      <c r="P199" s="32"/>
      <c r="Q199" s="32"/>
      <c r="R199" s="32"/>
      <c r="S199" s="32"/>
      <c r="T199" s="32"/>
      <c r="U199" s="32"/>
      <c r="V199" s="6"/>
      <c r="W199" s="6"/>
      <c r="X199" s="6"/>
      <c r="Y199" s="6"/>
      <c r="Z199" s="6"/>
      <c r="AA199" s="32">
        <f t="shared" si="18"/>
        <v>1.2627788319078084E-4</v>
      </c>
      <c r="AB199" s="32">
        <f t="shared" si="19"/>
        <v>-7.5587210085738873E-4</v>
      </c>
      <c r="AC199" s="32">
        <f t="shared" si="20"/>
        <v>-4.4483839787988928E-3</v>
      </c>
      <c r="AD199" s="32">
        <f t="shared" si="21"/>
        <v>-1.721897473342433E-2</v>
      </c>
      <c r="AE199" s="32">
        <f t="shared" si="22"/>
        <v>-1</v>
      </c>
      <c r="AF199" s="32">
        <f t="shared" si="23"/>
        <v>-1</v>
      </c>
      <c r="AJ199" s="6"/>
      <c r="AK199" s="6"/>
      <c r="AL199" s="6"/>
      <c r="AM199" s="6"/>
      <c r="AN199" s="6"/>
      <c r="AO199" s="6"/>
    </row>
    <row r="200" spans="2:41">
      <c r="B200" s="86"/>
      <c r="C200" t="s">
        <v>81</v>
      </c>
      <c r="D200" s="33">
        <v>19619487</v>
      </c>
      <c r="E200" s="33">
        <v>3372125</v>
      </c>
      <c r="F200" s="33">
        <v>21595998</v>
      </c>
      <c r="G200" s="33">
        <v>4426499</v>
      </c>
      <c r="H200" s="33">
        <v>19553150</v>
      </c>
      <c r="I200" s="33">
        <v>3380688</v>
      </c>
      <c r="J200" s="33">
        <v>19613417</v>
      </c>
      <c r="K200" s="33">
        <v>3360038</v>
      </c>
      <c r="L200" s="33">
        <v>21498472</v>
      </c>
      <c r="M200" s="33">
        <v>4356512</v>
      </c>
      <c r="N200" s="33"/>
      <c r="O200" s="33"/>
      <c r="P200" s="32"/>
      <c r="Q200" s="32"/>
      <c r="R200" s="32"/>
      <c r="S200" s="32"/>
      <c r="T200" s="32"/>
      <c r="U200" s="32"/>
      <c r="V200" s="6"/>
      <c r="W200" s="6"/>
      <c r="X200" s="6"/>
      <c r="Y200" s="6"/>
      <c r="Z200" s="6"/>
      <c r="AA200" s="32">
        <f t="shared" si="18"/>
        <v>-3.0938627498262313E-4</v>
      </c>
      <c r="AB200" s="32">
        <f t="shared" si="19"/>
        <v>-3.5843866997812951E-3</v>
      </c>
      <c r="AC200" s="32">
        <f t="shared" si="20"/>
        <v>-4.5159292939367743E-3</v>
      </c>
      <c r="AD200" s="32">
        <f t="shared" si="21"/>
        <v>-1.5810915127282305E-2</v>
      </c>
      <c r="AE200" s="32">
        <f t="shared" si="22"/>
        <v>-1</v>
      </c>
      <c r="AF200" s="32">
        <f t="shared" si="23"/>
        <v>-1</v>
      </c>
      <c r="AJ200" s="6"/>
      <c r="AK200" s="6"/>
      <c r="AL200" s="6"/>
      <c r="AM200" s="6"/>
      <c r="AN200" s="6"/>
      <c r="AO200" s="6"/>
    </row>
    <row r="201" spans="2:41">
      <c r="B201" s="86"/>
      <c r="C201" t="s">
        <v>82</v>
      </c>
      <c r="D201" s="33">
        <v>9436741</v>
      </c>
      <c r="E201" s="33">
        <v>1270382</v>
      </c>
      <c r="F201" s="33">
        <v>10131057</v>
      </c>
      <c r="G201" s="33">
        <v>1558125</v>
      </c>
      <c r="H201" s="33">
        <v>9426289</v>
      </c>
      <c r="I201" s="33">
        <v>1273153</v>
      </c>
      <c r="J201" s="33">
        <v>9435255</v>
      </c>
      <c r="K201" s="33">
        <v>1260054</v>
      </c>
      <c r="L201" s="33">
        <v>10091578</v>
      </c>
      <c r="M201" s="33">
        <v>1520845</v>
      </c>
      <c r="N201" s="33"/>
      <c r="O201" s="33"/>
      <c r="P201" s="32"/>
      <c r="Q201" s="32"/>
      <c r="R201" s="32"/>
      <c r="S201" s="32"/>
      <c r="T201" s="32"/>
      <c r="U201" s="32"/>
      <c r="V201" s="6"/>
      <c r="W201" s="6"/>
      <c r="X201" s="6"/>
      <c r="Y201" s="6"/>
      <c r="Z201" s="6"/>
      <c r="AA201" s="32">
        <f t="shared" si="18"/>
        <v>-1.5746961795391014E-4</v>
      </c>
      <c r="AB201" s="32">
        <f t="shared" si="19"/>
        <v>-8.1298381116860913E-3</v>
      </c>
      <c r="AC201" s="32">
        <f t="shared" si="20"/>
        <v>-3.8968293239293786E-3</v>
      </c>
      <c r="AD201" s="32">
        <f t="shared" si="21"/>
        <v>-2.3926193341355796E-2</v>
      </c>
      <c r="AE201" s="32">
        <f t="shared" si="22"/>
        <v>-1</v>
      </c>
      <c r="AF201" s="32">
        <f t="shared" si="23"/>
        <v>-1</v>
      </c>
      <c r="AJ201" s="6"/>
      <c r="AK201" s="6"/>
      <c r="AL201" s="6"/>
      <c r="AM201" s="6"/>
      <c r="AN201" s="6"/>
      <c r="AO201" s="6"/>
    </row>
    <row r="202" spans="2:41">
      <c r="B202" s="86"/>
      <c r="C202" t="s">
        <v>83</v>
      </c>
      <c r="D202" s="33">
        <v>4933223</v>
      </c>
      <c r="E202" s="33">
        <v>522648</v>
      </c>
      <c r="F202" s="33">
        <v>5064593</v>
      </c>
      <c r="G202" s="33">
        <v>569270</v>
      </c>
      <c r="H202" s="33">
        <v>4941964</v>
      </c>
      <c r="I202" s="33">
        <v>526220</v>
      </c>
      <c r="J202" s="33">
        <v>4930514</v>
      </c>
      <c r="K202" s="33">
        <v>521930</v>
      </c>
      <c r="L202" s="33">
        <v>5063165</v>
      </c>
      <c r="M202" s="33">
        <v>562377</v>
      </c>
      <c r="N202" s="33"/>
      <c r="O202" s="33"/>
      <c r="P202" s="32"/>
      <c r="Q202" s="32"/>
      <c r="R202" s="32"/>
      <c r="S202" s="32"/>
      <c r="T202" s="32"/>
      <c r="U202" s="32"/>
      <c r="V202" s="6"/>
      <c r="W202" s="6"/>
      <c r="X202" s="6"/>
      <c r="Y202" s="6"/>
      <c r="Z202" s="6"/>
      <c r="AA202" s="32">
        <f t="shared" si="18"/>
        <v>-5.4913390292715334E-4</v>
      </c>
      <c r="AB202" s="32">
        <f t="shared" si="19"/>
        <v>-1.3737735531371019E-3</v>
      </c>
      <c r="AC202" s="32">
        <f t="shared" si="20"/>
        <v>-2.8195750379151886E-4</v>
      </c>
      <c r="AD202" s="32">
        <f t="shared" si="21"/>
        <v>-1.210848982029617E-2</v>
      </c>
      <c r="AE202" s="32">
        <f t="shared" si="22"/>
        <v>-1</v>
      </c>
      <c r="AF202" s="32">
        <f t="shared" si="23"/>
        <v>-1</v>
      </c>
      <c r="AJ202" s="6"/>
      <c r="AK202" s="6"/>
      <c r="AL202" s="6"/>
      <c r="AM202" s="6"/>
      <c r="AN202" s="6"/>
      <c r="AO202" s="6"/>
    </row>
    <row r="203" spans="2:41">
      <c r="B203" s="86"/>
      <c r="C203" t="s">
        <v>96</v>
      </c>
      <c r="D203" s="33">
        <v>50069950</v>
      </c>
      <c r="E203" s="33">
        <v>13936939</v>
      </c>
      <c r="F203" s="33">
        <v>53535105</v>
      </c>
      <c r="G203" s="33">
        <v>16998517</v>
      </c>
      <c r="H203" s="33">
        <v>49397171</v>
      </c>
      <c r="I203" s="33">
        <v>13951704</v>
      </c>
      <c r="J203" s="33">
        <v>50037926</v>
      </c>
      <c r="K203" s="33">
        <v>13908436</v>
      </c>
      <c r="L203" s="33">
        <v>53198536</v>
      </c>
      <c r="M203" s="33">
        <v>16695301</v>
      </c>
      <c r="N203" s="33"/>
      <c r="O203" s="33"/>
      <c r="P203" s="32"/>
      <c r="Q203" s="32"/>
      <c r="R203" s="32"/>
      <c r="S203" s="32"/>
      <c r="T203" s="32"/>
      <c r="U203" s="32"/>
      <c r="V203" s="6"/>
      <c r="W203" s="6"/>
      <c r="X203" s="6"/>
      <c r="Y203" s="6"/>
      <c r="Z203" s="6"/>
      <c r="AA203" s="32">
        <f t="shared" si="18"/>
        <v>-6.3958522027683271E-4</v>
      </c>
      <c r="AB203" s="32">
        <f t="shared" si="19"/>
        <v>-2.0451406151666446E-3</v>
      </c>
      <c r="AC203" s="32">
        <f t="shared" si="20"/>
        <v>-6.2868840922232242E-3</v>
      </c>
      <c r="AD203" s="32">
        <f t="shared" si="21"/>
        <v>-1.7837791379095011E-2</v>
      </c>
      <c r="AE203" s="32">
        <f t="shared" si="22"/>
        <v>-1</v>
      </c>
      <c r="AF203" s="32">
        <f t="shared" si="23"/>
        <v>-1</v>
      </c>
      <c r="AJ203" s="6"/>
      <c r="AK203" s="6"/>
      <c r="AL203" s="6"/>
      <c r="AM203" s="6"/>
      <c r="AN203" s="6"/>
      <c r="AO203" s="6"/>
    </row>
    <row r="204" spans="2:41">
      <c r="B204" s="86"/>
      <c r="C204" t="s">
        <v>97</v>
      </c>
      <c r="D204" s="33">
        <v>21934163</v>
      </c>
      <c r="E204" s="33">
        <v>4773152</v>
      </c>
      <c r="F204" s="33">
        <v>23614153</v>
      </c>
      <c r="G204" s="33">
        <v>5848947</v>
      </c>
      <c r="H204" s="33">
        <v>21805941</v>
      </c>
      <c r="I204" s="33">
        <v>4793266</v>
      </c>
      <c r="J204" s="33">
        <v>21871530</v>
      </c>
      <c r="K204" s="33">
        <v>4721191</v>
      </c>
      <c r="L204" s="33">
        <v>23463639</v>
      </c>
      <c r="M204" s="33">
        <v>5704723</v>
      </c>
      <c r="N204" s="33"/>
      <c r="O204" s="33"/>
      <c r="P204" s="32"/>
      <c r="Q204" s="32"/>
      <c r="R204" s="32"/>
      <c r="S204" s="32"/>
      <c r="T204" s="32"/>
      <c r="U204" s="32"/>
      <c r="V204" s="6"/>
      <c r="W204" s="6"/>
      <c r="X204" s="6"/>
      <c r="Y204" s="6"/>
      <c r="Z204" s="6"/>
      <c r="AA204" s="32">
        <f t="shared" si="18"/>
        <v>-2.8554998884616658E-3</v>
      </c>
      <c r="AB204" s="32">
        <f t="shared" si="19"/>
        <v>-1.088609790763001E-2</v>
      </c>
      <c r="AC204" s="32">
        <f t="shared" si="20"/>
        <v>-6.3738894213144128E-3</v>
      </c>
      <c r="AD204" s="32">
        <f t="shared" si="21"/>
        <v>-2.4658113674136558E-2</v>
      </c>
      <c r="AE204" s="32">
        <f t="shared" si="22"/>
        <v>-1</v>
      </c>
      <c r="AF204" s="32">
        <f t="shared" si="23"/>
        <v>-1</v>
      </c>
      <c r="AJ204" s="6"/>
      <c r="AK204" s="6"/>
      <c r="AL204" s="6"/>
      <c r="AM204" s="6"/>
      <c r="AN204" s="6"/>
      <c r="AO204" s="6"/>
    </row>
    <row r="205" spans="2:41">
      <c r="B205" s="86"/>
      <c r="C205" t="s">
        <v>98</v>
      </c>
      <c r="D205" s="33">
        <v>10625107</v>
      </c>
      <c r="E205" s="33">
        <v>1803123</v>
      </c>
      <c r="F205" s="33">
        <v>11336231</v>
      </c>
      <c r="G205" s="33">
        <v>2137769</v>
      </c>
      <c r="H205" s="33">
        <v>10611756</v>
      </c>
      <c r="I205" s="33">
        <v>1813868</v>
      </c>
      <c r="J205" s="33">
        <v>10595874</v>
      </c>
      <c r="K205" s="33">
        <v>1778422</v>
      </c>
      <c r="L205" s="33">
        <v>11259939</v>
      </c>
      <c r="M205" s="33">
        <v>2077421</v>
      </c>
      <c r="N205" s="33"/>
      <c r="O205" s="33"/>
      <c r="P205" s="32"/>
      <c r="Q205" s="32"/>
      <c r="R205" s="32"/>
      <c r="S205" s="32"/>
      <c r="T205" s="32"/>
      <c r="U205" s="32"/>
      <c r="V205" s="6"/>
      <c r="W205" s="6"/>
      <c r="X205" s="6"/>
      <c r="Y205" s="6"/>
      <c r="Z205" s="6"/>
      <c r="AA205" s="32">
        <f t="shared" si="18"/>
        <v>-2.7513134691255344E-3</v>
      </c>
      <c r="AB205" s="32">
        <f t="shared" si="19"/>
        <v>-1.3699009995435697E-2</v>
      </c>
      <c r="AC205" s="32">
        <f t="shared" si="20"/>
        <v>-6.729926375000651E-3</v>
      </c>
      <c r="AD205" s="32">
        <f t="shared" si="21"/>
        <v>-2.82294298401745E-2</v>
      </c>
      <c r="AE205" s="32">
        <f t="shared" si="22"/>
        <v>-1</v>
      </c>
      <c r="AF205" s="32">
        <f t="shared" si="23"/>
        <v>-1</v>
      </c>
      <c r="AJ205" s="6"/>
      <c r="AK205" s="6"/>
      <c r="AL205" s="6"/>
      <c r="AM205" s="6"/>
      <c r="AN205" s="6"/>
      <c r="AO205" s="6"/>
    </row>
    <row r="206" spans="2:41">
      <c r="B206" s="86"/>
      <c r="C206" t="s">
        <v>99</v>
      </c>
      <c r="D206" s="33">
        <v>5500959</v>
      </c>
      <c r="E206" s="33">
        <v>722597</v>
      </c>
      <c r="F206" s="33">
        <v>5776377</v>
      </c>
      <c r="G206" s="33">
        <v>829051</v>
      </c>
      <c r="H206" s="33">
        <v>5497458</v>
      </c>
      <c r="I206" s="33">
        <v>729013</v>
      </c>
      <c r="J206" s="33">
        <v>5488461</v>
      </c>
      <c r="K206" s="33">
        <v>709912</v>
      </c>
      <c r="L206" s="33">
        <v>5750343</v>
      </c>
      <c r="M206" s="33">
        <v>801860</v>
      </c>
      <c r="N206" s="33"/>
      <c r="O206" s="33"/>
      <c r="P206" s="32"/>
      <c r="Q206" s="32"/>
      <c r="R206" s="32"/>
      <c r="S206" s="32"/>
      <c r="T206" s="32"/>
      <c r="U206" s="32"/>
      <c r="V206" s="6"/>
      <c r="W206" s="6"/>
      <c r="X206" s="6"/>
      <c r="Y206" s="6"/>
      <c r="Z206" s="6"/>
      <c r="AA206" s="32">
        <f t="shared" si="18"/>
        <v>-2.2719674878507548E-3</v>
      </c>
      <c r="AB206" s="32">
        <f t="shared" si="19"/>
        <v>-1.7554736595917227E-2</v>
      </c>
      <c r="AC206" s="32">
        <f t="shared" si="20"/>
        <v>-4.5069772973613045E-3</v>
      </c>
      <c r="AD206" s="32">
        <f t="shared" si="21"/>
        <v>-3.2797741031613252E-2</v>
      </c>
      <c r="AE206" s="32">
        <f t="shared" si="22"/>
        <v>-1</v>
      </c>
      <c r="AF206" s="32">
        <f t="shared" si="23"/>
        <v>-1</v>
      </c>
      <c r="AJ206" s="6"/>
      <c r="AK206" s="6"/>
      <c r="AL206" s="6"/>
      <c r="AM206" s="6"/>
      <c r="AN206" s="6"/>
      <c r="AO206" s="6"/>
    </row>
    <row r="207" spans="2:41">
      <c r="B207" s="86"/>
      <c r="C207" t="s">
        <v>124</v>
      </c>
      <c r="D207" s="33">
        <v>100718896</v>
      </c>
      <c r="E207" s="33">
        <v>32860411</v>
      </c>
      <c r="F207" s="33">
        <v>107396816</v>
      </c>
      <c r="G207" s="33">
        <v>40532366</v>
      </c>
      <c r="H207" s="33">
        <v>99451106</v>
      </c>
      <c r="I207" s="33">
        <v>32482130</v>
      </c>
      <c r="J207" s="33">
        <v>100792451</v>
      </c>
      <c r="K207" s="33">
        <v>32936639</v>
      </c>
      <c r="L207" s="33">
        <v>107090012</v>
      </c>
      <c r="M207" s="33">
        <v>40260662</v>
      </c>
      <c r="N207" s="33"/>
      <c r="O207" s="33"/>
      <c r="P207" s="32"/>
      <c r="Q207" s="32"/>
      <c r="R207" s="32"/>
      <c r="S207" s="32"/>
      <c r="T207" s="32"/>
      <c r="U207" s="32"/>
      <c r="V207" s="6"/>
      <c r="W207" s="6"/>
      <c r="X207" s="6"/>
      <c r="Y207" s="6"/>
      <c r="Z207" s="6"/>
      <c r="AA207" s="32">
        <f t="shared" si="18"/>
        <v>7.3029990320783503E-4</v>
      </c>
      <c r="AB207" s="32">
        <f t="shared" si="19"/>
        <v>2.319751874071204E-3</v>
      </c>
      <c r="AC207" s="32">
        <f t="shared" si="20"/>
        <v>-2.8567327359127668E-3</v>
      </c>
      <c r="AD207" s="32">
        <f t="shared" si="21"/>
        <v>-6.7033836613436286E-3</v>
      </c>
      <c r="AE207" s="32">
        <f t="shared" si="22"/>
        <v>-1</v>
      </c>
      <c r="AF207" s="32">
        <f t="shared" si="23"/>
        <v>-1</v>
      </c>
      <c r="AJ207" s="6"/>
      <c r="AK207" s="6"/>
      <c r="AL207" s="6"/>
      <c r="AM207" s="6"/>
      <c r="AN207" s="6"/>
      <c r="AO207" s="6"/>
    </row>
    <row r="208" spans="2:41">
      <c r="B208" s="86"/>
      <c r="C208" t="s">
        <v>125</v>
      </c>
      <c r="D208" s="33">
        <v>41360686</v>
      </c>
      <c r="E208" s="33">
        <v>11099926</v>
      </c>
      <c r="F208" s="33">
        <v>44966333</v>
      </c>
      <c r="G208" s="33">
        <v>14164593</v>
      </c>
      <c r="H208" s="33">
        <v>41174769</v>
      </c>
      <c r="I208" s="33">
        <v>11108443</v>
      </c>
      <c r="J208" s="33">
        <v>41438806</v>
      </c>
      <c r="K208" s="33">
        <v>11152858</v>
      </c>
      <c r="L208" s="33">
        <v>44723379</v>
      </c>
      <c r="M208" s="33">
        <v>13943315</v>
      </c>
      <c r="N208" s="33"/>
      <c r="O208" s="33"/>
      <c r="P208" s="32"/>
      <c r="Q208" s="32"/>
      <c r="R208" s="32"/>
      <c r="S208" s="32"/>
      <c r="T208" s="32"/>
      <c r="U208" s="32"/>
      <c r="V208" s="6"/>
      <c r="W208" s="6"/>
      <c r="X208" s="6"/>
      <c r="Y208" s="6"/>
      <c r="Z208" s="6"/>
      <c r="AA208" s="32">
        <f t="shared" si="18"/>
        <v>1.8887501043865665E-3</v>
      </c>
      <c r="AB208" s="32">
        <f t="shared" si="19"/>
        <v>4.7686804398515813E-3</v>
      </c>
      <c r="AC208" s="32">
        <f t="shared" si="20"/>
        <v>-5.4030200772653622E-3</v>
      </c>
      <c r="AD208" s="32">
        <f t="shared" si="21"/>
        <v>-1.5621910209492076E-2</v>
      </c>
      <c r="AE208" s="32">
        <f t="shared" si="22"/>
        <v>-1</v>
      </c>
      <c r="AF208" s="32">
        <f t="shared" si="23"/>
        <v>-1</v>
      </c>
      <c r="AJ208" s="6"/>
      <c r="AK208" s="6"/>
      <c r="AL208" s="6"/>
      <c r="AM208" s="6"/>
      <c r="AN208" s="6"/>
      <c r="AO208" s="6"/>
    </row>
    <row r="209" spans="2:41">
      <c r="B209" s="86"/>
      <c r="C209" t="s">
        <v>126</v>
      </c>
      <c r="D209" s="33">
        <v>17569359</v>
      </c>
      <c r="E209" s="33">
        <v>3684978</v>
      </c>
      <c r="F209" s="33">
        <v>19402508</v>
      </c>
      <c r="G209" s="33">
        <v>4922662</v>
      </c>
      <c r="H209" s="33">
        <v>17511020</v>
      </c>
      <c r="I209" s="33">
        <v>3684534</v>
      </c>
      <c r="J209" s="33">
        <v>17546097</v>
      </c>
      <c r="K209" s="33">
        <v>3667482</v>
      </c>
      <c r="L209" s="33">
        <v>19341733</v>
      </c>
      <c r="M209" s="33">
        <v>4863417</v>
      </c>
      <c r="N209" s="33"/>
      <c r="O209" s="33"/>
      <c r="P209" s="32"/>
      <c r="Q209" s="32"/>
      <c r="R209" s="32"/>
      <c r="S209" s="32"/>
      <c r="T209" s="32"/>
      <c r="U209" s="32"/>
      <c r="V209" s="6"/>
      <c r="W209" s="6"/>
      <c r="X209" s="6"/>
      <c r="Y209" s="6"/>
      <c r="Z209" s="6"/>
      <c r="AA209" s="32">
        <f t="shared" si="18"/>
        <v>-1.3240096010332535E-3</v>
      </c>
      <c r="AB209" s="32">
        <f t="shared" si="19"/>
        <v>-4.7479252250624019E-3</v>
      </c>
      <c r="AC209" s="32">
        <f t="shared" si="20"/>
        <v>-3.1323270166928934E-3</v>
      </c>
      <c r="AD209" s="32">
        <f t="shared" si="21"/>
        <v>-1.2035154962904217E-2</v>
      </c>
      <c r="AE209" s="32">
        <f t="shared" si="22"/>
        <v>-1</v>
      </c>
      <c r="AF209" s="32">
        <f t="shared" si="23"/>
        <v>-1</v>
      </c>
      <c r="AJ209" s="6"/>
      <c r="AK209" s="6"/>
      <c r="AL209" s="6"/>
      <c r="AM209" s="6"/>
      <c r="AN209" s="6"/>
      <c r="AO209" s="6"/>
    </row>
    <row r="210" spans="2:41">
      <c r="B210" s="86"/>
      <c r="C210" t="s">
        <v>127</v>
      </c>
      <c r="D210" s="33">
        <v>7583733</v>
      </c>
      <c r="E210" s="33">
        <v>1176331</v>
      </c>
      <c r="F210" s="33">
        <v>7968428</v>
      </c>
      <c r="G210" s="33">
        <v>1432842</v>
      </c>
      <c r="H210" s="33">
        <v>7577958</v>
      </c>
      <c r="I210" s="33">
        <v>1193859</v>
      </c>
      <c r="J210" s="33">
        <v>7580762</v>
      </c>
      <c r="K210" s="33">
        <v>1177070</v>
      </c>
      <c r="L210" s="33">
        <v>7945459</v>
      </c>
      <c r="M210" s="33">
        <v>1411301</v>
      </c>
      <c r="N210" s="33"/>
      <c r="O210" s="33"/>
      <c r="P210" s="32"/>
      <c r="Q210" s="32"/>
      <c r="R210" s="32"/>
      <c r="S210" s="32"/>
      <c r="T210" s="32"/>
      <c r="U210" s="32"/>
      <c r="V210" s="6"/>
      <c r="W210" s="6"/>
      <c r="X210" s="6"/>
      <c r="Y210" s="6"/>
      <c r="Z210" s="6"/>
      <c r="AA210" s="32">
        <f t="shared" si="18"/>
        <v>-3.917595727592203E-4</v>
      </c>
      <c r="AB210" s="32">
        <f t="shared" si="19"/>
        <v>6.2822453884153349E-4</v>
      </c>
      <c r="AC210" s="32">
        <f t="shared" si="20"/>
        <v>-2.8825007893652299E-3</v>
      </c>
      <c r="AD210" s="32">
        <f t="shared" si="21"/>
        <v>-1.5033758083584932E-2</v>
      </c>
      <c r="AE210" s="32">
        <f t="shared" si="22"/>
        <v>-1</v>
      </c>
      <c r="AF210" s="32">
        <f t="shared" si="23"/>
        <v>-1</v>
      </c>
      <c r="AJ210" s="6"/>
      <c r="AK210" s="6"/>
      <c r="AL210" s="6"/>
      <c r="AM210" s="6"/>
      <c r="AN210" s="6"/>
      <c r="AO210" s="6"/>
    </row>
    <row r="211" spans="2:41">
      <c r="B211" s="86"/>
      <c r="C211" t="s">
        <v>212</v>
      </c>
      <c r="D211" s="33">
        <v>68343262</v>
      </c>
      <c r="E211" s="33">
        <v>20975941</v>
      </c>
      <c r="F211" s="33">
        <v>67066248</v>
      </c>
      <c r="G211" s="33">
        <v>22579103</v>
      </c>
      <c r="H211" s="33">
        <v>68108923</v>
      </c>
      <c r="I211" s="33">
        <v>21136871</v>
      </c>
      <c r="J211" s="33">
        <v>68775898</v>
      </c>
      <c r="K211" s="33">
        <v>21375913</v>
      </c>
      <c r="L211" s="33">
        <v>66823280</v>
      </c>
      <c r="M211" s="33">
        <v>22388326</v>
      </c>
      <c r="N211" s="33"/>
      <c r="O211" s="33"/>
      <c r="P211" s="32"/>
      <c r="Q211" s="32"/>
      <c r="R211" s="32"/>
      <c r="S211" s="32"/>
      <c r="T211" s="32"/>
      <c r="U211" s="32"/>
      <c r="V211" s="6"/>
      <c r="W211" s="6"/>
      <c r="X211" s="6"/>
      <c r="Y211" s="6"/>
      <c r="Z211" s="6"/>
      <c r="AA211" s="32">
        <f t="shared" si="18"/>
        <v>6.3303387538042885E-3</v>
      </c>
      <c r="AB211" s="32">
        <f t="shared" si="19"/>
        <v>1.9068131436868554E-2</v>
      </c>
      <c r="AC211" s="32">
        <f t="shared" si="20"/>
        <v>-3.6228059157267902E-3</v>
      </c>
      <c r="AD211" s="32">
        <f t="shared" si="21"/>
        <v>-8.449272763404285E-3</v>
      </c>
      <c r="AE211" s="32">
        <f t="shared" si="22"/>
        <v>-1</v>
      </c>
      <c r="AF211" s="32">
        <f t="shared" si="23"/>
        <v>-1</v>
      </c>
      <c r="AJ211" s="6"/>
      <c r="AK211" s="6"/>
      <c r="AL211" s="6"/>
      <c r="AM211" s="6"/>
      <c r="AN211" s="6"/>
      <c r="AO211" s="6"/>
    </row>
    <row r="212" spans="2:41">
      <c r="B212" s="86"/>
      <c r="C212" t="s">
        <v>213</v>
      </c>
      <c r="D212" s="33">
        <v>26836909</v>
      </c>
      <c r="E212" s="33">
        <v>6637062</v>
      </c>
      <c r="F212" s="33">
        <v>27268689</v>
      </c>
      <c r="G212" s="33">
        <v>7250149</v>
      </c>
      <c r="H212" s="33">
        <v>26795663</v>
      </c>
      <c r="I212" s="33">
        <v>6674754</v>
      </c>
      <c r="J212" s="33">
        <v>26878889</v>
      </c>
      <c r="K212" s="33">
        <v>6661277</v>
      </c>
      <c r="L212" s="33">
        <v>27167123</v>
      </c>
      <c r="M212" s="33">
        <v>7179520</v>
      </c>
      <c r="N212" s="33"/>
      <c r="O212" s="33"/>
      <c r="P212" s="32"/>
      <c r="Q212" s="32"/>
      <c r="R212" s="32"/>
      <c r="S212" s="32"/>
      <c r="T212" s="32"/>
      <c r="U212" s="32"/>
      <c r="V212" s="6"/>
      <c r="W212" s="6"/>
      <c r="X212" s="6"/>
      <c r="Y212" s="6"/>
      <c r="Z212" s="6"/>
      <c r="AA212" s="32">
        <f t="shared" si="18"/>
        <v>1.5642636042772287E-3</v>
      </c>
      <c r="AB212" s="32">
        <f t="shared" si="19"/>
        <v>3.6484516793725899E-3</v>
      </c>
      <c r="AC212" s="32">
        <f t="shared" si="20"/>
        <v>-3.7246381738410671E-3</v>
      </c>
      <c r="AD212" s="32">
        <f t="shared" si="21"/>
        <v>-9.7417308251182156E-3</v>
      </c>
      <c r="AE212" s="32">
        <f t="shared" si="22"/>
        <v>-1</v>
      </c>
      <c r="AF212" s="32">
        <f t="shared" si="23"/>
        <v>-1</v>
      </c>
      <c r="AJ212" s="6"/>
      <c r="AK212" s="6"/>
      <c r="AL212" s="6"/>
      <c r="AM212" s="6"/>
      <c r="AN212" s="6"/>
      <c r="AO212" s="6"/>
    </row>
    <row r="213" spans="2:41">
      <c r="B213" s="86"/>
      <c r="C213" t="s">
        <v>214</v>
      </c>
      <c r="D213" s="33">
        <v>11851423</v>
      </c>
      <c r="E213" s="33">
        <v>2317299</v>
      </c>
      <c r="F213" s="33">
        <v>12305083</v>
      </c>
      <c r="G213" s="33">
        <v>2554500</v>
      </c>
      <c r="H213" s="33">
        <v>11833667</v>
      </c>
      <c r="I213" s="33">
        <v>2326502</v>
      </c>
      <c r="J213" s="33">
        <v>11850469</v>
      </c>
      <c r="K213" s="33">
        <v>2307130</v>
      </c>
      <c r="L213" s="33">
        <v>12276750</v>
      </c>
      <c r="M213" s="33">
        <v>2543063</v>
      </c>
      <c r="N213" s="33"/>
      <c r="O213" s="33"/>
      <c r="P213" s="32"/>
      <c r="Q213" s="32"/>
      <c r="R213" s="32"/>
      <c r="S213" s="32"/>
      <c r="T213" s="32"/>
      <c r="U213" s="32"/>
      <c r="V213" s="6"/>
      <c r="W213" s="6"/>
      <c r="X213" s="6"/>
      <c r="Y213" s="6"/>
      <c r="Z213" s="6"/>
      <c r="AA213" s="32">
        <f t="shared" si="18"/>
        <v>-8.0496662721430166E-5</v>
      </c>
      <c r="AB213" s="32">
        <f t="shared" si="19"/>
        <v>-4.3882986183483444E-3</v>
      </c>
      <c r="AC213" s="32">
        <f t="shared" si="20"/>
        <v>-2.302544403804509E-3</v>
      </c>
      <c r="AD213" s="32">
        <f t="shared" si="21"/>
        <v>-4.4771971031513013E-3</v>
      </c>
      <c r="AE213" s="32">
        <f t="shared" si="22"/>
        <v>-1</v>
      </c>
      <c r="AF213" s="32">
        <f t="shared" si="23"/>
        <v>-1</v>
      </c>
      <c r="AJ213" s="6"/>
      <c r="AK213" s="6"/>
      <c r="AL213" s="6"/>
      <c r="AM213" s="6"/>
      <c r="AN213" s="6"/>
      <c r="AO213" s="6"/>
    </row>
    <row r="214" spans="2:41">
      <c r="B214" s="87"/>
      <c r="C214" t="s">
        <v>215</v>
      </c>
      <c r="D214" s="33">
        <v>5436329</v>
      </c>
      <c r="E214" s="33">
        <v>729825</v>
      </c>
      <c r="F214" s="33">
        <v>5597849</v>
      </c>
      <c r="G214" s="33">
        <v>798714</v>
      </c>
      <c r="H214" s="33">
        <v>5430383</v>
      </c>
      <c r="I214" s="33">
        <v>736176</v>
      </c>
      <c r="J214" s="33">
        <v>5437938</v>
      </c>
      <c r="K214" s="33">
        <v>730704</v>
      </c>
      <c r="L214" s="33">
        <v>5596953</v>
      </c>
      <c r="M214" s="33">
        <v>792874</v>
      </c>
      <c r="N214" s="33"/>
      <c r="O214" s="33"/>
      <c r="P214" s="32"/>
      <c r="Q214" s="32"/>
      <c r="R214" s="32"/>
      <c r="S214" s="32"/>
      <c r="T214" s="32"/>
      <c r="U214" s="32"/>
      <c r="V214" s="6"/>
      <c r="W214" s="6"/>
      <c r="X214" s="6"/>
      <c r="Y214" s="6"/>
      <c r="Z214" s="6"/>
      <c r="AA214" s="32">
        <f t="shared" si="18"/>
        <v>2.9597178537207739E-4</v>
      </c>
      <c r="AB214" s="32">
        <f t="shared" si="19"/>
        <v>1.2043983146644744E-3</v>
      </c>
      <c r="AC214" s="32">
        <f t="shared" si="20"/>
        <v>-1.6006148075805546E-4</v>
      </c>
      <c r="AD214" s="32">
        <f t="shared" si="21"/>
        <v>-7.3117536439827021E-3</v>
      </c>
      <c r="AE214" s="32">
        <f t="shared" si="22"/>
        <v>-1</v>
      </c>
      <c r="AF214" s="32">
        <f t="shared" si="23"/>
        <v>-1</v>
      </c>
      <c r="AJ214" s="6"/>
      <c r="AK214" s="6"/>
      <c r="AL214" s="6"/>
      <c r="AM214" s="6"/>
      <c r="AN214" s="6"/>
      <c r="AO214" s="6"/>
    </row>
    <row r="215" spans="2:41">
      <c r="B215" s="85" t="s">
        <v>349</v>
      </c>
      <c r="C215" t="s">
        <v>88</v>
      </c>
      <c r="D215" s="33">
        <v>19807783</v>
      </c>
      <c r="E215" s="33">
        <v>4795115</v>
      </c>
      <c r="F215" s="33">
        <v>20121323</v>
      </c>
      <c r="G215" s="33">
        <v>5462373</v>
      </c>
      <c r="H215" s="33">
        <v>19692101</v>
      </c>
      <c r="I215" s="33">
        <v>4784741</v>
      </c>
      <c r="J215" s="33">
        <v>19765823</v>
      </c>
      <c r="K215" s="33">
        <v>4756024</v>
      </c>
      <c r="L215" s="33">
        <v>19992622</v>
      </c>
      <c r="M215" s="33">
        <v>5342796</v>
      </c>
      <c r="N215" s="33"/>
      <c r="O215" s="33"/>
      <c r="P215" s="32"/>
      <c r="Q215" s="32"/>
      <c r="R215" s="32"/>
      <c r="S215" s="32"/>
      <c r="T215" s="32"/>
      <c r="U215" s="32"/>
      <c r="V215" s="6"/>
      <c r="W215" s="6"/>
      <c r="X215" s="6"/>
      <c r="Y215" s="6"/>
      <c r="Z215" s="6"/>
      <c r="AA215" s="32">
        <f t="shared" si="18"/>
        <v>-2.1183592328328717E-3</v>
      </c>
      <c r="AB215" s="32">
        <f t="shared" si="19"/>
        <v>-8.1522549511325593E-3</v>
      </c>
      <c r="AC215" s="32">
        <f t="shared" si="20"/>
        <v>-6.3962493917522224E-3</v>
      </c>
      <c r="AD215" s="32">
        <f t="shared" si="21"/>
        <v>-2.1891035269836021E-2</v>
      </c>
      <c r="AE215" s="32">
        <f t="shared" si="22"/>
        <v>-1</v>
      </c>
      <c r="AF215" s="32">
        <f t="shared" si="23"/>
        <v>-1</v>
      </c>
      <c r="AJ215" s="6"/>
      <c r="AK215" s="6"/>
      <c r="AL215" s="6"/>
      <c r="AM215" s="6"/>
      <c r="AN215" s="6"/>
      <c r="AO215" s="6"/>
    </row>
    <row r="216" spans="2:41">
      <c r="B216" s="86"/>
      <c r="C216" t="s">
        <v>89</v>
      </c>
      <c r="D216" s="33">
        <v>9779677</v>
      </c>
      <c r="E216" s="33">
        <v>1998042</v>
      </c>
      <c r="F216" s="33">
        <v>10290233</v>
      </c>
      <c r="G216" s="33">
        <v>2385670</v>
      </c>
      <c r="H216" s="33">
        <v>9776141</v>
      </c>
      <c r="I216" s="33">
        <v>2007956</v>
      </c>
      <c r="J216" s="33">
        <v>9769189</v>
      </c>
      <c r="K216" s="33">
        <v>1984990</v>
      </c>
      <c r="L216" s="33">
        <v>10233162</v>
      </c>
      <c r="M216" s="33">
        <v>2328331</v>
      </c>
      <c r="N216" s="33"/>
      <c r="O216" s="33"/>
      <c r="P216" s="32"/>
      <c r="Q216" s="32"/>
      <c r="R216" s="32"/>
      <c r="S216" s="32"/>
      <c r="T216" s="32"/>
      <c r="U216" s="32"/>
      <c r="V216" s="6"/>
      <c r="W216" s="6"/>
      <c r="X216" s="6"/>
      <c r="Y216" s="6"/>
      <c r="Z216" s="6"/>
      <c r="AA216" s="32">
        <f t="shared" si="18"/>
        <v>-1.0724280566730374E-3</v>
      </c>
      <c r="AB216" s="32">
        <f t="shared" si="19"/>
        <v>-6.5323952149154022E-3</v>
      </c>
      <c r="AC216" s="32">
        <f t="shared" si="20"/>
        <v>-5.5461329204110343E-3</v>
      </c>
      <c r="AD216" s="32">
        <f t="shared" si="21"/>
        <v>-2.4034757531427229E-2</v>
      </c>
      <c r="AE216" s="32">
        <f t="shared" si="22"/>
        <v>-1</v>
      </c>
      <c r="AF216" s="32">
        <f t="shared" si="23"/>
        <v>-1</v>
      </c>
      <c r="AJ216" s="6"/>
      <c r="AK216" s="6"/>
      <c r="AL216" s="6"/>
      <c r="AM216" s="6"/>
      <c r="AN216" s="6"/>
      <c r="AO216" s="6"/>
    </row>
    <row r="217" spans="2:41">
      <c r="B217" s="86"/>
      <c r="C217" t="s">
        <v>90</v>
      </c>
      <c r="D217" s="33">
        <v>4776193</v>
      </c>
      <c r="E217" s="33">
        <v>781073</v>
      </c>
      <c r="F217" s="33">
        <v>4993490</v>
      </c>
      <c r="G217" s="33">
        <v>893600</v>
      </c>
      <c r="H217" s="33">
        <v>4777826</v>
      </c>
      <c r="I217" s="33">
        <v>780459</v>
      </c>
      <c r="J217" s="33">
        <v>4771856</v>
      </c>
      <c r="K217" s="33">
        <v>773167</v>
      </c>
      <c r="L217" s="33">
        <v>4967282</v>
      </c>
      <c r="M217" s="33">
        <v>871657</v>
      </c>
      <c r="N217" s="33"/>
      <c r="O217" s="33"/>
      <c r="P217" s="32"/>
      <c r="Q217" s="32"/>
      <c r="R217" s="32"/>
      <c r="S217" s="32"/>
      <c r="T217" s="32"/>
      <c r="U217" s="32"/>
      <c r="V217" s="6"/>
      <c r="W217" s="6"/>
      <c r="X217" s="6"/>
      <c r="Y217" s="6"/>
      <c r="Z217" s="6"/>
      <c r="AA217" s="32">
        <f t="shared" si="18"/>
        <v>-9.0804538258818272E-4</v>
      </c>
      <c r="AB217" s="32">
        <f t="shared" si="19"/>
        <v>-1.0121973234255953E-2</v>
      </c>
      <c r="AC217" s="32">
        <f t="shared" si="20"/>
        <v>-5.2484334603653954E-3</v>
      </c>
      <c r="AD217" s="32">
        <f t="shared" si="21"/>
        <v>-2.4555729632945389E-2</v>
      </c>
      <c r="AE217" s="32">
        <f t="shared" si="22"/>
        <v>-1</v>
      </c>
      <c r="AF217" s="32">
        <f t="shared" si="23"/>
        <v>-1</v>
      </c>
      <c r="AJ217" s="6"/>
      <c r="AK217" s="6"/>
      <c r="AL217" s="6"/>
      <c r="AM217" s="6"/>
      <c r="AN217" s="6"/>
      <c r="AO217" s="6"/>
    </row>
    <row r="218" spans="2:41">
      <c r="B218" s="86"/>
      <c r="C218" t="s">
        <v>91</v>
      </c>
      <c r="D218" s="33">
        <v>2440035</v>
      </c>
      <c r="E218" s="33">
        <v>312445</v>
      </c>
      <c r="F218" s="33">
        <v>2492966</v>
      </c>
      <c r="G218" s="33">
        <v>334459</v>
      </c>
      <c r="H218" s="33">
        <v>2439010</v>
      </c>
      <c r="I218" s="33">
        <v>314123</v>
      </c>
      <c r="J218" s="33">
        <v>2431704</v>
      </c>
      <c r="K218" s="33">
        <v>308366</v>
      </c>
      <c r="L218" s="33">
        <v>2479146</v>
      </c>
      <c r="M218" s="33">
        <v>322414</v>
      </c>
      <c r="N218" s="33"/>
      <c r="O218" s="33"/>
      <c r="P218" s="32"/>
      <c r="Q218" s="32"/>
      <c r="R218" s="32"/>
      <c r="S218" s="32"/>
      <c r="T218" s="32"/>
      <c r="U218" s="32"/>
      <c r="V218" s="6"/>
      <c r="W218" s="6"/>
      <c r="X218" s="6"/>
      <c r="Y218" s="6"/>
      <c r="Z218" s="6"/>
      <c r="AA218" s="32">
        <f t="shared" si="18"/>
        <v>-3.4142952867479361E-3</v>
      </c>
      <c r="AB218" s="32">
        <f t="shared" si="19"/>
        <v>-1.3055097697194706E-2</v>
      </c>
      <c r="AC218" s="32">
        <f t="shared" si="20"/>
        <v>-5.543597465829859E-3</v>
      </c>
      <c r="AD218" s="32">
        <f t="shared" si="21"/>
        <v>-3.6013382806263247E-2</v>
      </c>
      <c r="AE218" s="32">
        <f t="shared" si="22"/>
        <v>-1</v>
      </c>
      <c r="AF218" s="32">
        <f t="shared" si="23"/>
        <v>-1</v>
      </c>
      <c r="AJ218" s="6"/>
      <c r="AK218" s="6"/>
      <c r="AL218" s="6"/>
      <c r="AM218" s="6"/>
      <c r="AN218" s="6"/>
      <c r="AO218" s="6"/>
    </row>
    <row r="219" spans="2:41">
      <c r="B219" s="86"/>
      <c r="C219" t="s">
        <v>100</v>
      </c>
      <c r="D219" s="33">
        <v>28584286</v>
      </c>
      <c r="E219" s="33">
        <v>10161093</v>
      </c>
      <c r="F219" s="33">
        <v>29333592</v>
      </c>
      <c r="G219" s="33">
        <v>11297589</v>
      </c>
      <c r="H219" s="33">
        <v>28212335</v>
      </c>
      <c r="I219" s="33">
        <v>10071898</v>
      </c>
      <c r="J219" s="33">
        <v>28647568</v>
      </c>
      <c r="K219" s="33">
        <v>10233136</v>
      </c>
      <c r="L219" s="33">
        <v>29327425</v>
      </c>
      <c r="M219" s="33">
        <v>11311577</v>
      </c>
      <c r="N219" s="33"/>
      <c r="O219" s="33"/>
      <c r="P219" s="32"/>
      <c r="Q219" s="32"/>
      <c r="R219" s="32"/>
      <c r="S219" s="32"/>
      <c r="T219" s="32"/>
      <c r="U219" s="32"/>
      <c r="V219" s="6"/>
      <c r="W219" s="6"/>
      <c r="X219" s="6"/>
      <c r="Y219" s="6"/>
      <c r="Z219" s="6"/>
      <c r="AA219" s="32">
        <f t="shared" si="18"/>
        <v>2.2138737346806565E-3</v>
      </c>
      <c r="AB219" s="32">
        <f t="shared" si="19"/>
        <v>7.0900837144193055E-3</v>
      </c>
      <c r="AC219" s="32">
        <f t="shared" si="20"/>
        <v>-2.102367824574638E-4</v>
      </c>
      <c r="AD219" s="32">
        <f t="shared" si="21"/>
        <v>1.238140279310922E-3</v>
      </c>
      <c r="AE219" s="32">
        <f t="shared" si="22"/>
        <v>-1</v>
      </c>
      <c r="AF219" s="32">
        <f t="shared" si="23"/>
        <v>-1</v>
      </c>
      <c r="AJ219" s="6"/>
      <c r="AK219" s="6"/>
      <c r="AL219" s="6"/>
      <c r="AM219" s="6"/>
      <c r="AN219" s="6"/>
      <c r="AO219" s="6"/>
    </row>
    <row r="220" spans="2:41">
      <c r="B220" s="86"/>
      <c r="C220" t="s">
        <v>101</v>
      </c>
      <c r="D220" s="33">
        <v>9669512</v>
      </c>
      <c r="E220" s="33">
        <v>2828770</v>
      </c>
      <c r="F220" s="33">
        <v>10173588</v>
      </c>
      <c r="G220" s="33">
        <v>3237073</v>
      </c>
      <c r="H220" s="33">
        <v>9591954</v>
      </c>
      <c r="I220" s="33">
        <v>2817821</v>
      </c>
      <c r="J220" s="33">
        <v>9654865</v>
      </c>
      <c r="K220" s="33">
        <v>2822753</v>
      </c>
      <c r="L220" s="33">
        <v>10150634</v>
      </c>
      <c r="M220" s="33">
        <v>3229622</v>
      </c>
      <c r="N220" s="33"/>
      <c r="O220" s="33"/>
      <c r="P220" s="32"/>
      <c r="Q220" s="32"/>
      <c r="R220" s="32"/>
      <c r="S220" s="32"/>
      <c r="T220" s="32"/>
      <c r="U220" s="32"/>
      <c r="V220" s="6"/>
      <c r="W220" s="6"/>
      <c r="X220" s="6"/>
      <c r="Y220" s="6"/>
      <c r="Z220" s="6"/>
      <c r="AA220" s="32">
        <f t="shared" si="18"/>
        <v>-1.514761034476197E-3</v>
      </c>
      <c r="AB220" s="32">
        <f t="shared" si="19"/>
        <v>-2.1270728974077074E-3</v>
      </c>
      <c r="AC220" s="32">
        <f t="shared" si="20"/>
        <v>-2.2562344769613239E-3</v>
      </c>
      <c r="AD220" s="32">
        <f t="shared" si="21"/>
        <v>-2.3017707663682591E-3</v>
      </c>
      <c r="AE220" s="32">
        <f t="shared" si="22"/>
        <v>-1</v>
      </c>
      <c r="AF220" s="32">
        <f t="shared" si="23"/>
        <v>-1</v>
      </c>
      <c r="AJ220" s="6"/>
      <c r="AK220" s="6"/>
      <c r="AL220" s="6"/>
      <c r="AM220" s="6"/>
      <c r="AN220" s="6"/>
      <c r="AO220" s="6"/>
    </row>
    <row r="221" spans="2:41">
      <c r="B221" s="86"/>
      <c r="C221" t="s">
        <v>102</v>
      </c>
      <c r="D221" s="33">
        <v>3499046</v>
      </c>
      <c r="E221" s="33">
        <v>698650</v>
      </c>
      <c r="F221" s="33">
        <v>4022865</v>
      </c>
      <c r="G221" s="33">
        <v>1050458</v>
      </c>
      <c r="H221" s="33">
        <v>3489253</v>
      </c>
      <c r="I221" s="33">
        <v>702464</v>
      </c>
      <c r="J221" s="33">
        <v>3503190</v>
      </c>
      <c r="K221" s="33">
        <v>698525</v>
      </c>
      <c r="L221" s="33">
        <v>4009752</v>
      </c>
      <c r="M221" s="33">
        <v>1040003</v>
      </c>
      <c r="N221" s="33"/>
      <c r="O221" s="33"/>
      <c r="P221" s="32"/>
      <c r="Q221" s="32"/>
      <c r="R221" s="32"/>
      <c r="S221" s="32"/>
      <c r="T221" s="32"/>
      <c r="U221" s="32"/>
      <c r="V221" s="6"/>
      <c r="W221" s="6"/>
      <c r="X221" s="6"/>
      <c r="Y221" s="6"/>
      <c r="Z221" s="6"/>
      <c r="AA221" s="32">
        <f t="shared" si="18"/>
        <v>1.1843228125609094E-3</v>
      </c>
      <c r="AB221" s="32">
        <f t="shared" si="19"/>
        <v>-1.7891648178630214E-4</v>
      </c>
      <c r="AC221" s="32">
        <f t="shared" si="20"/>
        <v>-3.2596172131055851E-3</v>
      </c>
      <c r="AD221" s="32">
        <f t="shared" si="21"/>
        <v>-9.9528015398997385E-3</v>
      </c>
      <c r="AE221" s="32">
        <f t="shared" si="22"/>
        <v>-1</v>
      </c>
      <c r="AF221" s="32">
        <f t="shared" si="23"/>
        <v>-1</v>
      </c>
      <c r="AJ221" s="6"/>
      <c r="AK221" s="6"/>
      <c r="AL221" s="6"/>
      <c r="AM221" s="6"/>
      <c r="AN221" s="6"/>
      <c r="AO221" s="6"/>
    </row>
    <row r="222" spans="2:41">
      <c r="B222" s="86"/>
      <c r="C222" t="s">
        <v>103</v>
      </c>
      <c r="D222" s="33">
        <v>1429576</v>
      </c>
      <c r="E222" s="33">
        <v>158600</v>
      </c>
      <c r="F222" s="33">
        <v>1518034</v>
      </c>
      <c r="G222" s="33">
        <v>210751</v>
      </c>
      <c r="H222" s="33">
        <v>1433866</v>
      </c>
      <c r="I222" s="33">
        <v>162324</v>
      </c>
      <c r="J222" s="33">
        <v>1432776</v>
      </c>
      <c r="K222" s="33">
        <v>158097</v>
      </c>
      <c r="L222" s="33">
        <v>1514884</v>
      </c>
      <c r="M222" s="33">
        <v>208750</v>
      </c>
      <c r="N222" s="33"/>
      <c r="O222" s="33"/>
      <c r="P222" s="32"/>
      <c r="Q222" s="32"/>
      <c r="R222" s="32"/>
      <c r="S222" s="32"/>
      <c r="T222" s="32"/>
      <c r="U222" s="32"/>
      <c r="V222" s="6"/>
      <c r="W222" s="6"/>
      <c r="X222" s="6"/>
      <c r="Y222" s="6"/>
      <c r="Z222" s="6"/>
      <c r="AA222" s="32">
        <f t="shared" si="18"/>
        <v>2.2384259388797795E-3</v>
      </c>
      <c r="AB222" s="32">
        <f t="shared" si="19"/>
        <v>-3.1715006305170238E-3</v>
      </c>
      <c r="AC222" s="32">
        <f t="shared" si="20"/>
        <v>-2.0750523374311776E-3</v>
      </c>
      <c r="AD222" s="32">
        <f t="shared" si="21"/>
        <v>-9.4946168701453369E-3</v>
      </c>
      <c r="AE222" s="32">
        <f t="shared" si="22"/>
        <v>-1</v>
      </c>
      <c r="AF222" s="32">
        <f t="shared" si="23"/>
        <v>-1</v>
      </c>
      <c r="AJ222" s="6"/>
      <c r="AK222" s="6"/>
      <c r="AL222" s="6"/>
      <c r="AM222" s="6"/>
      <c r="AN222" s="6"/>
      <c r="AO222" s="6"/>
    </row>
    <row r="223" spans="2:41">
      <c r="B223" s="86"/>
      <c r="C223" t="s">
        <v>92</v>
      </c>
      <c r="D223" s="33">
        <v>24187450</v>
      </c>
      <c r="E223" s="33">
        <v>7965063</v>
      </c>
      <c r="F223" s="33">
        <v>25226277</v>
      </c>
      <c r="G223" s="33">
        <v>9363157</v>
      </c>
      <c r="H223" s="33">
        <v>23947659</v>
      </c>
      <c r="I223" s="33">
        <v>7933443</v>
      </c>
      <c r="J223" s="33">
        <v>24262506</v>
      </c>
      <c r="K223" s="33">
        <v>8028327</v>
      </c>
      <c r="L223" s="33">
        <v>25162233</v>
      </c>
      <c r="M223" s="33">
        <v>9322315</v>
      </c>
      <c r="N223" s="33"/>
      <c r="O223" s="33"/>
      <c r="P223" s="32"/>
      <c r="Q223" s="32"/>
      <c r="R223" s="32"/>
      <c r="S223" s="32"/>
      <c r="T223" s="32"/>
      <c r="U223" s="32"/>
      <c r="V223" s="6"/>
      <c r="W223" s="6"/>
      <c r="X223" s="6"/>
      <c r="Y223" s="6"/>
      <c r="Z223" s="6"/>
      <c r="AA223" s="32">
        <f t="shared" si="18"/>
        <v>3.1030968539469848E-3</v>
      </c>
      <c r="AB223" s="32">
        <f t="shared" si="19"/>
        <v>7.94268670567954E-3</v>
      </c>
      <c r="AC223" s="32">
        <f t="shared" si="20"/>
        <v>-2.5387812874646544E-3</v>
      </c>
      <c r="AD223" s="32">
        <f t="shared" si="21"/>
        <v>-4.3619902987849079E-3</v>
      </c>
      <c r="AE223" s="32">
        <f t="shared" si="22"/>
        <v>-1</v>
      </c>
      <c r="AF223" s="32">
        <f t="shared" si="23"/>
        <v>-1</v>
      </c>
      <c r="AJ223" s="6"/>
      <c r="AK223" s="6"/>
      <c r="AL223" s="6"/>
      <c r="AM223" s="6"/>
      <c r="AN223" s="6"/>
      <c r="AO223" s="6"/>
    </row>
    <row r="224" spans="2:41">
      <c r="B224" s="86"/>
      <c r="C224" t="s">
        <v>93</v>
      </c>
      <c r="D224" s="33">
        <v>9850188</v>
      </c>
      <c r="E224" s="33">
        <v>2611096</v>
      </c>
      <c r="F224" s="33">
        <v>10447117</v>
      </c>
      <c r="G224" s="33">
        <v>3151579</v>
      </c>
      <c r="H224" s="33">
        <v>9788402</v>
      </c>
      <c r="I224" s="33">
        <v>2608268</v>
      </c>
      <c r="J224" s="33">
        <v>9867670</v>
      </c>
      <c r="K224" s="33">
        <v>2620983</v>
      </c>
      <c r="L224" s="33">
        <v>10430798</v>
      </c>
      <c r="M224" s="33">
        <v>3136620</v>
      </c>
      <c r="N224" s="33"/>
      <c r="O224" s="33"/>
      <c r="P224" s="32"/>
      <c r="Q224" s="32"/>
      <c r="R224" s="32"/>
      <c r="S224" s="32"/>
      <c r="T224" s="32"/>
      <c r="U224" s="32"/>
      <c r="V224" s="6"/>
      <c r="W224" s="6"/>
      <c r="X224" s="6"/>
      <c r="Y224" s="6"/>
      <c r="Z224" s="6"/>
      <c r="AA224" s="32">
        <f t="shared" si="18"/>
        <v>1.7747884608902897E-3</v>
      </c>
      <c r="AB224" s="32">
        <f t="shared" si="19"/>
        <v>3.7865325518479597E-3</v>
      </c>
      <c r="AC224" s="32">
        <f t="shared" si="20"/>
        <v>-1.5620577428203399E-3</v>
      </c>
      <c r="AD224" s="32">
        <f t="shared" si="21"/>
        <v>-4.7465096067717165E-3</v>
      </c>
      <c r="AE224" s="32">
        <f t="shared" si="22"/>
        <v>-1</v>
      </c>
      <c r="AF224" s="32">
        <f t="shared" si="23"/>
        <v>-1</v>
      </c>
      <c r="AJ224" s="6"/>
      <c r="AK224" s="6"/>
      <c r="AL224" s="6"/>
      <c r="AM224" s="6"/>
      <c r="AN224" s="6"/>
      <c r="AO224" s="6"/>
    </row>
    <row r="225" spans="2:41">
      <c r="B225" s="86"/>
      <c r="C225" t="s">
        <v>94</v>
      </c>
      <c r="D225" s="33">
        <v>4111865</v>
      </c>
      <c r="E225" s="33">
        <v>828177</v>
      </c>
      <c r="F225" s="33">
        <v>4362057</v>
      </c>
      <c r="G225" s="33">
        <v>1006414</v>
      </c>
      <c r="H225" s="33">
        <v>4098667</v>
      </c>
      <c r="I225" s="33">
        <v>827342</v>
      </c>
      <c r="J225" s="33">
        <v>4114162</v>
      </c>
      <c r="K225" s="33">
        <v>828672</v>
      </c>
      <c r="L225" s="33">
        <v>4363417</v>
      </c>
      <c r="M225" s="33">
        <v>1010264</v>
      </c>
      <c r="N225" s="33"/>
      <c r="O225" s="33"/>
      <c r="P225" s="32"/>
      <c r="Q225" s="32"/>
      <c r="R225" s="32"/>
      <c r="S225" s="32"/>
      <c r="T225" s="32"/>
      <c r="U225" s="32"/>
      <c r="V225" s="6"/>
      <c r="W225" s="6"/>
      <c r="X225" s="6"/>
      <c r="Y225" s="6"/>
      <c r="Z225" s="6"/>
      <c r="AA225" s="32">
        <f t="shared" si="18"/>
        <v>5.5862728956325176E-4</v>
      </c>
      <c r="AB225" s="32">
        <f t="shared" si="19"/>
        <v>5.9769831811315693E-4</v>
      </c>
      <c r="AC225" s="32">
        <f t="shared" si="20"/>
        <v>3.117795113635608E-4</v>
      </c>
      <c r="AD225" s="32">
        <f t="shared" si="21"/>
        <v>3.8254634772568745E-3</v>
      </c>
      <c r="AE225" s="32">
        <f t="shared" si="22"/>
        <v>-1</v>
      </c>
      <c r="AF225" s="32">
        <f t="shared" si="23"/>
        <v>-1</v>
      </c>
      <c r="AJ225" s="6"/>
      <c r="AK225" s="6"/>
      <c r="AL225" s="6"/>
      <c r="AM225" s="6"/>
      <c r="AN225" s="6"/>
      <c r="AO225" s="6"/>
    </row>
    <row r="226" spans="2:41">
      <c r="B226" s="86"/>
      <c r="C226" t="s">
        <v>95</v>
      </c>
      <c r="D226" s="33">
        <v>1747996</v>
      </c>
      <c r="E226" s="33">
        <v>258472</v>
      </c>
      <c r="F226" s="33">
        <v>1806915</v>
      </c>
      <c r="G226" s="33">
        <v>298608</v>
      </c>
      <c r="H226" s="33">
        <v>1749871</v>
      </c>
      <c r="I226" s="33">
        <v>259561</v>
      </c>
      <c r="J226" s="33">
        <v>1746043</v>
      </c>
      <c r="K226" s="33">
        <v>253592</v>
      </c>
      <c r="L226" s="33">
        <v>1798489</v>
      </c>
      <c r="M226" s="33">
        <v>293063</v>
      </c>
      <c r="N226" s="33"/>
      <c r="O226" s="33"/>
      <c r="P226" s="32"/>
      <c r="Q226" s="32"/>
      <c r="R226" s="32"/>
      <c r="S226" s="32"/>
      <c r="T226" s="32"/>
      <c r="U226" s="32"/>
      <c r="V226" s="6"/>
      <c r="W226" s="6"/>
      <c r="X226" s="6"/>
      <c r="Y226" s="6"/>
      <c r="Z226" s="6"/>
      <c r="AA226" s="32">
        <f t="shared" si="18"/>
        <v>-1.1172794445753881E-3</v>
      </c>
      <c r="AB226" s="32">
        <f t="shared" si="19"/>
        <v>-1.8880188182859265E-2</v>
      </c>
      <c r="AC226" s="32">
        <f t="shared" si="20"/>
        <v>-4.6631966639271907E-3</v>
      </c>
      <c r="AD226" s="32">
        <f t="shared" si="21"/>
        <v>-1.8569495793816643E-2</v>
      </c>
      <c r="AE226" s="32">
        <f t="shared" si="22"/>
        <v>-1</v>
      </c>
      <c r="AF226" s="32">
        <f t="shared" si="23"/>
        <v>-1</v>
      </c>
      <c r="AJ226" s="6"/>
      <c r="AK226" s="6"/>
      <c r="AL226" s="6"/>
      <c r="AM226" s="6"/>
      <c r="AN226" s="6"/>
      <c r="AO226" s="6"/>
    </row>
    <row r="227" spans="2:41">
      <c r="B227" s="86"/>
      <c r="C227" t="s">
        <v>216</v>
      </c>
      <c r="D227" s="33">
        <v>15606096</v>
      </c>
      <c r="E227" s="33">
        <v>3873745</v>
      </c>
      <c r="F227" s="33">
        <v>15520785</v>
      </c>
      <c r="G227" s="33">
        <v>4175396</v>
      </c>
      <c r="H227" s="33">
        <v>15524103</v>
      </c>
      <c r="I227" s="33">
        <v>3877445</v>
      </c>
      <c r="J227" s="33">
        <v>15623049</v>
      </c>
      <c r="K227" s="33">
        <v>3880202</v>
      </c>
      <c r="L227" s="33">
        <v>15519915</v>
      </c>
      <c r="M227" s="33">
        <v>4160025</v>
      </c>
      <c r="N227" s="33"/>
      <c r="O227" s="33"/>
      <c r="P227" s="32"/>
      <c r="Q227" s="32"/>
      <c r="R227" s="32"/>
      <c r="S227" s="32"/>
      <c r="T227" s="32"/>
      <c r="U227" s="32"/>
      <c r="V227" s="6"/>
      <c r="W227" s="6"/>
      <c r="X227" s="6"/>
      <c r="Y227" s="6"/>
      <c r="Z227" s="6"/>
      <c r="AA227" s="32">
        <f t="shared" si="18"/>
        <v>1.0863062741636345E-3</v>
      </c>
      <c r="AB227" s="32">
        <f t="shared" si="19"/>
        <v>1.6668624289931319E-3</v>
      </c>
      <c r="AC227" s="32">
        <f t="shared" si="20"/>
        <v>-5.6053865832172791E-5</v>
      </c>
      <c r="AD227" s="32">
        <f t="shared" si="21"/>
        <v>-3.6813274716937026E-3</v>
      </c>
      <c r="AE227" s="32">
        <f t="shared" si="22"/>
        <v>-1</v>
      </c>
      <c r="AF227" s="32">
        <f t="shared" si="23"/>
        <v>-1</v>
      </c>
      <c r="AJ227" s="6"/>
      <c r="AK227" s="6"/>
      <c r="AL227" s="6"/>
      <c r="AM227" s="6"/>
      <c r="AN227" s="6"/>
      <c r="AO227" s="6"/>
    </row>
    <row r="228" spans="2:41">
      <c r="B228" s="86"/>
      <c r="C228" t="s">
        <v>217</v>
      </c>
      <c r="D228" s="33">
        <v>7394932</v>
      </c>
      <c r="E228" s="33">
        <v>1502912</v>
      </c>
      <c r="F228" s="33">
        <v>7585324</v>
      </c>
      <c r="G228" s="33">
        <v>1667035</v>
      </c>
      <c r="H228" s="33">
        <v>7389086</v>
      </c>
      <c r="I228" s="33">
        <v>1514883</v>
      </c>
      <c r="J228" s="33">
        <v>7397507</v>
      </c>
      <c r="K228" s="33">
        <v>1504736</v>
      </c>
      <c r="L228" s="33">
        <v>7567323</v>
      </c>
      <c r="M228" s="33">
        <v>1649209</v>
      </c>
      <c r="N228" s="33"/>
      <c r="O228" s="33"/>
      <c r="P228" s="32"/>
      <c r="Q228" s="32"/>
      <c r="R228" s="32"/>
      <c r="S228" s="32"/>
      <c r="T228" s="32"/>
      <c r="U228" s="32"/>
      <c r="V228" s="6"/>
      <c r="W228" s="6"/>
      <c r="X228" s="6"/>
      <c r="Y228" s="6"/>
      <c r="Z228" s="6"/>
      <c r="AA228" s="32">
        <f t="shared" si="18"/>
        <v>3.4821145076114289E-4</v>
      </c>
      <c r="AB228" s="32">
        <f t="shared" si="19"/>
        <v>1.2136439126176383E-3</v>
      </c>
      <c r="AC228" s="32">
        <f t="shared" si="20"/>
        <v>-2.3731352807078512E-3</v>
      </c>
      <c r="AD228" s="32">
        <f t="shared" si="21"/>
        <v>-1.0693236794668378E-2</v>
      </c>
      <c r="AE228" s="32">
        <f t="shared" si="22"/>
        <v>-1</v>
      </c>
      <c r="AF228" s="32">
        <f t="shared" si="23"/>
        <v>-1</v>
      </c>
      <c r="AJ228" s="6"/>
      <c r="AK228" s="6"/>
      <c r="AL228" s="6"/>
      <c r="AM228" s="6"/>
      <c r="AN228" s="6"/>
      <c r="AO228" s="6"/>
    </row>
    <row r="229" spans="2:41">
      <c r="B229" s="86"/>
      <c r="C229" t="s">
        <v>218</v>
      </c>
      <c r="D229" s="33">
        <v>3465573</v>
      </c>
      <c r="E229" s="33">
        <v>543672</v>
      </c>
      <c r="F229" s="33">
        <v>3549137</v>
      </c>
      <c r="G229" s="33">
        <v>571769</v>
      </c>
      <c r="H229" s="33">
        <v>3466607</v>
      </c>
      <c r="I229" s="33">
        <v>546964</v>
      </c>
      <c r="J229" s="33">
        <v>3466976</v>
      </c>
      <c r="K229" s="33">
        <v>542117</v>
      </c>
      <c r="L229" s="33">
        <v>3543632</v>
      </c>
      <c r="M229" s="33">
        <v>563649</v>
      </c>
      <c r="N229" s="33"/>
      <c r="O229" s="33"/>
      <c r="P229" s="32"/>
      <c r="Q229" s="32"/>
      <c r="R229" s="32"/>
      <c r="S229" s="32"/>
      <c r="T229" s="32"/>
      <c r="U229" s="32"/>
      <c r="V229" s="6"/>
      <c r="W229" s="6"/>
      <c r="X229" s="6"/>
      <c r="Y229" s="6"/>
      <c r="Z229" s="6"/>
      <c r="AA229" s="32">
        <f t="shared" si="18"/>
        <v>4.0483925746189733E-4</v>
      </c>
      <c r="AB229" s="32">
        <f t="shared" si="19"/>
        <v>-2.8601804028899778E-3</v>
      </c>
      <c r="AC229" s="32">
        <f t="shared" si="20"/>
        <v>-1.5510812910293403E-3</v>
      </c>
      <c r="AD229" s="32">
        <f t="shared" si="21"/>
        <v>-1.4201539432882861E-2</v>
      </c>
      <c r="AE229" s="32">
        <f t="shared" si="22"/>
        <v>-1</v>
      </c>
      <c r="AF229" s="32">
        <f t="shared" si="23"/>
        <v>-1</v>
      </c>
      <c r="AJ229" s="6"/>
      <c r="AK229" s="6"/>
      <c r="AL229" s="6"/>
      <c r="AM229" s="6"/>
      <c r="AN229" s="6"/>
      <c r="AO229" s="6"/>
    </row>
    <row r="230" spans="2:41">
      <c r="B230" s="87"/>
      <c r="C230" t="s">
        <v>219</v>
      </c>
      <c r="D230" s="33">
        <v>1661041</v>
      </c>
      <c r="E230" s="33">
        <v>179508</v>
      </c>
      <c r="F230" s="33">
        <v>1686263</v>
      </c>
      <c r="G230" s="33">
        <v>184435</v>
      </c>
      <c r="H230" s="33">
        <v>1659704</v>
      </c>
      <c r="I230" s="33">
        <v>179894</v>
      </c>
      <c r="J230" s="33">
        <v>1662230</v>
      </c>
      <c r="K230" s="33">
        <v>180761</v>
      </c>
      <c r="L230" s="33">
        <v>1679562</v>
      </c>
      <c r="M230" s="33">
        <v>177624</v>
      </c>
      <c r="N230" s="33"/>
      <c r="O230" s="33"/>
      <c r="P230" s="32"/>
      <c r="Q230" s="32"/>
      <c r="R230" s="32"/>
      <c r="S230" s="32"/>
      <c r="T230" s="32"/>
      <c r="U230" s="32"/>
      <c r="V230" s="6"/>
      <c r="W230" s="6"/>
      <c r="X230" s="6"/>
      <c r="Y230" s="6"/>
      <c r="Z230" s="6"/>
      <c r="AA230" s="32">
        <f t="shared" si="18"/>
        <v>7.1581616588633275E-4</v>
      </c>
      <c r="AB230" s="32">
        <f t="shared" si="19"/>
        <v>6.9801902979254402E-3</v>
      </c>
      <c r="AC230" s="32">
        <f t="shared" si="20"/>
        <v>-3.9738759612231306E-3</v>
      </c>
      <c r="AD230" s="32">
        <f t="shared" si="21"/>
        <v>-3.6928999376474099E-2</v>
      </c>
      <c r="AE230" s="32">
        <f t="shared" si="22"/>
        <v>-1</v>
      </c>
      <c r="AF230" s="32">
        <f t="shared" si="23"/>
        <v>-1</v>
      </c>
      <c r="AJ230" s="6"/>
      <c r="AK230" s="6"/>
      <c r="AL230" s="6"/>
      <c r="AM230" s="6"/>
      <c r="AN230" s="6"/>
      <c r="AO230" s="6"/>
    </row>
    <row r="231" spans="2:41">
      <c r="B231" s="85" t="s">
        <v>350</v>
      </c>
      <c r="C231" t="s">
        <v>228</v>
      </c>
      <c r="D231" s="33">
        <v>25463209</v>
      </c>
      <c r="E231" s="33">
        <v>6056830</v>
      </c>
      <c r="F231" s="33">
        <v>26519289</v>
      </c>
      <c r="G231" s="33">
        <v>6848421</v>
      </c>
      <c r="H231" s="33">
        <v>24854656</v>
      </c>
      <c r="I231" s="33">
        <v>6219542</v>
      </c>
      <c r="J231" s="33">
        <v>25427262</v>
      </c>
      <c r="K231" s="33">
        <v>6010358</v>
      </c>
      <c r="L231" s="33">
        <v>26309692</v>
      </c>
      <c r="M231" s="33">
        <v>6670852</v>
      </c>
      <c r="N231" s="33"/>
      <c r="O231" s="33"/>
      <c r="P231" s="32"/>
      <c r="Q231" s="32"/>
      <c r="R231" s="32"/>
      <c r="S231" s="32"/>
      <c r="T231" s="32"/>
      <c r="U231" s="32"/>
      <c r="V231" s="6"/>
      <c r="W231" s="6"/>
      <c r="X231" s="6"/>
      <c r="Y231" s="6"/>
      <c r="Z231" s="6"/>
      <c r="AA231" s="32">
        <f t="shared" si="18"/>
        <v>-1.4117230864342353E-3</v>
      </c>
      <c r="AB231" s="32">
        <f t="shared" si="19"/>
        <v>-7.672660451094054E-3</v>
      </c>
      <c r="AC231" s="32">
        <f t="shared" si="20"/>
        <v>-7.9035678520642094E-3</v>
      </c>
      <c r="AD231" s="32">
        <f t="shared" si="21"/>
        <v>-2.5928458545407766E-2</v>
      </c>
      <c r="AE231" s="32">
        <f t="shared" si="22"/>
        <v>-1</v>
      </c>
      <c r="AF231" s="32">
        <f t="shared" si="23"/>
        <v>-1</v>
      </c>
      <c r="AJ231" s="6"/>
      <c r="AK231" s="6"/>
      <c r="AL231" s="6"/>
      <c r="AM231" s="6"/>
      <c r="AN231" s="6"/>
      <c r="AO231" s="6"/>
    </row>
    <row r="232" spans="2:41">
      <c r="B232" s="86"/>
      <c r="C232" t="s">
        <v>229</v>
      </c>
      <c r="D232" s="33">
        <v>9230732</v>
      </c>
      <c r="E232" s="33">
        <v>1498788</v>
      </c>
      <c r="F232" s="33">
        <v>9831240</v>
      </c>
      <c r="G232" s="33">
        <v>1738512</v>
      </c>
      <c r="H232" s="33">
        <v>9116698</v>
      </c>
      <c r="I232" s="33">
        <v>1538936</v>
      </c>
      <c r="J232" s="33">
        <v>9219327</v>
      </c>
      <c r="K232" s="33">
        <v>1490941</v>
      </c>
      <c r="L232" s="33">
        <v>9759944</v>
      </c>
      <c r="M232" s="33">
        <v>1678674</v>
      </c>
      <c r="N232" s="33"/>
      <c r="O232" s="33"/>
      <c r="P232" s="32"/>
      <c r="Q232" s="32"/>
      <c r="R232" s="32"/>
      <c r="S232" s="32"/>
      <c r="T232" s="32"/>
      <c r="U232" s="32"/>
      <c r="V232" s="6"/>
      <c r="W232" s="6"/>
      <c r="X232" s="6"/>
      <c r="Y232" s="6"/>
      <c r="Z232" s="6"/>
      <c r="AA232" s="32">
        <f t="shared" si="18"/>
        <v>-1.2355466500381552E-3</v>
      </c>
      <c r="AB232" s="32">
        <f t="shared" si="19"/>
        <v>-5.2355636687777055E-3</v>
      </c>
      <c r="AC232" s="32">
        <f t="shared" si="20"/>
        <v>-7.2519844902575866E-3</v>
      </c>
      <c r="AD232" s="32">
        <f t="shared" si="21"/>
        <v>-3.4419089428200669E-2</v>
      </c>
      <c r="AE232" s="32">
        <f t="shared" si="22"/>
        <v>-1</v>
      </c>
      <c r="AF232" s="32">
        <f t="shared" si="23"/>
        <v>-1</v>
      </c>
      <c r="AJ232" s="6"/>
      <c r="AK232" s="6"/>
      <c r="AL232" s="6"/>
      <c r="AM232" s="6"/>
      <c r="AN232" s="6"/>
      <c r="AO232" s="6"/>
    </row>
    <row r="233" spans="2:41">
      <c r="B233" s="86"/>
      <c r="C233" t="s">
        <v>230</v>
      </c>
      <c r="D233" s="33">
        <v>4608669</v>
      </c>
      <c r="E233" s="33">
        <v>519951</v>
      </c>
      <c r="F233" s="33">
        <v>4850298</v>
      </c>
      <c r="G233" s="33">
        <v>577986</v>
      </c>
      <c r="H233" s="33">
        <v>4583716</v>
      </c>
      <c r="I233" s="33">
        <v>527162</v>
      </c>
      <c r="J233" s="33">
        <v>4603845</v>
      </c>
      <c r="K233" s="33">
        <v>516294</v>
      </c>
      <c r="L233" s="33">
        <v>4832681</v>
      </c>
      <c r="M233" s="33">
        <v>561533</v>
      </c>
      <c r="N233" s="33"/>
      <c r="O233" s="33"/>
      <c r="P233" s="32"/>
      <c r="Q233" s="32"/>
      <c r="R233" s="32"/>
      <c r="S233" s="32"/>
      <c r="T233" s="32"/>
      <c r="U233" s="32"/>
      <c r="V233" s="6"/>
      <c r="W233" s="6"/>
      <c r="X233" s="6"/>
      <c r="Y233" s="6"/>
      <c r="Z233" s="6"/>
      <c r="AA233" s="32">
        <f t="shared" si="18"/>
        <v>-1.0467230343511327E-3</v>
      </c>
      <c r="AB233" s="32">
        <f t="shared" si="19"/>
        <v>-7.0333550661504643E-3</v>
      </c>
      <c r="AC233" s="32">
        <f t="shared" si="20"/>
        <v>-3.632147962867436E-3</v>
      </c>
      <c r="AD233" s="32">
        <f t="shared" si="21"/>
        <v>-2.8466087413881996E-2</v>
      </c>
      <c r="AE233" s="32">
        <f t="shared" si="22"/>
        <v>-1</v>
      </c>
      <c r="AF233" s="32">
        <f t="shared" si="23"/>
        <v>-1</v>
      </c>
      <c r="AJ233" s="6"/>
      <c r="AK233" s="6"/>
      <c r="AL233" s="6"/>
      <c r="AM233" s="6"/>
      <c r="AN233" s="6"/>
      <c r="AO233" s="6"/>
    </row>
    <row r="234" spans="2:41">
      <c r="B234" s="86"/>
      <c r="C234" t="s">
        <v>231</v>
      </c>
      <c r="D234" s="33">
        <v>2659288</v>
      </c>
      <c r="E234" s="33">
        <v>206912</v>
      </c>
      <c r="F234" s="33">
        <v>2746151</v>
      </c>
      <c r="G234" s="33">
        <v>227247</v>
      </c>
      <c r="H234" s="33">
        <v>2658445</v>
      </c>
      <c r="I234" s="33">
        <v>207209</v>
      </c>
      <c r="J234" s="33">
        <v>2656262</v>
      </c>
      <c r="K234" s="33">
        <v>204114</v>
      </c>
      <c r="L234" s="33">
        <v>2741425</v>
      </c>
      <c r="M234" s="33">
        <v>222915</v>
      </c>
      <c r="N234" s="33"/>
      <c r="O234" s="33"/>
      <c r="P234" s="32"/>
      <c r="Q234" s="32"/>
      <c r="R234" s="32"/>
      <c r="S234" s="32"/>
      <c r="T234" s="32"/>
      <c r="U234" s="32"/>
      <c r="V234" s="6"/>
      <c r="W234" s="6"/>
      <c r="X234" s="6"/>
      <c r="Y234" s="6"/>
      <c r="Z234" s="6"/>
      <c r="AA234" s="32">
        <f t="shared" si="18"/>
        <v>-1.137898565330269E-3</v>
      </c>
      <c r="AB234" s="32">
        <f t="shared" si="19"/>
        <v>-1.3522656974945872E-2</v>
      </c>
      <c r="AC234" s="32">
        <f t="shared" si="20"/>
        <v>-1.7209541645743442E-3</v>
      </c>
      <c r="AD234" s="32">
        <f t="shared" si="21"/>
        <v>-1.9062957926837317E-2</v>
      </c>
      <c r="AE234" s="32">
        <f t="shared" si="22"/>
        <v>-1</v>
      </c>
      <c r="AF234" s="32">
        <f t="shared" si="23"/>
        <v>-1</v>
      </c>
      <c r="AJ234" s="6"/>
      <c r="AK234" s="6"/>
      <c r="AL234" s="6"/>
      <c r="AM234" s="6"/>
      <c r="AN234" s="6"/>
      <c r="AO234" s="6"/>
    </row>
    <row r="235" spans="2:41">
      <c r="B235" s="86"/>
      <c r="C235" t="s">
        <v>232</v>
      </c>
      <c r="D235" s="33">
        <v>35355910</v>
      </c>
      <c r="E235" s="33">
        <v>11748259</v>
      </c>
      <c r="F235" s="33">
        <v>39228275</v>
      </c>
      <c r="G235" s="33">
        <v>14486412</v>
      </c>
      <c r="H235" s="33">
        <v>34675641</v>
      </c>
      <c r="I235" s="33">
        <v>11782499</v>
      </c>
      <c r="J235" s="33">
        <v>35399452</v>
      </c>
      <c r="K235" s="33">
        <v>11768138</v>
      </c>
      <c r="L235" s="33">
        <v>38668700</v>
      </c>
      <c r="M235" s="33">
        <v>14010395</v>
      </c>
      <c r="N235" s="33"/>
      <c r="O235" s="33"/>
      <c r="P235" s="32"/>
      <c r="Q235" s="32"/>
      <c r="R235" s="32"/>
      <c r="S235" s="32"/>
      <c r="T235" s="32"/>
      <c r="U235" s="32"/>
      <c r="V235" s="6"/>
      <c r="W235" s="6"/>
      <c r="X235" s="6"/>
      <c r="Y235" s="6"/>
      <c r="Z235" s="6"/>
      <c r="AA235" s="32">
        <f t="shared" si="18"/>
        <v>1.2315338510591298E-3</v>
      </c>
      <c r="AB235" s="32">
        <f t="shared" si="19"/>
        <v>1.6920805031622132E-3</v>
      </c>
      <c r="AC235" s="32">
        <f t="shared" si="20"/>
        <v>-1.4264583390424381E-2</v>
      </c>
      <c r="AD235" s="32">
        <f t="shared" si="21"/>
        <v>-3.2859551419633794E-2</v>
      </c>
      <c r="AE235" s="32">
        <f t="shared" si="22"/>
        <v>-1</v>
      </c>
      <c r="AF235" s="32">
        <f t="shared" si="23"/>
        <v>-1</v>
      </c>
      <c r="AJ235" s="6"/>
      <c r="AK235" s="6"/>
      <c r="AL235" s="6"/>
      <c r="AM235" s="6"/>
      <c r="AN235" s="6"/>
      <c r="AO235" s="6"/>
    </row>
    <row r="236" spans="2:41">
      <c r="B236" s="86"/>
      <c r="C236" t="s">
        <v>233</v>
      </c>
      <c r="D236" s="33">
        <v>11315843</v>
      </c>
      <c r="E236" s="33">
        <v>2735113</v>
      </c>
      <c r="F236" s="33">
        <v>12563027</v>
      </c>
      <c r="G236" s="33">
        <v>3295339</v>
      </c>
      <c r="H236" s="33">
        <v>11185842</v>
      </c>
      <c r="I236" s="33">
        <v>2744901</v>
      </c>
      <c r="J236" s="33">
        <v>11264011</v>
      </c>
      <c r="K236" s="33">
        <v>2694927</v>
      </c>
      <c r="L236" s="33">
        <v>12378838</v>
      </c>
      <c r="M236" s="33">
        <v>3139285</v>
      </c>
      <c r="N236" s="33"/>
      <c r="O236" s="33"/>
      <c r="P236" s="32"/>
      <c r="Q236" s="32"/>
      <c r="R236" s="32"/>
      <c r="S236" s="32"/>
      <c r="T236" s="32"/>
      <c r="U236" s="32"/>
      <c r="V236" s="6"/>
      <c r="W236" s="6"/>
      <c r="X236" s="6"/>
      <c r="Y236" s="6"/>
      <c r="Z236" s="6"/>
      <c r="AA236" s="32">
        <f t="shared" si="18"/>
        <v>-4.5804806588426511E-3</v>
      </c>
      <c r="AB236" s="32">
        <f t="shared" si="19"/>
        <v>-1.4692628787183564E-2</v>
      </c>
      <c r="AC236" s="32">
        <f t="shared" si="20"/>
        <v>-1.4661195904458376E-2</v>
      </c>
      <c r="AD236" s="32">
        <f t="shared" si="21"/>
        <v>-4.7355977639933253E-2</v>
      </c>
      <c r="AE236" s="32">
        <f t="shared" si="22"/>
        <v>-1</v>
      </c>
      <c r="AF236" s="32">
        <f t="shared" si="23"/>
        <v>-1</v>
      </c>
      <c r="AJ236" s="6"/>
      <c r="AK236" s="6"/>
      <c r="AL236" s="6"/>
      <c r="AM236" s="6"/>
      <c r="AN236" s="6"/>
      <c r="AO236" s="6"/>
    </row>
    <row r="237" spans="2:41">
      <c r="B237" s="86"/>
      <c r="C237" t="s">
        <v>234</v>
      </c>
      <c r="D237" s="33">
        <v>5408836</v>
      </c>
      <c r="E237" s="33">
        <v>931322</v>
      </c>
      <c r="F237" s="33">
        <v>5938210</v>
      </c>
      <c r="G237" s="33">
        <v>1135164</v>
      </c>
      <c r="H237" s="33">
        <v>5374579</v>
      </c>
      <c r="I237" s="33">
        <v>933881</v>
      </c>
      <c r="J237" s="33">
        <v>5393834</v>
      </c>
      <c r="K237" s="33">
        <v>915432</v>
      </c>
      <c r="L237" s="33">
        <v>5886529</v>
      </c>
      <c r="M237" s="33">
        <v>1084971</v>
      </c>
      <c r="N237" s="33"/>
      <c r="O237" s="33"/>
      <c r="P237" s="32"/>
      <c r="Q237" s="32"/>
      <c r="R237" s="32"/>
      <c r="S237" s="32"/>
      <c r="T237" s="32"/>
      <c r="U237" s="32"/>
      <c r="V237" s="6"/>
      <c r="W237" s="6"/>
      <c r="X237" s="6"/>
      <c r="Y237" s="6"/>
      <c r="Z237" s="6"/>
      <c r="AA237" s="32">
        <f t="shared" si="18"/>
        <v>-2.7736097008672477E-3</v>
      </c>
      <c r="AB237" s="32">
        <f t="shared" si="19"/>
        <v>-1.706176811027765E-2</v>
      </c>
      <c r="AC237" s="32">
        <f t="shared" si="20"/>
        <v>-8.7031277102022318E-3</v>
      </c>
      <c r="AD237" s="32">
        <f t="shared" si="21"/>
        <v>-4.4216518494244003E-2</v>
      </c>
      <c r="AE237" s="32">
        <f t="shared" si="22"/>
        <v>-1</v>
      </c>
      <c r="AF237" s="32">
        <f t="shared" si="23"/>
        <v>-1</v>
      </c>
      <c r="AJ237" s="6"/>
      <c r="AK237" s="6"/>
      <c r="AL237" s="6"/>
      <c r="AM237" s="6"/>
      <c r="AN237" s="6"/>
      <c r="AO237" s="6"/>
    </row>
    <row r="238" spans="2:41">
      <c r="B238" s="86"/>
      <c r="C238" t="s">
        <v>235</v>
      </c>
      <c r="D238" s="33">
        <v>3076274</v>
      </c>
      <c r="E238" s="33">
        <v>383352</v>
      </c>
      <c r="F238" s="33">
        <v>3352247</v>
      </c>
      <c r="G238" s="33">
        <v>505499</v>
      </c>
      <c r="H238" s="33">
        <v>3077360</v>
      </c>
      <c r="I238" s="33">
        <v>389315</v>
      </c>
      <c r="J238" s="33">
        <v>3059018</v>
      </c>
      <c r="K238" s="33">
        <v>374051</v>
      </c>
      <c r="L238" s="33">
        <v>3327913</v>
      </c>
      <c r="M238" s="33">
        <v>482722</v>
      </c>
      <c r="N238" s="33"/>
      <c r="O238" s="33"/>
      <c r="P238" s="32"/>
      <c r="Q238" s="32"/>
      <c r="R238" s="32"/>
      <c r="S238" s="32"/>
      <c r="T238" s="32"/>
      <c r="U238" s="32"/>
      <c r="V238" s="6"/>
      <c r="W238" s="6"/>
      <c r="X238" s="6"/>
      <c r="Y238" s="6"/>
      <c r="Z238" s="6"/>
      <c r="AA238" s="32">
        <f t="shared" si="18"/>
        <v>-5.6093832994070095E-3</v>
      </c>
      <c r="AB238" s="32">
        <f t="shared" si="19"/>
        <v>-2.4262296792504016E-2</v>
      </c>
      <c r="AC238" s="32">
        <f t="shared" si="20"/>
        <v>-7.2590116420418902E-3</v>
      </c>
      <c r="AD238" s="32">
        <f t="shared" si="21"/>
        <v>-4.5058447197719481E-2</v>
      </c>
      <c r="AE238" s="32">
        <f t="shared" si="22"/>
        <v>-1</v>
      </c>
      <c r="AF238" s="32">
        <f t="shared" si="23"/>
        <v>-1</v>
      </c>
      <c r="AJ238" s="6"/>
      <c r="AK238" s="6"/>
      <c r="AL238" s="6"/>
      <c r="AM238" s="6"/>
      <c r="AN238" s="6"/>
      <c r="AO238" s="6"/>
    </row>
    <row r="239" spans="2:41">
      <c r="B239" s="86"/>
      <c r="C239" t="s">
        <v>236</v>
      </c>
      <c r="D239" s="33">
        <v>30031775</v>
      </c>
      <c r="E239" s="33">
        <v>9410278</v>
      </c>
      <c r="F239" s="33">
        <v>32268004</v>
      </c>
      <c r="G239" s="33">
        <v>11159189</v>
      </c>
      <c r="H239" s="33">
        <v>29363864</v>
      </c>
      <c r="I239" s="33">
        <v>9589003</v>
      </c>
      <c r="J239" s="33">
        <v>29869694</v>
      </c>
      <c r="K239" s="33">
        <v>9262930</v>
      </c>
      <c r="L239" s="33">
        <v>31721293</v>
      </c>
      <c r="M239" s="33">
        <v>10710038</v>
      </c>
      <c r="N239" s="33"/>
      <c r="O239" s="33"/>
      <c r="P239" s="32"/>
      <c r="Q239" s="32"/>
      <c r="R239" s="32"/>
      <c r="S239" s="32"/>
      <c r="T239" s="32"/>
      <c r="U239" s="32"/>
      <c r="V239" s="6"/>
      <c r="W239" s="6"/>
      <c r="X239" s="6"/>
      <c r="Y239" s="6"/>
      <c r="Z239" s="6"/>
      <c r="AA239" s="32">
        <f t="shared" si="18"/>
        <v>-5.3969836947699561E-3</v>
      </c>
      <c r="AB239" s="32">
        <f t="shared" si="19"/>
        <v>-1.5658198408166051E-2</v>
      </c>
      <c r="AC239" s="32">
        <f t="shared" si="20"/>
        <v>-1.6942820510373061E-2</v>
      </c>
      <c r="AD239" s="32">
        <f t="shared" si="21"/>
        <v>-4.024943031254332E-2</v>
      </c>
      <c r="AE239" s="32">
        <f t="shared" si="22"/>
        <v>-1</v>
      </c>
      <c r="AF239" s="32">
        <f t="shared" si="23"/>
        <v>-1</v>
      </c>
      <c r="AJ239" s="6"/>
      <c r="AK239" s="6"/>
      <c r="AL239" s="6"/>
      <c r="AM239" s="6"/>
      <c r="AN239" s="6"/>
      <c r="AO239" s="6"/>
    </row>
    <row r="240" spans="2:41">
      <c r="B240" s="86"/>
      <c r="C240" t="s">
        <v>237</v>
      </c>
      <c r="D240" s="33">
        <v>9338075</v>
      </c>
      <c r="E240" s="33">
        <v>2007276</v>
      </c>
      <c r="F240" s="33">
        <v>10158070</v>
      </c>
      <c r="G240" s="33">
        <v>2468916</v>
      </c>
      <c r="H240" s="33">
        <v>9167517</v>
      </c>
      <c r="I240" s="33">
        <v>2013582</v>
      </c>
      <c r="J240" s="33">
        <v>9286064</v>
      </c>
      <c r="K240" s="33">
        <v>1965883</v>
      </c>
      <c r="L240" s="33">
        <v>10051209</v>
      </c>
      <c r="M240" s="33">
        <v>2349504</v>
      </c>
      <c r="N240" s="33"/>
      <c r="O240" s="33"/>
      <c r="P240" s="32"/>
      <c r="Q240" s="32"/>
      <c r="R240" s="32"/>
      <c r="S240" s="32"/>
      <c r="T240" s="32"/>
      <c r="U240" s="32"/>
      <c r="V240" s="6"/>
      <c r="W240" s="6"/>
      <c r="X240" s="6"/>
      <c r="Y240" s="6"/>
      <c r="Z240" s="6"/>
      <c r="AA240" s="32">
        <f t="shared" si="18"/>
        <v>-5.5697774969680584E-3</v>
      </c>
      <c r="AB240" s="32">
        <f t="shared" si="19"/>
        <v>-2.0621479059182695E-2</v>
      </c>
      <c r="AC240" s="32">
        <f t="shared" si="20"/>
        <v>-1.0519813310993132E-2</v>
      </c>
      <c r="AD240" s="32">
        <f t="shared" si="21"/>
        <v>-4.83661655560578E-2</v>
      </c>
      <c r="AE240" s="32">
        <f t="shared" si="22"/>
        <v>-1</v>
      </c>
      <c r="AF240" s="32">
        <f t="shared" si="23"/>
        <v>-1</v>
      </c>
      <c r="AJ240" s="6"/>
      <c r="AK240" s="6"/>
      <c r="AL240" s="6"/>
      <c r="AM240" s="6"/>
      <c r="AN240" s="6"/>
      <c r="AO240" s="6"/>
    </row>
    <row r="241" spans="2:41">
      <c r="B241" s="86"/>
      <c r="C241" t="s">
        <v>238</v>
      </c>
      <c r="D241" s="33">
        <v>4175621</v>
      </c>
      <c r="E241" s="33">
        <v>538695</v>
      </c>
      <c r="F241" s="33">
        <v>4577880</v>
      </c>
      <c r="G241" s="33">
        <v>712519</v>
      </c>
      <c r="H241" s="33">
        <v>4136053</v>
      </c>
      <c r="I241" s="33">
        <v>535556</v>
      </c>
      <c r="J241" s="33">
        <v>4174403</v>
      </c>
      <c r="K241" s="33">
        <v>532362</v>
      </c>
      <c r="L241" s="33">
        <v>4542167</v>
      </c>
      <c r="M241" s="33">
        <v>686408</v>
      </c>
      <c r="N241" s="33"/>
      <c r="O241" s="33"/>
      <c r="P241" s="32"/>
      <c r="Q241" s="32"/>
      <c r="R241" s="32"/>
      <c r="S241" s="32"/>
      <c r="T241" s="32"/>
      <c r="U241" s="32"/>
      <c r="V241" s="6"/>
      <c r="W241" s="6"/>
      <c r="X241" s="6"/>
      <c r="Y241" s="6"/>
      <c r="Z241" s="6"/>
      <c r="AA241" s="32">
        <f t="shared" si="18"/>
        <v>-2.9169313977489813E-4</v>
      </c>
      <c r="AB241" s="32">
        <f t="shared" si="19"/>
        <v>-1.1756188566814246E-2</v>
      </c>
      <c r="AC241" s="32">
        <f t="shared" si="20"/>
        <v>-7.8012092933847105E-3</v>
      </c>
      <c r="AD241" s="32">
        <f t="shared" si="21"/>
        <v>-3.6646040316117887E-2</v>
      </c>
      <c r="AE241" s="32">
        <f t="shared" si="22"/>
        <v>-1</v>
      </c>
      <c r="AF241" s="32">
        <f t="shared" si="23"/>
        <v>-1</v>
      </c>
      <c r="AJ241" s="6"/>
      <c r="AK241" s="6"/>
      <c r="AL241" s="6"/>
      <c r="AM241" s="6"/>
      <c r="AN241" s="6"/>
      <c r="AO241" s="6"/>
    </row>
    <row r="242" spans="2:41">
      <c r="B242" s="87"/>
      <c r="C242" t="s">
        <v>239</v>
      </c>
      <c r="D242" s="33">
        <v>2368308</v>
      </c>
      <c r="E242" s="33">
        <v>183580</v>
      </c>
      <c r="F242" s="33">
        <v>2504211</v>
      </c>
      <c r="G242" s="33">
        <v>241718</v>
      </c>
      <c r="H242" s="33">
        <v>2367832</v>
      </c>
      <c r="I242" s="33">
        <v>183592</v>
      </c>
      <c r="J242" s="33">
        <v>2365241</v>
      </c>
      <c r="K242" s="33">
        <v>181572</v>
      </c>
      <c r="L242" s="33">
        <v>2500561</v>
      </c>
      <c r="M242" s="33">
        <v>230983</v>
      </c>
      <c r="N242" s="33"/>
      <c r="O242" s="33"/>
      <c r="P242" s="32"/>
      <c r="Q242" s="32"/>
      <c r="R242" s="32"/>
      <c r="S242" s="32"/>
      <c r="T242" s="32"/>
      <c r="U242" s="32"/>
      <c r="V242" s="6"/>
      <c r="W242" s="6"/>
      <c r="X242" s="6"/>
      <c r="Y242" s="6"/>
      <c r="Z242" s="6"/>
      <c r="AA242" s="32">
        <f t="shared" si="18"/>
        <v>-1.2950173710514004E-3</v>
      </c>
      <c r="AB242" s="32">
        <f t="shared" si="19"/>
        <v>-1.0938010676544286E-2</v>
      </c>
      <c r="AC242" s="32">
        <f t="shared" si="20"/>
        <v>-1.4575449113513198E-3</v>
      </c>
      <c r="AD242" s="32">
        <f t="shared" si="21"/>
        <v>-4.4411256091809466E-2</v>
      </c>
      <c r="AE242" s="32">
        <f t="shared" si="22"/>
        <v>-1</v>
      </c>
      <c r="AF242" s="32">
        <f t="shared" si="23"/>
        <v>-1</v>
      </c>
      <c r="AJ242" s="6"/>
      <c r="AK242" s="6"/>
      <c r="AL242" s="6"/>
      <c r="AM242" s="6"/>
      <c r="AN242" s="6"/>
      <c r="AO242" s="6"/>
    </row>
    <row r="243" spans="2:41">
      <c r="B243" s="85" t="s">
        <v>347</v>
      </c>
      <c r="C243" t="s">
        <v>196</v>
      </c>
      <c r="D243" s="33">
        <v>89951546</v>
      </c>
      <c r="E243" s="33">
        <v>22718139</v>
      </c>
      <c r="F243" s="33">
        <v>90598505</v>
      </c>
      <c r="G243" s="33">
        <v>23953518</v>
      </c>
      <c r="H243" s="33">
        <v>89099264</v>
      </c>
      <c r="I243" s="33">
        <v>23413844</v>
      </c>
      <c r="J243" s="33"/>
      <c r="K243" s="33"/>
      <c r="L243" s="33"/>
      <c r="M243" s="33"/>
      <c r="N243" s="33"/>
      <c r="O243" s="33"/>
      <c r="P243" s="32"/>
      <c r="Q243" s="32"/>
      <c r="R243" s="32"/>
      <c r="S243" s="32"/>
      <c r="T243" s="32"/>
      <c r="U243" s="32"/>
      <c r="V243" s="6"/>
      <c r="W243" s="6"/>
      <c r="X243" s="6"/>
      <c r="Y243" s="6"/>
      <c r="Z243" s="6"/>
      <c r="AA243" s="32">
        <f t="shared" si="18"/>
        <v>-1</v>
      </c>
      <c r="AB243" s="32">
        <f t="shared" si="19"/>
        <v>-1</v>
      </c>
      <c r="AC243" s="32">
        <f t="shared" si="20"/>
        <v>-1</v>
      </c>
      <c r="AD243" s="32">
        <f t="shared" si="21"/>
        <v>-1</v>
      </c>
      <c r="AE243" s="32">
        <f t="shared" si="22"/>
        <v>-1</v>
      </c>
      <c r="AF243" s="32">
        <f t="shared" si="23"/>
        <v>-1</v>
      </c>
      <c r="AJ243" s="6"/>
      <c r="AK243" s="6"/>
      <c r="AL243" s="6"/>
      <c r="AM243" s="6"/>
      <c r="AN243" s="6"/>
      <c r="AO243" s="6"/>
    </row>
    <row r="244" spans="2:41">
      <c r="B244" s="86"/>
      <c r="C244" t="s">
        <v>197</v>
      </c>
      <c r="D244" s="33">
        <v>30277008</v>
      </c>
      <c r="E244" s="33">
        <v>6131393</v>
      </c>
      <c r="F244" s="33">
        <v>31293095</v>
      </c>
      <c r="G244" s="33">
        <v>6211965</v>
      </c>
      <c r="H244" s="33">
        <v>30125144</v>
      </c>
      <c r="I244" s="33">
        <v>6260830</v>
      </c>
      <c r="J244" s="33"/>
      <c r="K244" s="33"/>
      <c r="L244" s="33"/>
      <c r="M244" s="33"/>
      <c r="N244" s="33"/>
      <c r="O244" s="33"/>
      <c r="P244" s="32"/>
      <c r="Q244" s="32"/>
      <c r="R244" s="32"/>
      <c r="S244" s="32"/>
      <c r="T244" s="32"/>
      <c r="U244" s="32"/>
      <c r="V244" s="6"/>
      <c r="W244" s="6"/>
      <c r="X244" s="6"/>
      <c r="Y244" s="6"/>
      <c r="Z244" s="6"/>
      <c r="AA244" s="32">
        <f t="shared" si="18"/>
        <v>-1</v>
      </c>
      <c r="AB244" s="32">
        <f t="shared" si="19"/>
        <v>-1</v>
      </c>
      <c r="AC244" s="32">
        <f t="shared" si="20"/>
        <v>-1</v>
      </c>
      <c r="AD244" s="32">
        <f t="shared" si="21"/>
        <v>-1</v>
      </c>
      <c r="AE244" s="32">
        <f t="shared" si="22"/>
        <v>-1</v>
      </c>
      <c r="AF244" s="32">
        <f t="shared" si="23"/>
        <v>-1</v>
      </c>
      <c r="AJ244" s="6"/>
      <c r="AK244" s="6"/>
      <c r="AL244" s="6"/>
      <c r="AM244" s="6"/>
      <c r="AN244" s="6"/>
      <c r="AO244" s="6"/>
    </row>
    <row r="245" spans="2:41">
      <c r="B245" s="86"/>
      <c r="C245" t="s">
        <v>198</v>
      </c>
      <c r="D245" s="33">
        <v>12954679</v>
      </c>
      <c r="E245" s="33">
        <v>2072545</v>
      </c>
      <c r="F245" s="33">
        <v>13442958</v>
      </c>
      <c r="G245" s="33">
        <v>1999502</v>
      </c>
      <c r="H245" s="33">
        <v>12925388</v>
      </c>
      <c r="I245" s="33">
        <v>2087820</v>
      </c>
      <c r="J245" s="33"/>
      <c r="K245" s="33"/>
      <c r="L245" s="33"/>
      <c r="M245" s="33"/>
      <c r="N245" s="33"/>
      <c r="O245" s="33"/>
      <c r="P245" s="32"/>
      <c r="Q245" s="32"/>
      <c r="R245" s="32"/>
      <c r="S245" s="32"/>
      <c r="T245" s="32"/>
      <c r="U245" s="32"/>
      <c r="V245" s="6"/>
      <c r="W245" s="6"/>
      <c r="X245" s="6"/>
      <c r="Y245" s="6"/>
      <c r="Z245" s="6"/>
      <c r="AA245" s="32">
        <f t="shared" si="18"/>
        <v>-1</v>
      </c>
      <c r="AB245" s="32">
        <f t="shared" si="19"/>
        <v>-1</v>
      </c>
      <c r="AC245" s="32">
        <f t="shared" si="20"/>
        <v>-1</v>
      </c>
      <c r="AD245" s="32">
        <f t="shared" si="21"/>
        <v>-1</v>
      </c>
      <c r="AE245" s="32">
        <f t="shared" si="22"/>
        <v>-1</v>
      </c>
      <c r="AF245" s="32">
        <f t="shared" si="23"/>
        <v>-1</v>
      </c>
      <c r="AJ245" s="6"/>
      <c r="AK245" s="6"/>
      <c r="AL245" s="6"/>
      <c r="AM245" s="6"/>
      <c r="AN245" s="6"/>
      <c r="AO245" s="6"/>
    </row>
    <row r="246" spans="2:41">
      <c r="B246" s="86"/>
      <c r="C246" t="s">
        <v>199</v>
      </c>
      <c r="D246" s="33">
        <v>6307937</v>
      </c>
      <c r="E246" s="33">
        <v>765158</v>
      </c>
      <c r="F246" s="33">
        <v>6576157</v>
      </c>
      <c r="G246" s="33">
        <v>767967</v>
      </c>
      <c r="H246" s="33">
        <v>6300354</v>
      </c>
      <c r="I246" s="33">
        <v>772760</v>
      </c>
      <c r="J246" s="33"/>
      <c r="K246" s="33"/>
      <c r="L246" s="33"/>
      <c r="M246" s="33"/>
      <c r="N246" s="33"/>
      <c r="O246" s="33"/>
      <c r="P246" s="32"/>
      <c r="Q246" s="32"/>
      <c r="R246" s="32"/>
      <c r="S246" s="32"/>
      <c r="T246" s="32"/>
      <c r="U246" s="32"/>
      <c r="V246" s="6"/>
      <c r="W246" s="6"/>
      <c r="X246" s="6"/>
      <c r="Y246" s="6"/>
      <c r="Z246" s="6"/>
      <c r="AA246" s="32">
        <f t="shared" si="18"/>
        <v>-1</v>
      </c>
      <c r="AB246" s="32">
        <f t="shared" si="19"/>
        <v>-1</v>
      </c>
      <c r="AC246" s="32">
        <f t="shared" si="20"/>
        <v>-1</v>
      </c>
      <c r="AD246" s="32">
        <f t="shared" si="21"/>
        <v>-1</v>
      </c>
      <c r="AE246" s="32">
        <f t="shared" si="22"/>
        <v>-1</v>
      </c>
      <c r="AF246" s="32">
        <f t="shared" si="23"/>
        <v>-1</v>
      </c>
      <c r="AJ246" s="6"/>
      <c r="AK246" s="6"/>
      <c r="AL246" s="6"/>
      <c r="AM246" s="6"/>
      <c r="AN246" s="6"/>
      <c r="AO246" s="6"/>
    </row>
    <row r="247" spans="2:41">
      <c r="B247" s="86"/>
      <c r="C247" t="s">
        <v>180</v>
      </c>
      <c r="D247" s="33">
        <v>229778838</v>
      </c>
      <c r="E247" s="33">
        <v>56503739</v>
      </c>
      <c r="F247" s="33">
        <v>230824496</v>
      </c>
      <c r="G247" s="33">
        <v>57796278</v>
      </c>
      <c r="H247" s="33">
        <v>229183790</v>
      </c>
      <c r="I247" s="33">
        <v>57481060</v>
      </c>
      <c r="J247" s="33"/>
      <c r="K247" s="33"/>
      <c r="L247" s="33"/>
      <c r="M247" s="33"/>
      <c r="N247" s="33"/>
      <c r="O247" s="33"/>
      <c r="P247" s="32"/>
      <c r="Q247" s="32"/>
      <c r="R247" s="32"/>
      <c r="S247" s="32"/>
      <c r="T247" s="32"/>
      <c r="U247" s="32"/>
      <c r="V247" s="6"/>
      <c r="W247" s="6"/>
      <c r="X247" s="6"/>
      <c r="Y247" s="6"/>
      <c r="Z247" s="6"/>
      <c r="AA247" s="32">
        <f t="shared" si="18"/>
        <v>-1</v>
      </c>
      <c r="AB247" s="32">
        <f t="shared" si="19"/>
        <v>-1</v>
      </c>
      <c r="AC247" s="32">
        <f t="shared" si="20"/>
        <v>-1</v>
      </c>
      <c r="AD247" s="32">
        <f t="shared" si="21"/>
        <v>-1</v>
      </c>
      <c r="AE247" s="32">
        <f t="shared" si="22"/>
        <v>-1</v>
      </c>
      <c r="AF247" s="32">
        <f t="shared" si="23"/>
        <v>-1</v>
      </c>
      <c r="AJ247" s="6"/>
      <c r="AK247" s="6"/>
      <c r="AL247" s="6"/>
      <c r="AM247" s="6"/>
      <c r="AN247" s="6"/>
      <c r="AO247" s="6"/>
    </row>
    <row r="248" spans="2:41">
      <c r="B248" s="86"/>
      <c r="C248" t="s">
        <v>181</v>
      </c>
      <c r="D248" s="33">
        <v>100826489</v>
      </c>
      <c r="E248" s="33">
        <v>17774234</v>
      </c>
      <c r="F248" s="33">
        <v>104605434</v>
      </c>
      <c r="G248" s="33">
        <v>18380614</v>
      </c>
      <c r="H248" s="33">
        <v>100702449</v>
      </c>
      <c r="I248" s="33">
        <v>17929000</v>
      </c>
      <c r="J248" s="33"/>
      <c r="K248" s="33"/>
      <c r="L248" s="33"/>
      <c r="M248" s="33"/>
      <c r="N248" s="33"/>
      <c r="O248" s="33"/>
      <c r="P248" s="32"/>
      <c r="Q248" s="32"/>
      <c r="R248" s="32"/>
      <c r="S248" s="32"/>
      <c r="T248" s="32"/>
      <c r="U248" s="32"/>
      <c r="V248" s="6"/>
      <c r="W248" s="6"/>
      <c r="X248" s="6"/>
      <c r="Y248" s="6"/>
      <c r="Z248" s="6"/>
      <c r="AA248" s="32">
        <f t="shared" si="18"/>
        <v>-1</v>
      </c>
      <c r="AB248" s="32">
        <f t="shared" si="19"/>
        <v>-1</v>
      </c>
      <c r="AC248" s="32">
        <f t="shared" si="20"/>
        <v>-1</v>
      </c>
      <c r="AD248" s="32">
        <f t="shared" si="21"/>
        <v>-1</v>
      </c>
      <c r="AE248" s="32">
        <f t="shared" si="22"/>
        <v>-1</v>
      </c>
      <c r="AF248" s="32">
        <f t="shared" si="23"/>
        <v>-1</v>
      </c>
      <c r="AJ248" s="6"/>
      <c r="AK248" s="6"/>
      <c r="AL248" s="6"/>
      <c r="AM248" s="6"/>
      <c r="AN248" s="6"/>
      <c r="AO248" s="6"/>
    </row>
    <row r="249" spans="2:41">
      <c r="B249" s="86"/>
      <c r="C249" t="s">
        <v>182</v>
      </c>
      <c r="D249" s="33">
        <v>51617980</v>
      </c>
      <c r="E249" s="33">
        <v>6551567</v>
      </c>
      <c r="F249" s="33">
        <v>54230681</v>
      </c>
      <c r="G249" s="33">
        <v>6523222</v>
      </c>
      <c r="H249" s="33">
        <v>51596769</v>
      </c>
      <c r="I249" s="33">
        <v>6590370</v>
      </c>
      <c r="J249" s="33"/>
      <c r="K249" s="33"/>
      <c r="L249" s="33"/>
      <c r="M249" s="33"/>
      <c r="N249" s="33"/>
      <c r="O249" s="33"/>
      <c r="P249" s="32"/>
      <c r="Q249" s="32"/>
      <c r="R249" s="32"/>
      <c r="S249" s="32"/>
      <c r="T249" s="32"/>
      <c r="U249" s="32"/>
      <c r="V249" s="6"/>
      <c r="W249" s="6"/>
      <c r="X249" s="6"/>
      <c r="Y249" s="6"/>
      <c r="Z249" s="6"/>
      <c r="AA249" s="32">
        <f t="shared" si="18"/>
        <v>-1</v>
      </c>
      <c r="AB249" s="32">
        <f t="shared" si="19"/>
        <v>-1</v>
      </c>
      <c r="AC249" s="32">
        <f t="shared" si="20"/>
        <v>-1</v>
      </c>
      <c r="AD249" s="32">
        <f t="shared" si="21"/>
        <v>-1</v>
      </c>
      <c r="AE249" s="32">
        <f t="shared" si="22"/>
        <v>-1</v>
      </c>
      <c r="AF249" s="32">
        <f t="shared" si="23"/>
        <v>-1</v>
      </c>
      <c r="AJ249" s="6"/>
      <c r="AK249" s="6"/>
      <c r="AL249" s="6"/>
      <c r="AM249" s="6"/>
      <c r="AN249" s="6"/>
      <c r="AO249" s="6"/>
    </row>
    <row r="250" spans="2:41">
      <c r="B250" s="86"/>
      <c r="C250" t="s">
        <v>183</v>
      </c>
      <c r="D250" s="33">
        <v>29443630</v>
      </c>
      <c r="E250" s="33">
        <v>2908387</v>
      </c>
      <c r="F250" s="33">
        <v>30652176</v>
      </c>
      <c r="G250" s="33">
        <v>2730641</v>
      </c>
      <c r="H250" s="33">
        <v>29434263</v>
      </c>
      <c r="I250" s="33">
        <v>2918713</v>
      </c>
      <c r="J250" s="33"/>
      <c r="K250" s="33"/>
      <c r="L250" s="33"/>
      <c r="M250" s="33"/>
      <c r="N250" s="33"/>
      <c r="O250" s="33"/>
      <c r="P250" s="32"/>
      <c r="Q250" s="32"/>
      <c r="R250" s="32"/>
      <c r="S250" s="32"/>
      <c r="T250" s="32"/>
      <c r="U250" s="32"/>
      <c r="V250" s="6"/>
      <c r="W250" s="6"/>
      <c r="X250" s="6"/>
      <c r="Y250" s="6"/>
      <c r="Z250" s="6"/>
      <c r="AA250" s="32">
        <f t="shared" si="18"/>
        <v>-1</v>
      </c>
      <c r="AB250" s="32">
        <f t="shared" si="19"/>
        <v>-1</v>
      </c>
      <c r="AC250" s="32">
        <f t="shared" si="20"/>
        <v>-1</v>
      </c>
      <c r="AD250" s="32">
        <f t="shared" si="21"/>
        <v>-1</v>
      </c>
      <c r="AE250" s="32">
        <f t="shared" si="22"/>
        <v>-1</v>
      </c>
      <c r="AF250" s="32">
        <f t="shared" si="23"/>
        <v>-1</v>
      </c>
      <c r="AJ250" s="6"/>
      <c r="AK250" s="6"/>
      <c r="AL250" s="6"/>
      <c r="AM250" s="6"/>
      <c r="AN250" s="6"/>
      <c r="AO250" s="6"/>
    </row>
    <row r="251" spans="2:41">
      <c r="B251" s="86"/>
      <c r="C251" t="s">
        <v>168</v>
      </c>
      <c r="D251" s="33">
        <v>1473598913</v>
      </c>
      <c r="E251" s="33">
        <v>456911212</v>
      </c>
      <c r="F251" s="33">
        <v>1425139688</v>
      </c>
      <c r="G251" s="33">
        <v>549145557</v>
      </c>
      <c r="H251" s="33">
        <v>1468378529</v>
      </c>
      <c r="I251" s="33">
        <v>456154723</v>
      </c>
      <c r="J251" s="33"/>
      <c r="K251" s="33"/>
      <c r="L251" s="33"/>
      <c r="M251" s="33"/>
      <c r="N251" s="33"/>
      <c r="O251" s="33"/>
      <c r="P251" s="32"/>
      <c r="Q251" s="32"/>
      <c r="R251" s="32"/>
      <c r="S251" s="32"/>
      <c r="T251" s="32"/>
      <c r="U251" s="32"/>
      <c r="V251" s="6"/>
      <c r="W251" s="6"/>
      <c r="X251" s="6"/>
      <c r="Y251" s="6"/>
      <c r="Z251" s="6"/>
      <c r="AA251" s="32">
        <f t="shared" si="18"/>
        <v>-1</v>
      </c>
      <c r="AB251" s="32">
        <f t="shared" si="19"/>
        <v>-1</v>
      </c>
      <c r="AC251" s="32">
        <f t="shared" si="20"/>
        <v>-1</v>
      </c>
      <c r="AD251" s="32">
        <f t="shared" si="21"/>
        <v>-1</v>
      </c>
      <c r="AE251" s="32">
        <f t="shared" si="22"/>
        <v>-1</v>
      </c>
      <c r="AF251" s="32">
        <f t="shared" si="23"/>
        <v>-1</v>
      </c>
      <c r="AJ251" s="6"/>
      <c r="AK251" s="6"/>
      <c r="AL251" s="6"/>
      <c r="AM251" s="6"/>
      <c r="AN251" s="6"/>
      <c r="AO251" s="6"/>
    </row>
    <row r="252" spans="2:41">
      <c r="B252" s="86"/>
      <c r="C252" t="s">
        <v>169</v>
      </c>
      <c r="D252" s="33">
        <v>821262697</v>
      </c>
      <c r="E252" s="33">
        <v>314763060</v>
      </c>
      <c r="F252" s="33">
        <v>815262287</v>
      </c>
      <c r="G252" s="33">
        <v>372900867</v>
      </c>
      <c r="H252" s="33">
        <v>820361729</v>
      </c>
      <c r="I252" s="33">
        <v>314568943</v>
      </c>
      <c r="J252" s="33"/>
      <c r="K252" s="33"/>
      <c r="L252" s="33"/>
      <c r="M252" s="33"/>
      <c r="N252" s="33"/>
      <c r="O252" s="33"/>
      <c r="P252" s="32"/>
      <c r="Q252" s="32"/>
      <c r="R252" s="32"/>
      <c r="S252" s="32"/>
      <c r="T252" s="32"/>
      <c r="U252" s="32"/>
      <c r="V252" s="6"/>
      <c r="W252" s="6"/>
      <c r="X252" s="6"/>
      <c r="Y252" s="6"/>
      <c r="Z252" s="6"/>
      <c r="AA252" s="32">
        <f t="shared" si="18"/>
        <v>-1</v>
      </c>
      <c r="AB252" s="32">
        <f t="shared" si="19"/>
        <v>-1</v>
      </c>
      <c r="AC252" s="32">
        <f t="shared" si="20"/>
        <v>-1</v>
      </c>
      <c r="AD252" s="32">
        <f t="shared" si="21"/>
        <v>-1</v>
      </c>
      <c r="AE252" s="32">
        <f t="shared" si="22"/>
        <v>-1</v>
      </c>
      <c r="AF252" s="32">
        <f t="shared" si="23"/>
        <v>-1</v>
      </c>
      <c r="AJ252" s="6"/>
      <c r="AK252" s="6"/>
      <c r="AL252" s="6"/>
      <c r="AM252" s="6"/>
      <c r="AN252" s="6"/>
      <c r="AO252" s="6"/>
    </row>
    <row r="253" spans="2:41">
      <c r="B253" s="86"/>
      <c r="C253" t="s">
        <v>170</v>
      </c>
      <c r="D253" s="33">
        <v>291838095</v>
      </c>
      <c r="E253" s="33">
        <v>136334903</v>
      </c>
      <c r="F253" s="33">
        <v>274007753</v>
      </c>
      <c r="G253" s="33">
        <v>110108117</v>
      </c>
      <c r="H253" s="33">
        <v>292174961</v>
      </c>
      <c r="I253" s="33">
        <v>136695803</v>
      </c>
      <c r="J253" s="33"/>
      <c r="K253" s="33"/>
      <c r="L253" s="33"/>
      <c r="M253" s="33"/>
      <c r="N253" s="33"/>
      <c r="O253" s="33"/>
      <c r="P253" s="32"/>
      <c r="Q253" s="32"/>
      <c r="R253" s="32"/>
      <c r="S253" s="32"/>
      <c r="T253" s="32"/>
      <c r="U253" s="32"/>
      <c r="V253" s="6"/>
      <c r="W253" s="6"/>
      <c r="X253" s="6"/>
      <c r="Y253" s="6"/>
      <c r="Z253" s="6"/>
      <c r="AA253" s="32">
        <f t="shared" si="18"/>
        <v>-1</v>
      </c>
      <c r="AB253" s="32">
        <f t="shared" si="19"/>
        <v>-1</v>
      </c>
      <c r="AC253" s="32">
        <f t="shared" si="20"/>
        <v>-1</v>
      </c>
      <c r="AD253" s="32">
        <f t="shared" si="21"/>
        <v>-1</v>
      </c>
      <c r="AE253" s="32">
        <f t="shared" si="22"/>
        <v>-1</v>
      </c>
      <c r="AF253" s="32">
        <f t="shared" si="23"/>
        <v>-1</v>
      </c>
      <c r="AJ253" s="6"/>
      <c r="AK253" s="6"/>
      <c r="AL253" s="6"/>
      <c r="AM253" s="6"/>
      <c r="AN253" s="6"/>
      <c r="AO253" s="6"/>
    </row>
    <row r="254" spans="2:41">
      <c r="B254" s="86"/>
      <c r="C254" t="s">
        <v>171</v>
      </c>
      <c r="D254" s="33">
        <v>77121471</v>
      </c>
      <c r="E254" s="33">
        <v>42618093</v>
      </c>
      <c r="F254" s="33">
        <v>79183253</v>
      </c>
      <c r="G254" s="33">
        <v>36587756</v>
      </c>
      <c r="H254" s="33">
        <v>77126797</v>
      </c>
      <c r="I254" s="33">
        <v>42684945</v>
      </c>
      <c r="J254" s="33"/>
      <c r="K254" s="33"/>
      <c r="L254" s="33"/>
      <c r="M254" s="33"/>
      <c r="N254" s="33"/>
      <c r="O254" s="33"/>
      <c r="P254" s="32"/>
      <c r="Q254" s="32"/>
      <c r="R254" s="32"/>
      <c r="S254" s="32"/>
      <c r="T254" s="32"/>
      <c r="U254" s="32"/>
      <c r="V254" s="6"/>
      <c r="W254" s="6"/>
      <c r="X254" s="6"/>
      <c r="Y254" s="6"/>
      <c r="Z254" s="6"/>
      <c r="AA254" s="32">
        <f t="shared" si="18"/>
        <v>-1</v>
      </c>
      <c r="AB254" s="32">
        <f t="shared" si="19"/>
        <v>-1</v>
      </c>
      <c r="AC254" s="32">
        <f t="shared" si="20"/>
        <v>-1</v>
      </c>
      <c r="AD254" s="32">
        <f t="shared" si="21"/>
        <v>-1</v>
      </c>
      <c r="AE254" s="32">
        <f t="shared" si="22"/>
        <v>-1</v>
      </c>
      <c r="AF254" s="32">
        <f t="shared" si="23"/>
        <v>-1</v>
      </c>
      <c r="AJ254" s="6"/>
      <c r="AK254" s="6"/>
      <c r="AL254" s="6"/>
      <c r="AM254" s="6"/>
      <c r="AN254" s="6"/>
      <c r="AO254" s="6"/>
    </row>
    <row r="255" spans="2:41">
      <c r="B255" s="86"/>
      <c r="C255" t="s">
        <v>192</v>
      </c>
      <c r="D255" s="33">
        <v>225060949</v>
      </c>
      <c r="E255" s="33">
        <v>100004521</v>
      </c>
      <c r="F255" s="33">
        <v>255116512</v>
      </c>
      <c r="G255" s="33">
        <v>114813776</v>
      </c>
      <c r="H255" s="33">
        <v>223372448</v>
      </c>
      <c r="I255" s="33">
        <v>102028005</v>
      </c>
      <c r="J255" s="33"/>
      <c r="K255" s="33"/>
      <c r="L255" s="33"/>
      <c r="M255" s="33"/>
      <c r="N255" s="33"/>
      <c r="O255" s="33"/>
      <c r="P255" s="32"/>
      <c r="Q255" s="32"/>
      <c r="R255" s="32"/>
      <c r="S255" s="32"/>
      <c r="T255" s="32"/>
      <c r="U255" s="32"/>
      <c r="V255" s="6"/>
      <c r="W255" s="6"/>
      <c r="X255" s="6"/>
      <c r="Y255" s="6"/>
      <c r="Z255" s="6"/>
      <c r="AA255" s="32">
        <f t="shared" si="18"/>
        <v>-1</v>
      </c>
      <c r="AB255" s="32">
        <f t="shared" si="19"/>
        <v>-1</v>
      </c>
      <c r="AC255" s="32">
        <f t="shared" si="20"/>
        <v>-1</v>
      </c>
      <c r="AD255" s="32">
        <f t="shared" si="21"/>
        <v>-1</v>
      </c>
      <c r="AE255" s="32">
        <f t="shared" si="22"/>
        <v>-1</v>
      </c>
      <c r="AF255" s="32">
        <f t="shared" si="23"/>
        <v>-1</v>
      </c>
      <c r="AJ255" s="6"/>
      <c r="AK255" s="6"/>
      <c r="AL255" s="6"/>
      <c r="AM255" s="6"/>
      <c r="AN255" s="6"/>
      <c r="AO255" s="6"/>
    </row>
    <row r="256" spans="2:41">
      <c r="B256" s="86"/>
      <c r="C256" t="s">
        <v>193</v>
      </c>
      <c r="D256" s="33">
        <v>49306795</v>
      </c>
      <c r="E256" s="33">
        <v>16340646</v>
      </c>
      <c r="F256" s="33">
        <v>57569421</v>
      </c>
      <c r="G256" s="33">
        <v>19523898</v>
      </c>
      <c r="H256" s="33">
        <v>48918746</v>
      </c>
      <c r="I256" s="33">
        <v>16544252</v>
      </c>
      <c r="J256" s="33"/>
      <c r="K256" s="33"/>
      <c r="L256" s="33"/>
      <c r="M256" s="33"/>
      <c r="N256" s="33"/>
      <c r="O256" s="33"/>
      <c r="P256" s="32"/>
      <c r="Q256" s="32"/>
      <c r="R256" s="32"/>
      <c r="S256" s="32"/>
      <c r="T256" s="32"/>
      <c r="U256" s="32"/>
      <c r="V256" s="6"/>
      <c r="W256" s="6"/>
      <c r="X256" s="6"/>
      <c r="Y256" s="6"/>
      <c r="Z256" s="6"/>
      <c r="AA256" s="32">
        <f t="shared" si="18"/>
        <v>-1</v>
      </c>
      <c r="AB256" s="32">
        <f t="shared" si="19"/>
        <v>-1</v>
      </c>
      <c r="AC256" s="32">
        <f t="shared" si="20"/>
        <v>-1</v>
      </c>
      <c r="AD256" s="32">
        <f t="shared" si="21"/>
        <v>-1</v>
      </c>
      <c r="AE256" s="32">
        <f t="shared" si="22"/>
        <v>-1</v>
      </c>
      <c r="AF256" s="32">
        <f t="shared" si="23"/>
        <v>-1</v>
      </c>
      <c r="AJ256" s="6"/>
      <c r="AK256" s="6"/>
      <c r="AL256" s="6"/>
      <c r="AM256" s="6"/>
      <c r="AN256" s="6"/>
      <c r="AO256" s="6"/>
    </row>
    <row r="257" spans="2:41">
      <c r="B257" s="86"/>
      <c r="C257" t="s">
        <v>194</v>
      </c>
      <c r="D257" s="33">
        <v>17669640</v>
      </c>
      <c r="E257" s="33">
        <v>3952701</v>
      </c>
      <c r="F257" s="33">
        <v>21986355</v>
      </c>
      <c r="G257" s="33">
        <v>5867592</v>
      </c>
      <c r="H257" s="33">
        <v>17644446</v>
      </c>
      <c r="I257" s="33">
        <v>3992912</v>
      </c>
      <c r="J257" s="33"/>
      <c r="K257" s="33"/>
      <c r="L257" s="33"/>
      <c r="M257" s="33"/>
      <c r="N257" s="33"/>
      <c r="O257" s="33"/>
      <c r="P257" s="32"/>
      <c r="Q257" s="32"/>
      <c r="R257" s="32"/>
      <c r="S257" s="32"/>
      <c r="T257" s="32"/>
      <c r="U257" s="32"/>
      <c r="V257" s="6"/>
      <c r="W257" s="6"/>
      <c r="X257" s="6"/>
      <c r="Y257" s="6"/>
      <c r="Z257" s="6"/>
      <c r="AA257" s="32">
        <f t="shared" si="18"/>
        <v>-1</v>
      </c>
      <c r="AB257" s="32">
        <f t="shared" si="19"/>
        <v>-1</v>
      </c>
      <c r="AC257" s="32">
        <f t="shared" si="20"/>
        <v>-1</v>
      </c>
      <c r="AD257" s="32">
        <f t="shared" si="21"/>
        <v>-1</v>
      </c>
      <c r="AE257" s="32">
        <f t="shared" si="22"/>
        <v>-1</v>
      </c>
      <c r="AF257" s="32">
        <f t="shared" si="23"/>
        <v>-1</v>
      </c>
      <c r="AJ257" s="6"/>
      <c r="AK257" s="6"/>
      <c r="AL257" s="6"/>
      <c r="AM257" s="6"/>
      <c r="AN257" s="6"/>
      <c r="AO257" s="6"/>
    </row>
    <row r="258" spans="2:41">
      <c r="B258" s="87"/>
      <c r="C258" t="s">
        <v>195</v>
      </c>
      <c r="D258" s="33">
        <v>8317363</v>
      </c>
      <c r="E258" s="33">
        <v>1224102</v>
      </c>
      <c r="F258" s="33">
        <v>9793132</v>
      </c>
      <c r="G258" s="33">
        <v>1776430</v>
      </c>
      <c r="H258" s="33">
        <v>8352011</v>
      </c>
      <c r="I258" s="33">
        <v>1217728</v>
      </c>
      <c r="J258" s="33"/>
      <c r="K258" s="33"/>
      <c r="L258" s="33"/>
      <c r="M258" s="33"/>
      <c r="N258" s="33"/>
      <c r="O258" s="33"/>
      <c r="P258" s="32"/>
      <c r="Q258" s="32"/>
      <c r="R258" s="32"/>
      <c r="S258" s="32"/>
      <c r="T258" s="32"/>
      <c r="U258" s="32"/>
      <c r="V258" s="6"/>
      <c r="W258" s="6"/>
      <c r="X258" s="6"/>
      <c r="Y258" s="6"/>
      <c r="Z258" s="6"/>
      <c r="AA258" s="32">
        <f t="shared" si="18"/>
        <v>-1</v>
      </c>
      <c r="AB258" s="32">
        <f t="shared" si="19"/>
        <v>-1</v>
      </c>
      <c r="AC258" s="32">
        <f t="shared" si="20"/>
        <v>-1</v>
      </c>
      <c r="AD258" s="32">
        <f t="shared" si="21"/>
        <v>-1</v>
      </c>
      <c r="AE258" s="32">
        <f t="shared" si="22"/>
        <v>-1</v>
      </c>
      <c r="AF258" s="32">
        <f t="shared" si="23"/>
        <v>-1</v>
      </c>
      <c r="AJ258" s="6"/>
      <c r="AK258" s="6"/>
      <c r="AL258" s="6"/>
      <c r="AM258" s="6"/>
      <c r="AN258" s="6"/>
      <c r="AO258" s="6"/>
    </row>
    <row r="259" spans="2:41">
      <c r="B259" s="85" t="s">
        <v>351</v>
      </c>
      <c r="C259" t="s">
        <v>164</v>
      </c>
      <c r="D259" s="33">
        <v>65160811</v>
      </c>
      <c r="E259" s="33">
        <v>17737562</v>
      </c>
      <c r="F259" s="33">
        <v>71041023</v>
      </c>
      <c r="G259" s="33">
        <v>19229769</v>
      </c>
      <c r="H259" s="33">
        <v>64293378</v>
      </c>
      <c r="I259" s="33">
        <v>18330545</v>
      </c>
      <c r="J259" s="33">
        <v>65103338</v>
      </c>
      <c r="K259" s="33">
        <v>17630851</v>
      </c>
      <c r="L259" s="33">
        <v>69874711</v>
      </c>
      <c r="M259" s="33">
        <v>18223875</v>
      </c>
      <c r="N259" s="33"/>
      <c r="O259" s="33"/>
      <c r="P259" s="32"/>
      <c r="Q259" s="32"/>
      <c r="R259" s="32"/>
      <c r="S259" s="32"/>
      <c r="T259" s="32"/>
      <c r="U259" s="32"/>
      <c r="V259" s="6"/>
      <c r="W259" s="6"/>
      <c r="X259" s="6"/>
      <c r="Y259" s="6"/>
      <c r="Z259" s="6"/>
      <c r="AA259" s="32">
        <f t="shared" si="18"/>
        <v>-8.8201787420969944E-4</v>
      </c>
      <c r="AB259" s="32">
        <f t="shared" si="19"/>
        <v>-6.0161030022051511E-3</v>
      </c>
      <c r="AC259" s="32">
        <f t="shared" si="20"/>
        <v>-1.6417443763443552E-2</v>
      </c>
      <c r="AD259" s="32">
        <f t="shared" si="21"/>
        <v>-5.2309208706563248E-2</v>
      </c>
      <c r="AE259" s="32">
        <f t="shared" si="22"/>
        <v>-1</v>
      </c>
      <c r="AF259" s="32">
        <f t="shared" si="23"/>
        <v>-1</v>
      </c>
      <c r="AJ259" s="6"/>
      <c r="AK259" s="6"/>
      <c r="AL259" s="6"/>
      <c r="AM259" s="6"/>
      <c r="AN259" s="6"/>
      <c r="AO259" s="6"/>
    </row>
    <row r="260" spans="2:41">
      <c r="B260" s="86"/>
      <c r="C260" t="s">
        <v>165</v>
      </c>
      <c r="D260" s="33">
        <v>30045130</v>
      </c>
      <c r="E260" s="33">
        <v>7454451</v>
      </c>
      <c r="F260" s="33">
        <v>32139134</v>
      </c>
      <c r="G260" s="33">
        <v>8061674</v>
      </c>
      <c r="H260" s="33">
        <v>29943909</v>
      </c>
      <c r="I260" s="33">
        <v>7531538</v>
      </c>
      <c r="J260" s="33">
        <v>30017940</v>
      </c>
      <c r="K260" s="33">
        <v>7400650</v>
      </c>
      <c r="L260" s="33">
        <v>31724230</v>
      </c>
      <c r="M260" s="33">
        <v>7660842</v>
      </c>
      <c r="N260" s="33"/>
      <c r="O260" s="33"/>
      <c r="P260" s="32"/>
      <c r="Q260" s="32"/>
      <c r="R260" s="32"/>
      <c r="S260" s="32"/>
      <c r="T260" s="32"/>
      <c r="U260" s="32"/>
      <c r="V260" s="6"/>
      <c r="W260" s="6"/>
      <c r="X260" s="6"/>
      <c r="Y260" s="6"/>
      <c r="Z260" s="6"/>
      <c r="AA260" s="32">
        <f t="shared" ref="AA260:AA322" si="24">($J260 - $D260)/$D260</f>
        <v>-9.0497195385741381E-4</v>
      </c>
      <c r="AB260" s="32">
        <f t="shared" ref="AB260:AB322" si="25">($K260 - $E260)/$E260</f>
        <v>-7.2172987655294805E-3</v>
      </c>
      <c r="AC260" s="32">
        <f t="shared" ref="AC260:AC322" si="26">($L260 - $F260)/$F260</f>
        <v>-1.290961978004759E-2</v>
      </c>
      <c r="AD260" s="32">
        <f t="shared" ref="AD260:AD322" si="27">($M260 - $G260)/$G260</f>
        <v>-4.9720690764722068E-2</v>
      </c>
      <c r="AE260" s="32">
        <f t="shared" ref="AE260:AE322" si="28">($N260 - $H260)/$H260</f>
        <v>-1</v>
      </c>
      <c r="AF260" s="32">
        <f t="shared" ref="AF260:AF322" si="29">($O260 - $I260)/$I260</f>
        <v>-1</v>
      </c>
      <c r="AJ260" s="6"/>
      <c r="AK260" s="6"/>
      <c r="AL260" s="6"/>
      <c r="AM260" s="6"/>
      <c r="AN260" s="6"/>
      <c r="AO260" s="6"/>
    </row>
    <row r="261" spans="2:41">
      <c r="B261" s="86"/>
      <c r="C261" t="s">
        <v>166</v>
      </c>
      <c r="D261" s="33">
        <v>14781341</v>
      </c>
      <c r="E261" s="33">
        <v>3295147</v>
      </c>
      <c r="F261" s="33">
        <v>15552898</v>
      </c>
      <c r="G261" s="33">
        <v>3368137</v>
      </c>
      <c r="H261" s="33">
        <v>14780551</v>
      </c>
      <c r="I261" s="33">
        <v>3318369</v>
      </c>
      <c r="J261" s="33">
        <v>14722742</v>
      </c>
      <c r="K261" s="33">
        <v>3220358</v>
      </c>
      <c r="L261" s="33">
        <v>15385908</v>
      </c>
      <c r="M261" s="33">
        <v>3185550</v>
      </c>
      <c r="N261" s="33"/>
      <c r="O261" s="33"/>
      <c r="P261" s="32"/>
      <c r="Q261" s="32"/>
      <c r="R261" s="32"/>
      <c r="S261" s="32"/>
      <c r="T261" s="32"/>
      <c r="U261" s="32"/>
      <c r="V261" s="6"/>
      <c r="W261" s="6"/>
      <c r="X261" s="6"/>
      <c r="Y261" s="6"/>
      <c r="Z261" s="6"/>
      <c r="AA261" s="32">
        <f t="shared" si="24"/>
        <v>-3.9643899697598475E-3</v>
      </c>
      <c r="AB261" s="32">
        <f t="shared" si="25"/>
        <v>-2.2696711254459968E-2</v>
      </c>
      <c r="AC261" s="32">
        <f t="shared" si="26"/>
        <v>-1.0736905752227013E-2</v>
      </c>
      <c r="AD261" s="32">
        <f t="shared" si="27"/>
        <v>-5.4210087059997858E-2</v>
      </c>
      <c r="AE261" s="32">
        <f t="shared" si="28"/>
        <v>-1</v>
      </c>
      <c r="AF261" s="32">
        <f t="shared" si="29"/>
        <v>-1</v>
      </c>
      <c r="AJ261" s="6"/>
      <c r="AK261" s="6"/>
      <c r="AL261" s="6"/>
      <c r="AM261" s="6"/>
      <c r="AN261" s="6"/>
      <c r="AO261" s="6"/>
    </row>
    <row r="262" spans="2:41">
      <c r="B262" s="86"/>
      <c r="C262" t="s">
        <v>167</v>
      </c>
      <c r="D262" s="33">
        <v>7563145</v>
      </c>
      <c r="E262" s="33">
        <v>1465757</v>
      </c>
      <c r="F262" s="33">
        <v>7763221</v>
      </c>
      <c r="G262" s="33">
        <v>1397333</v>
      </c>
      <c r="H262" s="33">
        <v>7556890</v>
      </c>
      <c r="I262" s="33">
        <v>1462197</v>
      </c>
      <c r="J262" s="33">
        <v>7516003</v>
      </c>
      <c r="K262" s="33">
        <v>1411044</v>
      </c>
      <c r="L262" s="33">
        <v>7680016</v>
      </c>
      <c r="M262" s="33">
        <v>1320194</v>
      </c>
      <c r="N262" s="33"/>
      <c r="O262" s="33"/>
      <c r="P262" s="32"/>
      <c r="Q262" s="32"/>
      <c r="R262" s="32"/>
      <c r="S262" s="32"/>
      <c r="T262" s="32"/>
      <c r="U262" s="32"/>
      <c r="V262" s="6"/>
      <c r="W262" s="6"/>
      <c r="X262" s="6"/>
      <c r="Y262" s="6"/>
      <c r="Z262" s="6"/>
      <c r="AA262" s="32">
        <f t="shared" si="24"/>
        <v>-6.2331212742847055E-3</v>
      </c>
      <c r="AB262" s="32">
        <f t="shared" si="25"/>
        <v>-3.7327469696545879E-2</v>
      </c>
      <c r="AC262" s="32">
        <f t="shared" si="26"/>
        <v>-1.0717845080025417E-2</v>
      </c>
      <c r="AD262" s="32">
        <f t="shared" si="27"/>
        <v>-5.5204450191901289E-2</v>
      </c>
      <c r="AE262" s="32">
        <f t="shared" si="28"/>
        <v>-1</v>
      </c>
      <c r="AF262" s="32">
        <f t="shared" si="29"/>
        <v>-1</v>
      </c>
      <c r="AJ262" s="6"/>
      <c r="AK262" s="6"/>
      <c r="AL262" s="6"/>
      <c r="AM262" s="6"/>
      <c r="AN262" s="6"/>
      <c r="AO262" s="6"/>
    </row>
    <row r="263" spans="2:41">
      <c r="B263" s="86"/>
      <c r="C263" t="s">
        <v>172</v>
      </c>
      <c r="D263" s="33">
        <v>102954366</v>
      </c>
      <c r="E263" s="33">
        <v>27620429</v>
      </c>
      <c r="F263" s="33">
        <v>106772043</v>
      </c>
      <c r="G263" s="33">
        <v>29821787</v>
      </c>
      <c r="H263" s="33">
        <v>101991779</v>
      </c>
      <c r="I263" s="33">
        <v>28268651</v>
      </c>
      <c r="J263" s="33">
        <v>102812730</v>
      </c>
      <c r="K263" s="33">
        <v>27482368</v>
      </c>
      <c r="L263" s="33">
        <v>106336306</v>
      </c>
      <c r="M263" s="33">
        <v>29520407</v>
      </c>
      <c r="N263" s="33"/>
      <c r="O263" s="33"/>
      <c r="P263" s="32"/>
      <c r="Q263" s="32"/>
      <c r="R263" s="32"/>
      <c r="S263" s="32"/>
      <c r="T263" s="32"/>
      <c r="U263" s="32"/>
      <c r="V263" s="6"/>
      <c r="W263" s="6"/>
      <c r="X263" s="6"/>
      <c r="Y263" s="6"/>
      <c r="Z263" s="6"/>
      <c r="AA263" s="32">
        <f t="shared" si="24"/>
        <v>-1.375716305222063E-3</v>
      </c>
      <c r="AB263" s="32">
        <f t="shared" si="25"/>
        <v>-4.9985103417474076E-3</v>
      </c>
      <c r="AC263" s="32">
        <f t="shared" si="26"/>
        <v>-4.0810027396403761E-3</v>
      </c>
      <c r="AD263" s="32">
        <f t="shared" si="27"/>
        <v>-1.0106034222563523E-2</v>
      </c>
      <c r="AE263" s="32">
        <f t="shared" si="28"/>
        <v>-1</v>
      </c>
      <c r="AF263" s="32">
        <f t="shared" si="29"/>
        <v>-1</v>
      </c>
      <c r="AJ263" s="6"/>
      <c r="AK263" s="6"/>
      <c r="AL263" s="6"/>
      <c r="AM263" s="6"/>
      <c r="AN263" s="6"/>
      <c r="AO263" s="6"/>
    </row>
    <row r="264" spans="2:41">
      <c r="B264" s="86"/>
      <c r="C264" t="s">
        <v>173</v>
      </c>
      <c r="D264" s="33">
        <v>39714087</v>
      </c>
      <c r="E264" s="33">
        <v>8727733</v>
      </c>
      <c r="F264" s="33">
        <v>41534985</v>
      </c>
      <c r="G264" s="33">
        <v>9030660</v>
      </c>
      <c r="H264" s="33">
        <v>39580989</v>
      </c>
      <c r="I264" s="33">
        <v>8879977</v>
      </c>
      <c r="J264" s="33">
        <v>39630245</v>
      </c>
      <c r="K264" s="33">
        <v>8642550</v>
      </c>
      <c r="L264" s="33">
        <v>41358723</v>
      </c>
      <c r="M264" s="33">
        <v>8887644</v>
      </c>
      <c r="N264" s="33"/>
      <c r="O264" s="33"/>
      <c r="P264" s="32"/>
      <c r="Q264" s="32"/>
      <c r="R264" s="32"/>
      <c r="S264" s="32"/>
      <c r="T264" s="32"/>
      <c r="U264" s="32"/>
      <c r="V264" s="6"/>
      <c r="W264" s="6"/>
      <c r="X264" s="6"/>
      <c r="Y264" s="6"/>
      <c r="Z264" s="6"/>
      <c r="AA264" s="32">
        <f t="shared" si="24"/>
        <v>-2.1111400596972051E-3</v>
      </c>
      <c r="AB264" s="32">
        <f t="shared" si="25"/>
        <v>-9.7600373430305441E-3</v>
      </c>
      <c r="AC264" s="32">
        <f t="shared" si="26"/>
        <v>-4.2436996185264064E-3</v>
      </c>
      <c r="AD264" s="32">
        <f t="shared" si="27"/>
        <v>-1.5836716253297103E-2</v>
      </c>
      <c r="AE264" s="32">
        <f t="shared" si="28"/>
        <v>-1</v>
      </c>
      <c r="AF264" s="32">
        <f t="shared" si="29"/>
        <v>-1</v>
      </c>
      <c r="AJ264" s="6"/>
      <c r="AK264" s="6"/>
      <c r="AL264" s="6"/>
      <c r="AM264" s="6"/>
      <c r="AN264" s="6"/>
      <c r="AO264" s="6"/>
    </row>
    <row r="265" spans="2:41">
      <c r="B265" s="86"/>
      <c r="C265" t="s">
        <v>174</v>
      </c>
      <c r="D265" s="33">
        <v>16779495</v>
      </c>
      <c r="E265" s="33">
        <v>3076713</v>
      </c>
      <c r="F265" s="33">
        <v>17601004</v>
      </c>
      <c r="G265" s="33">
        <v>3021089</v>
      </c>
      <c r="H265" s="33">
        <v>16770142</v>
      </c>
      <c r="I265" s="33">
        <v>3145116</v>
      </c>
      <c r="J265" s="33">
        <v>16750089</v>
      </c>
      <c r="K265" s="33">
        <v>3039010</v>
      </c>
      <c r="L265" s="33">
        <v>17516090</v>
      </c>
      <c r="M265" s="33">
        <v>2943862</v>
      </c>
      <c r="N265" s="33"/>
      <c r="O265" s="33"/>
      <c r="P265" s="32"/>
      <c r="Q265" s="32"/>
      <c r="R265" s="32"/>
      <c r="S265" s="32"/>
      <c r="T265" s="32"/>
      <c r="U265" s="32"/>
      <c r="V265" s="6"/>
      <c r="W265" s="6"/>
      <c r="X265" s="6"/>
      <c r="Y265" s="6"/>
      <c r="Z265" s="6"/>
      <c r="AA265" s="32">
        <f t="shared" si="24"/>
        <v>-1.7524961269692562E-3</v>
      </c>
      <c r="AB265" s="32">
        <f t="shared" si="25"/>
        <v>-1.2254311663128801E-2</v>
      </c>
      <c r="AC265" s="32">
        <f t="shared" si="26"/>
        <v>-4.8243838817376558E-3</v>
      </c>
      <c r="AD265" s="32">
        <f t="shared" si="27"/>
        <v>-2.5562636519480226E-2</v>
      </c>
      <c r="AE265" s="32">
        <f t="shared" si="28"/>
        <v>-1</v>
      </c>
      <c r="AF265" s="32">
        <f t="shared" si="29"/>
        <v>-1</v>
      </c>
      <c r="AJ265" s="6"/>
      <c r="AK265" s="6"/>
      <c r="AL265" s="6"/>
      <c r="AM265" s="6"/>
      <c r="AN265" s="6"/>
      <c r="AO265" s="6"/>
    </row>
    <row r="266" spans="2:41">
      <c r="B266" s="86"/>
      <c r="C266" t="s">
        <v>175</v>
      </c>
      <c r="D266" s="33">
        <v>7502861</v>
      </c>
      <c r="E266" s="33">
        <v>1140183</v>
      </c>
      <c r="F266" s="33">
        <v>7845968</v>
      </c>
      <c r="G266" s="33">
        <v>1093870</v>
      </c>
      <c r="H266" s="33">
        <v>7492504</v>
      </c>
      <c r="I266" s="33">
        <v>1154300</v>
      </c>
      <c r="J266" s="33">
        <v>7483002</v>
      </c>
      <c r="K266" s="33">
        <v>1123120</v>
      </c>
      <c r="L266" s="33">
        <v>7811835</v>
      </c>
      <c r="M266" s="33">
        <v>1064174</v>
      </c>
      <c r="N266" s="33"/>
      <c r="O266" s="33"/>
      <c r="P266" s="32"/>
      <c r="Q266" s="32"/>
      <c r="R266" s="32"/>
      <c r="S266" s="32"/>
      <c r="T266" s="32"/>
      <c r="U266" s="32"/>
      <c r="V266" s="6"/>
      <c r="W266" s="6"/>
      <c r="X266" s="6"/>
      <c r="Y266" s="6"/>
      <c r="Z266" s="6"/>
      <c r="AA266" s="32">
        <f t="shared" si="24"/>
        <v>-2.6468569789577603E-3</v>
      </c>
      <c r="AB266" s="32">
        <f t="shared" si="25"/>
        <v>-1.496514156060913E-2</v>
      </c>
      <c r="AC266" s="32">
        <f t="shared" si="26"/>
        <v>-4.3503873581946803E-3</v>
      </c>
      <c r="AD266" s="32">
        <f t="shared" si="27"/>
        <v>-2.7147650086390522E-2</v>
      </c>
      <c r="AE266" s="32">
        <f t="shared" si="28"/>
        <v>-1</v>
      </c>
      <c r="AF266" s="32">
        <f t="shared" si="29"/>
        <v>-1</v>
      </c>
      <c r="AJ266" s="6"/>
      <c r="AK266" s="6"/>
      <c r="AL266" s="6"/>
      <c r="AM266" s="6"/>
      <c r="AN266" s="6"/>
      <c r="AO266" s="6"/>
    </row>
    <row r="267" spans="2:41">
      <c r="B267" s="86"/>
      <c r="C267" t="s">
        <v>156</v>
      </c>
      <c r="D267" s="33">
        <v>286395898</v>
      </c>
      <c r="E267" s="33">
        <v>103745283</v>
      </c>
      <c r="F267" s="33">
        <v>337077959</v>
      </c>
      <c r="G267" s="33">
        <v>128325079</v>
      </c>
      <c r="H267" s="33">
        <v>283731217</v>
      </c>
      <c r="I267" s="33">
        <v>104807262</v>
      </c>
      <c r="J267" s="33">
        <v>286350848</v>
      </c>
      <c r="K267" s="33">
        <v>103603586</v>
      </c>
      <c r="L267" s="33">
        <v>336402014</v>
      </c>
      <c r="M267" s="33">
        <v>127478872</v>
      </c>
      <c r="N267" s="33"/>
      <c r="O267" s="33"/>
      <c r="P267" s="32"/>
      <c r="Q267" s="32"/>
      <c r="R267" s="32"/>
      <c r="S267" s="32"/>
      <c r="T267" s="32"/>
      <c r="U267" s="32"/>
      <c r="V267" s="6"/>
      <c r="W267" s="6"/>
      <c r="X267" s="6"/>
      <c r="Y267" s="6"/>
      <c r="Z267" s="6"/>
      <c r="AA267" s="32">
        <f t="shared" si="24"/>
        <v>-1.572997389788034E-4</v>
      </c>
      <c r="AB267" s="32">
        <f t="shared" si="25"/>
        <v>-1.3658163137884544E-3</v>
      </c>
      <c r="AC267" s="32">
        <f t="shared" si="26"/>
        <v>-2.0053076208403171E-3</v>
      </c>
      <c r="AD267" s="32">
        <f t="shared" si="27"/>
        <v>-6.5942449176282997E-3</v>
      </c>
      <c r="AE267" s="32">
        <f t="shared" si="28"/>
        <v>-1</v>
      </c>
      <c r="AF267" s="32">
        <f t="shared" si="29"/>
        <v>-1</v>
      </c>
      <c r="AJ267" s="6"/>
      <c r="AK267" s="6"/>
      <c r="AL267" s="6"/>
      <c r="AM267" s="6"/>
      <c r="AN267" s="6"/>
      <c r="AO267" s="6"/>
    </row>
    <row r="268" spans="2:41">
      <c r="B268" s="86"/>
      <c r="C268" t="s">
        <v>157</v>
      </c>
      <c r="D268" s="33">
        <v>72548275</v>
      </c>
      <c r="E268" s="33">
        <v>17463271</v>
      </c>
      <c r="F268" s="33">
        <v>81884523</v>
      </c>
      <c r="G268" s="33">
        <v>21291666</v>
      </c>
      <c r="H268" s="33">
        <v>72358589</v>
      </c>
      <c r="I268" s="33">
        <v>17598242</v>
      </c>
      <c r="J268" s="33">
        <v>72536005</v>
      </c>
      <c r="K268" s="33">
        <v>17389098</v>
      </c>
      <c r="L268" s="33">
        <v>81300474</v>
      </c>
      <c r="M268" s="33">
        <v>20746537</v>
      </c>
      <c r="N268" s="33"/>
      <c r="O268" s="33"/>
      <c r="P268" s="32"/>
      <c r="Q268" s="32"/>
      <c r="R268" s="32"/>
      <c r="S268" s="32"/>
      <c r="T268" s="32"/>
      <c r="U268" s="32"/>
      <c r="V268" s="6"/>
      <c r="W268" s="6"/>
      <c r="X268" s="6"/>
      <c r="Y268" s="6"/>
      <c r="Z268" s="6"/>
      <c r="AA268" s="32">
        <f t="shared" si="24"/>
        <v>-1.6912876288237039E-4</v>
      </c>
      <c r="AB268" s="32">
        <f t="shared" si="25"/>
        <v>-4.2473715262163654E-3</v>
      </c>
      <c r="AC268" s="32">
        <f t="shared" si="26"/>
        <v>-7.1325932984918289E-3</v>
      </c>
      <c r="AD268" s="32">
        <f t="shared" si="27"/>
        <v>-2.5602928394612239E-2</v>
      </c>
      <c r="AE268" s="32">
        <f t="shared" si="28"/>
        <v>-1</v>
      </c>
      <c r="AF268" s="32">
        <f t="shared" si="29"/>
        <v>-1</v>
      </c>
      <c r="AJ268" s="6"/>
      <c r="AK268" s="6"/>
      <c r="AL268" s="6"/>
      <c r="AM268" s="6"/>
      <c r="AN268" s="6"/>
      <c r="AO268" s="6"/>
    </row>
    <row r="269" spans="2:41">
      <c r="B269" s="86"/>
      <c r="C269" t="s">
        <v>158</v>
      </c>
      <c r="D269" s="33">
        <v>32532198</v>
      </c>
      <c r="E269" s="33">
        <v>6182013</v>
      </c>
      <c r="F269" s="33">
        <v>35445895</v>
      </c>
      <c r="G269" s="33">
        <v>6742953</v>
      </c>
      <c r="H269" s="33">
        <v>32542606</v>
      </c>
      <c r="I269" s="33">
        <v>6214405</v>
      </c>
      <c r="J269" s="33">
        <v>32468032</v>
      </c>
      <c r="K269" s="33">
        <v>6096141</v>
      </c>
      <c r="L269" s="33">
        <v>35181542</v>
      </c>
      <c r="M269" s="33">
        <v>6531615</v>
      </c>
      <c r="N269" s="33"/>
      <c r="O269" s="33"/>
      <c r="P269" s="32"/>
      <c r="Q269" s="32"/>
      <c r="R269" s="32"/>
      <c r="S269" s="32"/>
      <c r="T269" s="32"/>
      <c r="U269" s="32"/>
      <c r="V269" s="6"/>
      <c r="W269" s="6"/>
      <c r="X269" s="6"/>
      <c r="Y269" s="6"/>
      <c r="Z269" s="6"/>
      <c r="AA269" s="32">
        <f t="shared" si="24"/>
        <v>-1.9723844051361054E-3</v>
      </c>
      <c r="AB269" s="32">
        <f t="shared" si="25"/>
        <v>-1.3890621064692035E-2</v>
      </c>
      <c r="AC269" s="32">
        <f t="shared" si="26"/>
        <v>-7.4579298956903191E-3</v>
      </c>
      <c r="AD269" s="32">
        <f t="shared" si="27"/>
        <v>-3.1342054438166782E-2</v>
      </c>
      <c r="AE269" s="32">
        <f t="shared" si="28"/>
        <v>-1</v>
      </c>
      <c r="AF269" s="32">
        <f t="shared" si="29"/>
        <v>-1</v>
      </c>
      <c r="AJ269" s="6"/>
      <c r="AK269" s="6"/>
      <c r="AL269" s="6"/>
      <c r="AM269" s="6"/>
      <c r="AN269" s="6"/>
      <c r="AO269" s="6"/>
    </row>
    <row r="270" spans="2:41">
      <c r="B270" s="86"/>
      <c r="C270" t="s">
        <v>159</v>
      </c>
      <c r="D270" s="33">
        <v>16552586</v>
      </c>
      <c r="E270" s="33">
        <v>2441535</v>
      </c>
      <c r="F270" s="33">
        <v>17516427</v>
      </c>
      <c r="G270" s="33">
        <v>2572429</v>
      </c>
      <c r="H270" s="33">
        <v>16565768</v>
      </c>
      <c r="I270" s="33">
        <v>2460384</v>
      </c>
      <c r="J270" s="33">
        <v>16535268</v>
      </c>
      <c r="K270" s="33">
        <v>2420250</v>
      </c>
      <c r="L270" s="33">
        <v>17424995</v>
      </c>
      <c r="M270" s="33">
        <v>2494644</v>
      </c>
      <c r="N270" s="33"/>
      <c r="O270" s="33"/>
      <c r="P270" s="32"/>
      <c r="Q270" s="32"/>
      <c r="R270" s="32"/>
      <c r="S270" s="32"/>
      <c r="T270" s="32"/>
      <c r="U270" s="32"/>
      <c r="V270" s="6"/>
      <c r="W270" s="6"/>
      <c r="X270" s="6"/>
      <c r="Y270" s="6"/>
      <c r="Z270" s="6"/>
      <c r="AA270" s="32">
        <f t="shared" si="24"/>
        <v>-1.0462413546741276E-3</v>
      </c>
      <c r="AB270" s="32">
        <f t="shared" si="25"/>
        <v>-8.7178762540778658E-3</v>
      </c>
      <c r="AC270" s="32">
        <f t="shared" si="26"/>
        <v>-5.2197859757586408E-3</v>
      </c>
      <c r="AD270" s="32">
        <f t="shared" si="27"/>
        <v>-3.0237957976682737E-2</v>
      </c>
      <c r="AE270" s="32">
        <f t="shared" si="28"/>
        <v>-1</v>
      </c>
      <c r="AF270" s="32">
        <f t="shared" si="29"/>
        <v>-1</v>
      </c>
      <c r="AJ270" s="6"/>
      <c r="AK270" s="6"/>
      <c r="AL270" s="6"/>
      <c r="AM270" s="6"/>
      <c r="AN270" s="6"/>
      <c r="AO270" s="6"/>
    </row>
    <row r="271" spans="2:41">
      <c r="B271" s="86"/>
      <c r="C271" t="s">
        <v>132</v>
      </c>
      <c r="D271" s="33">
        <v>266573990</v>
      </c>
      <c r="E271" s="33">
        <v>92055328</v>
      </c>
      <c r="F271" s="33">
        <v>326573632</v>
      </c>
      <c r="G271" s="33">
        <v>130193126</v>
      </c>
      <c r="H271" s="33">
        <v>261314989</v>
      </c>
      <c r="I271" s="33">
        <v>91608581</v>
      </c>
      <c r="J271" s="33">
        <v>265892567</v>
      </c>
      <c r="K271" s="33">
        <v>91264473</v>
      </c>
      <c r="L271" s="33">
        <v>322468558</v>
      </c>
      <c r="M271" s="33">
        <v>126313685</v>
      </c>
      <c r="N271" s="33"/>
      <c r="O271" s="33"/>
      <c r="P271" s="32"/>
      <c r="Q271" s="32"/>
      <c r="R271" s="32"/>
      <c r="S271" s="32"/>
      <c r="T271" s="32"/>
      <c r="U271" s="32"/>
      <c r="V271" s="6"/>
      <c r="W271" s="6"/>
      <c r="X271" s="6"/>
      <c r="Y271" s="6"/>
      <c r="Z271" s="6"/>
      <c r="AA271" s="32">
        <f t="shared" si="24"/>
        <v>-2.5562246339187107E-3</v>
      </c>
      <c r="AB271" s="32">
        <f t="shared" si="25"/>
        <v>-8.5910833971500275E-3</v>
      </c>
      <c r="AC271" s="32">
        <f t="shared" si="26"/>
        <v>-1.2570133035112891E-2</v>
      </c>
      <c r="AD271" s="32">
        <f t="shared" si="27"/>
        <v>-2.9797587009317221E-2</v>
      </c>
      <c r="AE271" s="32">
        <f t="shared" si="28"/>
        <v>-1</v>
      </c>
      <c r="AF271" s="32">
        <f t="shared" si="29"/>
        <v>-1</v>
      </c>
      <c r="AJ271" s="6"/>
      <c r="AK271" s="6"/>
      <c r="AL271" s="6"/>
      <c r="AM271" s="6"/>
      <c r="AN271" s="6"/>
      <c r="AO271" s="6"/>
    </row>
    <row r="272" spans="2:41">
      <c r="B272" s="86"/>
      <c r="C272" t="s">
        <v>133</v>
      </c>
      <c r="D272" s="33">
        <v>84622263</v>
      </c>
      <c r="E272" s="33">
        <v>19267120</v>
      </c>
      <c r="F272" s="33">
        <v>99934340</v>
      </c>
      <c r="G272" s="33">
        <v>27569415</v>
      </c>
      <c r="H272" s="33">
        <v>84250076</v>
      </c>
      <c r="I272" s="33">
        <v>19413781</v>
      </c>
      <c r="J272" s="33">
        <v>84270688</v>
      </c>
      <c r="K272" s="33">
        <v>18898368</v>
      </c>
      <c r="L272" s="33">
        <v>98285235</v>
      </c>
      <c r="M272" s="33">
        <v>25923540</v>
      </c>
      <c r="N272" s="33"/>
      <c r="O272" s="33"/>
      <c r="P272" s="32"/>
      <c r="Q272" s="32"/>
      <c r="R272" s="32"/>
      <c r="S272" s="32"/>
      <c r="T272" s="32"/>
      <c r="U272" s="32"/>
      <c r="V272" s="6"/>
      <c r="W272" s="6"/>
      <c r="X272" s="6"/>
      <c r="Y272" s="6"/>
      <c r="Z272" s="6"/>
      <c r="AA272" s="32">
        <f t="shared" si="24"/>
        <v>-4.1546395420788973E-3</v>
      </c>
      <c r="AB272" s="32">
        <f t="shared" si="25"/>
        <v>-1.9138926834939524E-2</v>
      </c>
      <c r="AC272" s="32">
        <f t="shared" si="26"/>
        <v>-1.6501885137781468E-2</v>
      </c>
      <c r="AD272" s="32">
        <f t="shared" si="27"/>
        <v>-5.9699308091956248E-2</v>
      </c>
      <c r="AE272" s="32">
        <f t="shared" si="28"/>
        <v>-1</v>
      </c>
      <c r="AF272" s="32">
        <f t="shared" si="29"/>
        <v>-1</v>
      </c>
      <c r="AJ272" s="6"/>
      <c r="AK272" s="6"/>
      <c r="AL272" s="6"/>
      <c r="AM272" s="6"/>
      <c r="AN272" s="6"/>
      <c r="AO272" s="6"/>
    </row>
    <row r="273" spans="2:41">
      <c r="B273" s="86"/>
      <c r="C273" t="s">
        <v>134</v>
      </c>
      <c r="D273" s="33">
        <v>38945255</v>
      </c>
      <c r="E273" s="33">
        <v>6951941</v>
      </c>
      <c r="F273" s="33">
        <v>44471426</v>
      </c>
      <c r="G273" s="33">
        <v>9220871</v>
      </c>
      <c r="H273" s="33">
        <v>38938193</v>
      </c>
      <c r="I273" s="33">
        <v>6969699</v>
      </c>
      <c r="J273" s="33">
        <v>38817101</v>
      </c>
      <c r="K273" s="33">
        <v>6801370</v>
      </c>
      <c r="L273" s="33">
        <v>43929786</v>
      </c>
      <c r="M273" s="33">
        <v>8657761</v>
      </c>
      <c r="N273" s="33"/>
      <c r="O273" s="33"/>
      <c r="P273" s="32"/>
      <c r="Q273" s="32"/>
      <c r="R273" s="32"/>
      <c r="S273" s="32"/>
      <c r="T273" s="32"/>
      <c r="U273" s="32"/>
      <c r="V273" s="6"/>
      <c r="W273" s="6"/>
      <c r="X273" s="6"/>
      <c r="Y273" s="6"/>
      <c r="Z273" s="6"/>
      <c r="AA273" s="32">
        <f t="shared" si="24"/>
        <v>-3.2906191010946004E-3</v>
      </c>
      <c r="AB273" s="32">
        <f t="shared" si="25"/>
        <v>-2.1658843192138715E-2</v>
      </c>
      <c r="AC273" s="32">
        <f t="shared" si="26"/>
        <v>-1.2179506004597199E-2</v>
      </c>
      <c r="AD273" s="32">
        <f t="shared" si="27"/>
        <v>-6.1069068204077467E-2</v>
      </c>
      <c r="AE273" s="32">
        <f t="shared" si="28"/>
        <v>-1</v>
      </c>
      <c r="AF273" s="32">
        <f t="shared" si="29"/>
        <v>-1</v>
      </c>
      <c r="AJ273" s="6"/>
      <c r="AK273" s="6"/>
      <c r="AL273" s="6"/>
      <c r="AM273" s="6"/>
      <c r="AN273" s="6"/>
      <c r="AO273" s="6"/>
    </row>
    <row r="274" spans="2:41">
      <c r="B274" s="86"/>
      <c r="C274" t="s">
        <v>135</v>
      </c>
      <c r="D274" s="33">
        <v>20177052</v>
      </c>
      <c r="E274" s="33">
        <v>2917596</v>
      </c>
      <c r="F274" s="33">
        <v>22252680</v>
      </c>
      <c r="G274" s="33">
        <v>3598763</v>
      </c>
      <c r="H274" s="33">
        <v>20190592</v>
      </c>
      <c r="I274" s="33">
        <v>2933439</v>
      </c>
      <c r="J274" s="33">
        <v>20134408</v>
      </c>
      <c r="K274" s="33">
        <v>2866431</v>
      </c>
      <c r="L274" s="33">
        <v>22079044</v>
      </c>
      <c r="M274" s="33">
        <v>3403312</v>
      </c>
      <c r="N274" s="33"/>
      <c r="O274" s="33"/>
      <c r="P274" s="32"/>
      <c r="Q274" s="32"/>
      <c r="R274" s="32"/>
      <c r="S274" s="32"/>
      <c r="T274" s="32"/>
      <c r="U274" s="32"/>
      <c r="V274" s="6"/>
      <c r="W274" s="6"/>
      <c r="X274" s="6"/>
      <c r="Y274" s="6"/>
      <c r="Z274" s="6"/>
      <c r="AA274" s="32">
        <f t="shared" si="24"/>
        <v>-2.1134901173868216E-3</v>
      </c>
      <c r="AB274" s="32">
        <f t="shared" si="25"/>
        <v>-1.7536698021247629E-2</v>
      </c>
      <c r="AC274" s="32">
        <f t="shared" si="26"/>
        <v>-7.8029253105693338E-3</v>
      </c>
      <c r="AD274" s="32">
        <f t="shared" si="27"/>
        <v>-5.4310606172176382E-2</v>
      </c>
      <c r="AE274" s="32">
        <f t="shared" si="28"/>
        <v>-1</v>
      </c>
      <c r="AF274" s="32">
        <f t="shared" si="29"/>
        <v>-1</v>
      </c>
      <c r="AJ274" s="6"/>
      <c r="AK274" s="6"/>
      <c r="AL274" s="6"/>
      <c r="AM274" s="6"/>
      <c r="AN274" s="6"/>
      <c r="AO274" s="6"/>
    </row>
    <row r="275" spans="2:41">
      <c r="B275" s="86"/>
      <c r="C275" t="s">
        <v>152</v>
      </c>
      <c r="D275" s="33">
        <v>891359256</v>
      </c>
      <c r="E275" s="33">
        <v>391242558</v>
      </c>
      <c r="F275" s="33">
        <v>886533060</v>
      </c>
      <c r="G275" s="33">
        <v>407194124</v>
      </c>
      <c r="H275" s="33">
        <v>883676274</v>
      </c>
      <c r="I275" s="33">
        <v>392177501</v>
      </c>
      <c r="J275" s="33">
        <v>891634863</v>
      </c>
      <c r="K275" s="33">
        <v>391410997</v>
      </c>
      <c r="L275" s="33">
        <v>886056273</v>
      </c>
      <c r="M275" s="33">
        <v>407911738</v>
      </c>
      <c r="N275" s="33"/>
      <c r="O275" s="33"/>
      <c r="P275" s="32"/>
      <c r="Q275" s="32"/>
      <c r="R275" s="32"/>
      <c r="S275" s="32"/>
      <c r="T275" s="32"/>
      <c r="U275" s="32"/>
      <c r="V275" s="6"/>
      <c r="W275" s="6"/>
      <c r="X275" s="6"/>
      <c r="Y275" s="6"/>
      <c r="Z275" s="6"/>
      <c r="AA275" s="32">
        <f t="shared" si="24"/>
        <v>3.0919856179739946E-4</v>
      </c>
      <c r="AB275" s="32">
        <f t="shared" si="25"/>
        <v>4.3052320499346088E-4</v>
      </c>
      <c r="AC275" s="32">
        <f t="shared" si="26"/>
        <v>-5.3781073883471422E-4</v>
      </c>
      <c r="AD275" s="32">
        <f t="shared" si="27"/>
        <v>1.7623387905273406E-3</v>
      </c>
      <c r="AE275" s="32">
        <f t="shared" si="28"/>
        <v>-1</v>
      </c>
      <c r="AF275" s="32">
        <f t="shared" si="29"/>
        <v>-1</v>
      </c>
      <c r="AJ275" s="6"/>
      <c r="AK275" s="6"/>
      <c r="AL275" s="6"/>
      <c r="AM275" s="6"/>
      <c r="AN275" s="6"/>
      <c r="AO275" s="6"/>
    </row>
    <row r="276" spans="2:41">
      <c r="B276" s="86"/>
      <c r="C276" t="s">
        <v>153</v>
      </c>
      <c r="D276" s="33">
        <v>128023942</v>
      </c>
      <c r="E276" s="33">
        <v>44461516</v>
      </c>
      <c r="F276" s="33">
        <v>138421621</v>
      </c>
      <c r="G276" s="33">
        <v>49307708</v>
      </c>
      <c r="H276" s="33">
        <v>127256640</v>
      </c>
      <c r="I276" s="33">
        <v>44756289</v>
      </c>
      <c r="J276" s="33">
        <v>127588937</v>
      </c>
      <c r="K276" s="33">
        <v>44100644</v>
      </c>
      <c r="L276" s="33">
        <v>138569865</v>
      </c>
      <c r="M276" s="33">
        <v>49399606</v>
      </c>
      <c r="N276" s="33"/>
      <c r="O276" s="33"/>
      <c r="P276" s="32"/>
      <c r="Q276" s="32"/>
      <c r="R276" s="32"/>
      <c r="S276" s="32"/>
      <c r="T276" s="32"/>
      <c r="U276" s="32"/>
      <c r="V276" s="6"/>
      <c r="W276" s="6"/>
      <c r="X276" s="6"/>
      <c r="Y276" s="6"/>
      <c r="Z276" s="6"/>
      <c r="AA276" s="32">
        <f t="shared" si="24"/>
        <v>-3.3978410069579017E-3</v>
      </c>
      <c r="AB276" s="32">
        <f t="shared" si="25"/>
        <v>-8.1165023702745535E-3</v>
      </c>
      <c r="AC276" s="32">
        <f t="shared" si="26"/>
        <v>1.0709598611043573E-3</v>
      </c>
      <c r="AD276" s="32">
        <f t="shared" si="27"/>
        <v>1.8637653974911995E-3</v>
      </c>
      <c r="AE276" s="32">
        <f t="shared" si="28"/>
        <v>-1</v>
      </c>
      <c r="AF276" s="32">
        <f t="shared" si="29"/>
        <v>-1</v>
      </c>
      <c r="AJ276" s="6"/>
      <c r="AK276" s="6"/>
      <c r="AL276" s="6"/>
      <c r="AM276" s="6"/>
      <c r="AN276" s="6"/>
      <c r="AO276" s="6"/>
    </row>
    <row r="277" spans="2:41">
      <c r="B277" s="86"/>
      <c r="C277" t="s">
        <v>154</v>
      </c>
      <c r="D277" s="33">
        <v>29606788</v>
      </c>
      <c r="E277" s="33">
        <v>6394801</v>
      </c>
      <c r="F277" s="33">
        <v>34300629</v>
      </c>
      <c r="G277" s="33">
        <v>8261597</v>
      </c>
      <c r="H277" s="33">
        <v>29710615</v>
      </c>
      <c r="I277" s="33">
        <v>6514517</v>
      </c>
      <c r="J277" s="33">
        <v>29558352</v>
      </c>
      <c r="K277" s="33">
        <v>6295626</v>
      </c>
      <c r="L277" s="33">
        <v>34278504</v>
      </c>
      <c r="M277" s="33">
        <v>8147498</v>
      </c>
      <c r="N277" s="33"/>
      <c r="O277" s="33"/>
      <c r="P277" s="32"/>
      <c r="Q277" s="32"/>
      <c r="R277" s="32"/>
      <c r="S277" s="32"/>
      <c r="T277" s="32"/>
      <c r="U277" s="32"/>
      <c r="V277" s="6"/>
      <c r="W277" s="6"/>
      <c r="X277" s="6"/>
      <c r="Y277" s="6"/>
      <c r="Z277" s="6"/>
      <c r="AA277" s="32">
        <f t="shared" si="24"/>
        <v>-1.6359761822187532E-3</v>
      </c>
      <c r="AB277" s="32">
        <f t="shared" si="25"/>
        <v>-1.5508692139129896E-2</v>
      </c>
      <c r="AC277" s="32">
        <f t="shared" si="26"/>
        <v>-6.4503190305927039E-4</v>
      </c>
      <c r="AD277" s="32">
        <f t="shared" si="27"/>
        <v>-1.3810768063365958E-2</v>
      </c>
      <c r="AE277" s="32">
        <f t="shared" si="28"/>
        <v>-1</v>
      </c>
      <c r="AF277" s="32">
        <f t="shared" si="29"/>
        <v>-1</v>
      </c>
      <c r="AJ277" s="6"/>
      <c r="AK277" s="6"/>
      <c r="AL277" s="6"/>
      <c r="AM277" s="6"/>
      <c r="AN277" s="6"/>
      <c r="AO277" s="6"/>
    </row>
    <row r="278" spans="2:41">
      <c r="B278" s="87"/>
      <c r="C278" t="s">
        <v>155</v>
      </c>
      <c r="D278" s="33">
        <v>10922199</v>
      </c>
      <c r="E278" s="33">
        <v>1484833</v>
      </c>
      <c r="F278" s="33">
        <v>12334156</v>
      </c>
      <c r="G278" s="33">
        <v>1982422</v>
      </c>
      <c r="H278" s="33">
        <v>10905486</v>
      </c>
      <c r="I278" s="33">
        <v>1504362</v>
      </c>
      <c r="J278" s="33">
        <v>10893050</v>
      </c>
      <c r="K278" s="33">
        <v>1459046</v>
      </c>
      <c r="L278" s="33">
        <v>12265436</v>
      </c>
      <c r="M278" s="33">
        <v>1913560</v>
      </c>
      <c r="N278" s="33"/>
      <c r="O278" s="33"/>
      <c r="P278" s="32"/>
      <c r="Q278" s="32"/>
      <c r="R278" s="32"/>
      <c r="S278" s="32"/>
      <c r="T278" s="32"/>
      <c r="U278" s="32"/>
      <c r="V278" s="6"/>
      <c r="W278" s="6"/>
      <c r="X278" s="6"/>
      <c r="Y278" s="6"/>
      <c r="Z278" s="6"/>
      <c r="AA278" s="32">
        <f t="shared" si="24"/>
        <v>-2.6687849214247056E-3</v>
      </c>
      <c r="AB278" s="32">
        <f t="shared" si="25"/>
        <v>-1.7366936214375624E-2</v>
      </c>
      <c r="AC278" s="32">
        <f t="shared" si="26"/>
        <v>-5.5715202564326251E-3</v>
      </c>
      <c r="AD278" s="32">
        <f t="shared" si="27"/>
        <v>-3.473629731712017E-2</v>
      </c>
      <c r="AE278" s="32">
        <f t="shared" si="28"/>
        <v>-1</v>
      </c>
      <c r="AF278" s="32">
        <f t="shared" si="29"/>
        <v>-1</v>
      </c>
      <c r="AJ278" s="6"/>
      <c r="AK278" s="6"/>
      <c r="AL278" s="6"/>
      <c r="AM278" s="6"/>
      <c r="AN278" s="6"/>
      <c r="AO278" s="6"/>
    </row>
    <row r="279" spans="2:41">
      <c r="B279" s="85" t="s">
        <v>348</v>
      </c>
      <c r="C279" t="s">
        <v>128</v>
      </c>
      <c r="D279" s="33">
        <v>45149061</v>
      </c>
      <c r="E279" s="33">
        <v>10255240</v>
      </c>
      <c r="F279" s="33">
        <v>48522946</v>
      </c>
      <c r="G279" s="33">
        <v>12735093</v>
      </c>
      <c r="H279" s="33">
        <v>44536039</v>
      </c>
      <c r="I279" s="33">
        <v>10208400</v>
      </c>
      <c r="J279" s="33">
        <v>45213335</v>
      </c>
      <c r="K279" s="33">
        <v>10278149</v>
      </c>
      <c r="L279" s="33">
        <v>48339223</v>
      </c>
      <c r="M279" s="33">
        <v>12560944</v>
      </c>
      <c r="N279" s="33"/>
      <c r="O279" s="33"/>
      <c r="P279" s="32"/>
      <c r="Q279" s="32"/>
      <c r="R279" s="32"/>
      <c r="S279" s="32"/>
      <c r="T279" s="32"/>
      <c r="U279" s="32"/>
      <c r="V279" s="6"/>
      <c r="W279" s="6"/>
      <c r="X279" s="6"/>
      <c r="Y279" s="6"/>
      <c r="Z279" s="6"/>
      <c r="AA279" s="32">
        <f t="shared" si="24"/>
        <v>1.4235954984755941E-3</v>
      </c>
      <c r="AB279" s="32">
        <f t="shared" si="25"/>
        <v>2.2338823859802404E-3</v>
      </c>
      <c r="AC279" s="32">
        <f t="shared" si="26"/>
        <v>-3.786311737955894E-3</v>
      </c>
      <c r="AD279" s="32">
        <f t="shared" si="27"/>
        <v>-1.3674733274425244E-2</v>
      </c>
      <c r="AE279" s="32">
        <f t="shared" si="28"/>
        <v>-1</v>
      </c>
      <c r="AF279" s="32">
        <f t="shared" si="29"/>
        <v>-1</v>
      </c>
      <c r="AJ279" s="6"/>
      <c r="AK279" s="6"/>
      <c r="AL279" s="6"/>
      <c r="AM279" s="6"/>
      <c r="AN279" s="6"/>
      <c r="AO279" s="6"/>
    </row>
    <row r="280" spans="2:41">
      <c r="B280" s="86"/>
      <c r="C280" t="s">
        <v>129</v>
      </c>
      <c r="D280" s="33">
        <v>20445190</v>
      </c>
      <c r="E280" s="33">
        <v>3591316</v>
      </c>
      <c r="F280" s="33">
        <v>22357556</v>
      </c>
      <c r="G280" s="33">
        <v>4547086</v>
      </c>
      <c r="H280" s="33">
        <v>20386946</v>
      </c>
      <c r="I280" s="33">
        <v>3599312</v>
      </c>
      <c r="J280" s="33">
        <v>20466254</v>
      </c>
      <c r="K280" s="33">
        <v>3589823</v>
      </c>
      <c r="L280" s="33">
        <v>22292377</v>
      </c>
      <c r="M280" s="33">
        <v>4479423</v>
      </c>
      <c r="N280" s="33"/>
      <c r="O280" s="33"/>
      <c r="P280" s="32"/>
      <c r="Q280" s="32"/>
      <c r="R280" s="32"/>
      <c r="S280" s="32"/>
      <c r="T280" s="32"/>
      <c r="U280" s="32"/>
      <c r="V280" s="6"/>
      <c r="W280" s="6"/>
      <c r="X280" s="6"/>
      <c r="Y280" s="6"/>
      <c r="Z280" s="6"/>
      <c r="AA280" s="32">
        <f t="shared" si="24"/>
        <v>1.0302667766843938E-3</v>
      </c>
      <c r="AB280" s="32">
        <f t="shared" si="25"/>
        <v>-4.157250434102708E-4</v>
      </c>
      <c r="AC280" s="32">
        <f t="shared" si="26"/>
        <v>-2.9153007600651879E-3</v>
      </c>
      <c r="AD280" s="32">
        <f t="shared" si="27"/>
        <v>-1.4880519084090339E-2</v>
      </c>
      <c r="AE280" s="32">
        <f t="shared" si="28"/>
        <v>-1</v>
      </c>
      <c r="AF280" s="32">
        <f t="shared" si="29"/>
        <v>-1</v>
      </c>
      <c r="AJ280" s="6"/>
      <c r="AK280" s="6"/>
      <c r="AL280" s="6"/>
      <c r="AM280" s="6"/>
      <c r="AN280" s="6"/>
      <c r="AO280" s="6"/>
    </row>
    <row r="281" spans="2:41">
      <c r="B281" s="86"/>
      <c r="C281" t="s">
        <v>130</v>
      </c>
      <c r="D281" s="33">
        <v>9684052</v>
      </c>
      <c r="E281" s="33">
        <v>1311333</v>
      </c>
      <c r="F281" s="33">
        <v>10423185</v>
      </c>
      <c r="G281" s="33">
        <v>1544679</v>
      </c>
      <c r="H281" s="33">
        <v>9673232</v>
      </c>
      <c r="I281" s="33">
        <v>1311211</v>
      </c>
      <c r="J281" s="33">
        <v>9672518</v>
      </c>
      <c r="K281" s="33">
        <v>1299198</v>
      </c>
      <c r="L281" s="33">
        <v>10403334</v>
      </c>
      <c r="M281" s="33">
        <v>1524937</v>
      </c>
      <c r="N281" s="33"/>
      <c r="O281" s="33"/>
      <c r="P281" s="32"/>
      <c r="Q281" s="32"/>
      <c r="R281" s="32"/>
      <c r="S281" s="32"/>
      <c r="T281" s="32"/>
      <c r="U281" s="32"/>
      <c r="V281" s="6"/>
      <c r="W281" s="6"/>
      <c r="X281" s="6"/>
      <c r="Y281" s="6"/>
      <c r="Z281" s="6"/>
      <c r="AA281" s="32">
        <f t="shared" si="24"/>
        <v>-1.1910303662144731E-3</v>
      </c>
      <c r="AB281" s="32">
        <f t="shared" si="25"/>
        <v>-9.2539423624662838E-3</v>
      </c>
      <c r="AC281" s="32">
        <f t="shared" si="26"/>
        <v>-1.9045042374283869E-3</v>
      </c>
      <c r="AD281" s="32">
        <f t="shared" si="27"/>
        <v>-1.2780648924469097E-2</v>
      </c>
      <c r="AE281" s="32">
        <f t="shared" si="28"/>
        <v>-1</v>
      </c>
      <c r="AF281" s="32">
        <f t="shared" si="29"/>
        <v>-1</v>
      </c>
      <c r="AJ281" s="6"/>
      <c r="AK281" s="6"/>
      <c r="AL281" s="6"/>
      <c r="AM281" s="6"/>
      <c r="AN281" s="6"/>
      <c r="AO281" s="6"/>
    </row>
    <row r="282" spans="2:41">
      <c r="B282" s="86"/>
      <c r="C282" t="s">
        <v>131</v>
      </c>
      <c r="D282" s="33">
        <v>4990834</v>
      </c>
      <c r="E282" s="33">
        <v>527625</v>
      </c>
      <c r="F282" s="33">
        <v>5198992</v>
      </c>
      <c r="G282" s="33">
        <v>563640</v>
      </c>
      <c r="H282" s="33">
        <v>4997383</v>
      </c>
      <c r="I282" s="33">
        <v>527295</v>
      </c>
      <c r="J282" s="33">
        <v>4996560</v>
      </c>
      <c r="K282" s="33">
        <v>518550</v>
      </c>
      <c r="L282" s="33">
        <v>5184664</v>
      </c>
      <c r="M282" s="33">
        <v>556523</v>
      </c>
      <c r="N282" s="33"/>
      <c r="O282" s="33"/>
      <c r="P282" s="32"/>
      <c r="Q282" s="32"/>
      <c r="R282" s="32"/>
      <c r="S282" s="32"/>
      <c r="T282" s="32"/>
      <c r="U282" s="32"/>
      <c r="V282" s="6"/>
      <c r="W282" s="6"/>
      <c r="X282" s="6"/>
      <c r="Y282" s="6"/>
      <c r="Z282" s="6"/>
      <c r="AA282" s="32">
        <f t="shared" si="24"/>
        <v>1.1473032362927719E-3</v>
      </c>
      <c r="AB282" s="32">
        <f t="shared" si="25"/>
        <v>-1.7199715707178393E-2</v>
      </c>
      <c r="AC282" s="32">
        <f t="shared" si="26"/>
        <v>-2.7559188396519942E-3</v>
      </c>
      <c r="AD282" s="32">
        <f t="shared" si="27"/>
        <v>-1.2626854020296643E-2</v>
      </c>
      <c r="AE282" s="32">
        <f t="shared" si="28"/>
        <v>-1</v>
      </c>
      <c r="AF282" s="32">
        <f t="shared" si="29"/>
        <v>-1</v>
      </c>
      <c r="AJ282" s="6"/>
      <c r="AK282" s="6"/>
      <c r="AL282" s="6"/>
      <c r="AM282" s="6"/>
      <c r="AN282" s="6"/>
      <c r="AO282" s="6"/>
    </row>
    <row r="283" spans="2:41">
      <c r="B283" s="86"/>
      <c r="C283" t="s">
        <v>144</v>
      </c>
      <c r="D283" s="33">
        <v>54515895</v>
      </c>
      <c r="E283" s="33">
        <v>15536948</v>
      </c>
      <c r="F283" s="33">
        <v>59726643</v>
      </c>
      <c r="G283" s="33">
        <v>19339449</v>
      </c>
      <c r="H283" s="33">
        <v>53888449</v>
      </c>
      <c r="I283" s="33">
        <v>15564627</v>
      </c>
      <c r="J283" s="33">
        <v>54513138</v>
      </c>
      <c r="K283" s="33">
        <v>15491035</v>
      </c>
      <c r="L283" s="33">
        <v>59364555</v>
      </c>
      <c r="M283" s="33">
        <v>18978166</v>
      </c>
      <c r="N283" s="33"/>
      <c r="O283" s="33"/>
      <c r="P283" s="32"/>
      <c r="Q283" s="32"/>
      <c r="R283" s="32"/>
      <c r="S283" s="32"/>
      <c r="T283" s="32"/>
      <c r="U283" s="32"/>
      <c r="V283" s="6"/>
      <c r="W283" s="6"/>
      <c r="X283" s="6"/>
      <c r="Y283" s="6"/>
      <c r="Z283" s="6"/>
      <c r="AA283" s="32">
        <f t="shared" si="24"/>
        <v>-5.0572406451366158E-5</v>
      </c>
      <c r="AB283" s="32">
        <f t="shared" si="25"/>
        <v>-2.9550848725245138E-3</v>
      </c>
      <c r="AC283" s="32">
        <f t="shared" si="26"/>
        <v>-6.0624200827761243E-3</v>
      </c>
      <c r="AD283" s="32">
        <f t="shared" si="27"/>
        <v>-1.8681142363466508E-2</v>
      </c>
      <c r="AE283" s="32">
        <f t="shared" si="28"/>
        <v>-1</v>
      </c>
      <c r="AF283" s="32">
        <f t="shared" si="29"/>
        <v>-1</v>
      </c>
      <c r="AJ283" s="6"/>
      <c r="AK283" s="6"/>
      <c r="AL283" s="6"/>
      <c r="AM283" s="6"/>
      <c r="AN283" s="6"/>
      <c r="AO283" s="6"/>
    </row>
    <row r="284" spans="2:41">
      <c r="B284" s="86"/>
      <c r="C284" t="s">
        <v>145</v>
      </c>
      <c r="D284" s="33">
        <v>23056655</v>
      </c>
      <c r="E284" s="33">
        <v>5165055</v>
      </c>
      <c r="F284" s="33">
        <v>25180226</v>
      </c>
      <c r="G284" s="33">
        <v>6333327</v>
      </c>
      <c r="H284" s="33">
        <v>22991708</v>
      </c>
      <c r="I284" s="33">
        <v>5218462</v>
      </c>
      <c r="J284" s="33">
        <v>22999848</v>
      </c>
      <c r="K284" s="33">
        <v>5116601</v>
      </c>
      <c r="L284" s="33">
        <v>24988941</v>
      </c>
      <c r="M284" s="33">
        <v>6163701</v>
      </c>
      <c r="N284" s="33"/>
      <c r="O284" s="33"/>
      <c r="P284" s="32"/>
      <c r="Q284" s="32"/>
      <c r="R284" s="32"/>
      <c r="S284" s="32"/>
      <c r="T284" s="32"/>
      <c r="U284" s="32"/>
      <c r="V284" s="6"/>
      <c r="W284" s="6"/>
      <c r="X284" s="6"/>
      <c r="Y284" s="6"/>
      <c r="Z284" s="6"/>
      <c r="AA284" s="32">
        <f t="shared" si="24"/>
        <v>-2.4638005816541905E-3</v>
      </c>
      <c r="AB284" s="32">
        <f t="shared" si="25"/>
        <v>-9.3811198525475519E-3</v>
      </c>
      <c r="AC284" s="32">
        <f t="shared" si="26"/>
        <v>-7.5966355504513737E-3</v>
      </c>
      <c r="AD284" s="32">
        <f t="shared" si="27"/>
        <v>-2.6783079414658361E-2</v>
      </c>
      <c r="AE284" s="32">
        <f t="shared" si="28"/>
        <v>-1</v>
      </c>
      <c r="AF284" s="32">
        <f t="shared" si="29"/>
        <v>-1</v>
      </c>
      <c r="AJ284" s="6"/>
      <c r="AK284" s="6"/>
      <c r="AL284" s="6"/>
      <c r="AM284" s="6"/>
      <c r="AN284" s="6"/>
      <c r="AO284" s="6"/>
    </row>
    <row r="285" spans="2:41">
      <c r="B285" s="86"/>
      <c r="C285" t="s">
        <v>146</v>
      </c>
      <c r="D285" s="33">
        <v>10883135</v>
      </c>
      <c r="E285" s="33">
        <v>1894772</v>
      </c>
      <c r="F285" s="33">
        <v>11749714</v>
      </c>
      <c r="G285" s="33">
        <v>2209948</v>
      </c>
      <c r="H285" s="33">
        <v>10868440</v>
      </c>
      <c r="I285" s="33">
        <v>1904413</v>
      </c>
      <c r="J285" s="33">
        <v>10857214</v>
      </c>
      <c r="K285" s="33">
        <v>1863726</v>
      </c>
      <c r="L285" s="33">
        <v>11676036</v>
      </c>
      <c r="M285" s="33">
        <v>2147785</v>
      </c>
      <c r="N285" s="33"/>
      <c r="O285" s="33"/>
      <c r="P285" s="32"/>
      <c r="Q285" s="32"/>
      <c r="R285" s="32"/>
      <c r="S285" s="32"/>
      <c r="T285" s="32"/>
      <c r="U285" s="32"/>
      <c r="V285" s="6"/>
      <c r="W285" s="6"/>
      <c r="X285" s="6"/>
      <c r="Y285" s="6"/>
      <c r="Z285" s="6"/>
      <c r="AA285" s="32">
        <f t="shared" si="24"/>
        <v>-2.3817585649723171E-3</v>
      </c>
      <c r="AB285" s="32">
        <f t="shared" si="25"/>
        <v>-1.6385084854536588E-2</v>
      </c>
      <c r="AC285" s="32">
        <f t="shared" si="26"/>
        <v>-6.2706207146829276E-3</v>
      </c>
      <c r="AD285" s="32">
        <f t="shared" si="27"/>
        <v>-2.8128716150787259E-2</v>
      </c>
      <c r="AE285" s="32">
        <f t="shared" si="28"/>
        <v>-1</v>
      </c>
      <c r="AF285" s="32">
        <f t="shared" si="29"/>
        <v>-1</v>
      </c>
      <c r="AJ285" s="6"/>
      <c r="AK285" s="6"/>
      <c r="AL285" s="6"/>
      <c r="AM285" s="6"/>
      <c r="AN285" s="6"/>
      <c r="AO285" s="6"/>
    </row>
    <row r="286" spans="2:41">
      <c r="B286" s="86"/>
      <c r="C286" t="s">
        <v>147</v>
      </c>
      <c r="D286" s="33">
        <v>5533960</v>
      </c>
      <c r="E286" s="33">
        <v>727650</v>
      </c>
      <c r="F286" s="33">
        <v>5885814</v>
      </c>
      <c r="G286" s="33">
        <v>818838</v>
      </c>
      <c r="H286" s="33">
        <v>5529539</v>
      </c>
      <c r="I286" s="33">
        <v>733433</v>
      </c>
      <c r="J286" s="33">
        <v>5516985</v>
      </c>
      <c r="K286" s="33">
        <v>716746</v>
      </c>
      <c r="L286" s="33">
        <v>5849648</v>
      </c>
      <c r="M286" s="33">
        <v>790072</v>
      </c>
      <c r="N286" s="33"/>
      <c r="O286" s="33"/>
      <c r="P286" s="32"/>
      <c r="Q286" s="32"/>
      <c r="R286" s="32"/>
      <c r="S286" s="32"/>
      <c r="T286" s="32"/>
      <c r="U286" s="32"/>
      <c r="V286" s="6"/>
      <c r="W286" s="6"/>
      <c r="X286" s="6"/>
      <c r="Y286" s="6"/>
      <c r="Z286" s="6"/>
      <c r="AA286" s="32">
        <f t="shared" si="24"/>
        <v>-3.0674236893653006E-3</v>
      </c>
      <c r="AB286" s="32">
        <f t="shared" si="25"/>
        <v>-1.4985226413797842E-2</v>
      </c>
      <c r="AC286" s="32">
        <f t="shared" si="26"/>
        <v>-6.1446046375233741E-3</v>
      </c>
      <c r="AD286" s="32">
        <f t="shared" si="27"/>
        <v>-3.5130269967930165E-2</v>
      </c>
      <c r="AE286" s="32">
        <f t="shared" si="28"/>
        <v>-1</v>
      </c>
      <c r="AF286" s="32">
        <f t="shared" si="29"/>
        <v>-1</v>
      </c>
      <c r="AJ286" s="6"/>
      <c r="AK286" s="6"/>
      <c r="AL286" s="6"/>
      <c r="AM286" s="6"/>
      <c r="AN286" s="6"/>
      <c r="AO286" s="6"/>
    </row>
    <row r="287" spans="2:41">
      <c r="B287" s="86"/>
      <c r="C287" t="s">
        <v>176</v>
      </c>
      <c r="D287" s="33">
        <v>116926396</v>
      </c>
      <c r="E287" s="33">
        <v>38884447</v>
      </c>
      <c r="F287" s="33">
        <v>120662219</v>
      </c>
      <c r="G287" s="33">
        <v>45468292</v>
      </c>
      <c r="H287" s="33">
        <v>116144815</v>
      </c>
      <c r="I287" s="33">
        <v>38813943</v>
      </c>
      <c r="J287" s="33">
        <v>116977207</v>
      </c>
      <c r="K287" s="33">
        <v>38869779</v>
      </c>
      <c r="L287" s="33">
        <v>120128297</v>
      </c>
      <c r="M287" s="33">
        <v>44910480</v>
      </c>
      <c r="N287" s="33"/>
      <c r="O287" s="33"/>
      <c r="P287" s="32"/>
      <c r="Q287" s="32"/>
      <c r="R287" s="32"/>
      <c r="S287" s="32"/>
      <c r="T287" s="32"/>
      <c r="U287" s="32"/>
      <c r="V287" s="6"/>
      <c r="W287" s="8"/>
      <c r="X287" s="6"/>
      <c r="Y287" s="6"/>
      <c r="Z287" s="6"/>
      <c r="AA287" s="32">
        <f t="shared" si="24"/>
        <v>4.3455542750158826E-4</v>
      </c>
      <c r="AB287" s="32">
        <f t="shared" si="25"/>
        <v>-3.772202289516937E-4</v>
      </c>
      <c r="AC287" s="32">
        <f t="shared" si="26"/>
        <v>-4.4249310548482457E-3</v>
      </c>
      <c r="AD287" s="32">
        <f t="shared" si="27"/>
        <v>-1.2268153815850395E-2</v>
      </c>
      <c r="AE287" s="32">
        <f t="shared" si="28"/>
        <v>-1</v>
      </c>
      <c r="AF287" s="32">
        <f t="shared" si="29"/>
        <v>-1</v>
      </c>
      <c r="AJ287" s="6"/>
      <c r="AK287" s="6"/>
      <c r="AL287" s="6"/>
      <c r="AM287" s="6"/>
      <c r="AN287" s="6"/>
      <c r="AO287" s="6"/>
    </row>
    <row r="288" spans="2:41">
      <c r="B288" s="86"/>
      <c r="C288" t="s">
        <v>177</v>
      </c>
      <c r="D288" s="33">
        <v>45125448</v>
      </c>
      <c r="E288" s="33">
        <v>12430668</v>
      </c>
      <c r="F288" s="33">
        <v>47695933</v>
      </c>
      <c r="G288" s="33">
        <v>14915032</v>
      </c>
      <c r="H288" s="33">
        <v>45004132</v>
      </c>
      <c r="I288" s="33">
        <v>12443551</v>
      </c>
      <c r="J288" s="33">
        <v>45132019</v>
      </c>
      <c r="K288" s="33">
        <v>12408179</v>
      </c>
      <c r="L288" s="33">
        <v>47429003</v>
      </c>
      <c r="M288" s="33">
        <v>14686390</v>
      </c>
      <c r="N288" s="33"/>
      <c r="O288" s="33"/>
      <c r="P288" s="32"/>
      <c r="Q288" s="32"/>
      <c r="R288" s="32"/>
      <c r="S288" s="32"/>
      <c r="T288" s="32"/>
      <c r="U288" s="32"/>
      <c r="V288" s="6"/>
      <c r="W288" s="6"/>
      <c r="X288" s="6"/>
      <c r="Y288" s="6"/>
      <c r="Z288" s="6"/>
      <c r="AA288" s="32">
        <f t="shared" si="24"/>
        <v>1.4561628285662671E-4</v>
      </c>
      <c r="AB288" s="32">
        <f t="shared" si="25"/>
        <v>-1.8091545844519377E-3</v>
      </c>
      <c r="AC288" s="32">
        <f t="shared" si="26"/>
        <v>-5.5964939400598374E-3</v>
      </c>
      <c r="AD288" s="32">
        <f t="shared" si="27"/>
        <v>-1.5329635229746742E-2</v>
      </c>
      <c r="AE288" s="32">
        <f t="shared" si="28"/>
        <v>-1</v>
      </c>
      <c r="AF288" s="32">
        <f t="shared" si="29"/>
        <v>-1</v>
      </c>
      <c r="AJ288" s="6"/>
      <c r="AK288" s="6"/>
      <c r="AL288" s="6"/>
      <c r="AM288" s="6"/>
      <c r="AN288" s="6"/>
      <c r="AO288" s="6"/>
    </row>
    <row r="289" spans="2:41">
      <c r="B289" s="86"/>
      <c r="C289" t="s">
        <v>178</v>
      </c>
      <c r="D289" s="33">
        <v>18509266</v>
      </c>
      <c r="E289" s="33">
        <v>4022847</v>
      </c>
      <c r="F289" s="33">
        <v>20106816</v>
      </c>
      <c r="G289" s="33">
        <v>5057621</v>
      </c>
      <c r="H289" s="33">
        <v>18494889</v>
      </c>
      <c r="I289" s="33">
        <v>4033915</v>
      </c>
      <c r="J289" s="33">
        <v>18484230</v>
      </c>
      <c r="K289" s="33">
        <v>4002583</v>
      </c>
      <c r="L289" s="33">
        <v>20020734</v>
      </c>
      <c r="M289" s="33">
        <v>4970550</v>
      </c>
      <c r="N289" s="33"/>
      <c r="O289" s="33"/>
      <c r="P289" s="32"/>
      <c r="Q289" s="32"/>
      <c r="R289" s="32"/>
      <c r="S289" s="32"/>
      <c r="T289" s="32"/>
      <c r="U289" s="32"/>
      <c r="V289" s="6"/>
      <c r="W289" s="6"/>
      <c r="X289" s="6"/>
      <c r="Y289" s="6"/>
      <c r="Z289" s="6"/>
      <c r="AA289" s="32">
        <f t="shared" si="24"/>
        <v>-1.352619817555164E-3</v>
      </c>
      <c r="AB289" s="32">
        <f t="shared" si="25"/>
        <v>-5.0372286094897472E-3</v>
      </c>
      <c r="AC289" s="32">
        <f t="shared" si="26"/>
        <v>-4.2812347812801388E-3</v>
      </c>
      <c r="AD289" s="32">
        <f t="shared" si="27"/>
        <v>-1.7215801658526805E-2</v>
      </c>
      <c r="AE289" s="32">
        <f t="shared" si="28"/>
        <v>-1</v>
      </c>
      <c r="AF289" s="32">
        <f t="shared" si="29"/>
        <v>-1</v>
      </c>
      <c r="AJ289" s="6"/>
      <c r="AK289" s="6"/>
      <c r="AL289" s="6"/>
      <c r="AM289" s="6"/>
      <c r="AN289" s="6"/>
      <c r="AO289" s="6"/>
    </row>
    <row r="290" spans="2:41">
      <c r="B290" s="86"/>
      <c r="C290" t="s">
        <v>179</v>
      </c>
      <c r="D290" s="33">
        <v>7669021</v>
      </c>
      <c r="E290" s="33">
        <v>1197159</v>
      </c>
      <c r="F290" s="33">
        <v>8102073</v>
      </c>
      <c r="G290" s="33">
        <v>1406164</v>
      </c>
      <c r="H290" s="33">
        <v>7660366</v>
      </c>
      <c r="I290" s="33">
        <v>1201597</v>
      </c>
      <c r="J290" s="33">
        <v>7664300</v>
      </c>
      <c r="K290" s="33">
        <v>1187334</v>
      </c>
      <c r="L290" s="33">
        <v>8067986</v>
      </c>
      <c r="M290" s="33">
        <v>1378662</v>
      </c>
      <c r="N290" s="33"/>
      <c r="O290" s="33"/>
      <c r="P290" s="32"/>
      <c r="Q290" s="32"/>
      <c r="R290" s="32"/>
      <c r="S290" s="32"/>
      <c r="T290" s="32"/>
      <c r="U290" s="32"/>
      <c r="V290" s="6"/>
      <c r="W290" s="6"/>
      <c r="X290" s="6"/>
      <c r="Y290" s="6"/>
      <c r="Z290" s="6"/>
      <c r="AA290" s="32">
        <f t="shared" si="24"/>
        <v>-6.1559356794041898E-4</v>
      </c>
      <c r="AB290" s="32">
        <f t="shared" si="25"/>
        <v>-8.206929906553766E-3</v>
      </c>
      <c r="AC290" s="32">
        <f t="shared" si="26"/>
        <v>-4.207194874694415E-3</v>
      </c>
      <c r="AD290" s="32">
        <f t="shared" si="27"/>
        <v>-1.9558173868766373E-2</v>
      </c>
      <c r="AE290" s="32">
        <f t="shared" si="28"/>
        <v>-1</v>
      </c>
      <c r="AF290" s="32">
        <f t="shared" si="29"/>
        <v>-1</v>
      </c>
      <c r="AJ290" s="6"/>
      <c r="AK290" s="6"/>
      <c r="AL290" s="6"/>
      <c r="AM290" s="6"/>
      <c r="AN290" s="6"/>
      <c r="AO290" s="6"/>
    </row>
    <row r="291" spans="2:41">
      <c r="B291" s="86"/>
      <c r="C291" t="s">
        <v>184</v>
      </c>
      <c r="D291" s="33">
        <v>72215498</v>
      </c>
      <c r="E291" s="33">
        <v>22355101</v>
      </c>
      <c r="F291" s="33">
        <v>71922050</v>
      </c>
      <c r="G291" s="33">
        <v>24396383</v>
      </c>
      <c r="H291" s="33">
        <v>71896493</v>
      </c>
      <c r="I291" s="33">
        <v>22461538</v>
      </c>
      <c r="J291" s="33">
        <v>72715548</v>
      </c>
      <c r="K291" s="33">
        <v>22839267</v>
      </c>
      <c r="L291" s="33">
        <v>71647981</v>
      </c>
      <c r="M291" s="33">
        <v>24192617</v>
      </c>
      <c r="N291" s="33"/>
      <c r="O291" s="33"/>
      <c r="P291" s="32"/>
      <c r="Q291" s="32"/>
      <c r="R291" s="32"/>
      <c r="S291" s="32"/>
      <c r="T291" s="32"/>
      <c r="U291" s="32"/>
      <c r="V291" s="6"/>
      <c r="W291" s="6"/>
      <c r="X291" s="6"/>
      <c r="Y291" s="6"/>
      <c r="Z291" s="6"/>
      <c r="AA291" s="32">
        <f t="shared" si="24"/>
        <v>6.9244139256645441E-3</v>
      </c>
      <c r="AB291" s="32">
        <f t="shared" si="25"/>
        <v>2.1657965222344557E-2</v>
      </c>
      <c r="AC291" s="32">
        <f t="shared" si="26"/>
        <v>-3.810639435333114E-3</v>
      </c>
      <c r="AD291" s="32">
        <f t="shared" si="27"/>
        <v>-8.3523037001017736E-3</v>
      </c>
      <c r="AE291" s="32">
        <f t="shared" si="28"/>
        <v>-1</v>
      </c>
      <c r="AF291" s="32">
        <f t="shared" si="29"/>
        <v>-1</v>
      </c>
      <c r="AJ291" s="6"/>
      <c r="AK291" s="6"/>
      <c r="AL291" s="6"/>
      <c r="AM291" s="6"/>
      <c r="AN291" s="6"/>
      <c r="AO291" s="6"/>
    </row>
    <row r="292" spans="2:41">
      <c r="B292" s="86"/>
      <c r="C292" t="s">
        <v>185</v>
      </c>
      <c r="D292" s="33">
        <v>27875462</v>
      </c>
      <c r="E292" s="33">
        <v>7017924</v>
      </c>
      <c r="F292" s="33">
        <v>28935024</v>
      </c>
      <c r="G292" s="33">
        <v>7883618</v>
      </c>
      <c r="H292" s="33">
        <v>27835783</v>
      </c>
      <c r="I292" s="33">
        <v>7048077</v>
      </c>
      <c r="J292" s="33">
        <v>27955418</v>
      </c>
      <c r="K292" s="33">
        <v>7074378</v>
      </c>
      <c r="L292" s="33">
        <v>28834870</v>
      </c>
      <c r="M292" s="33">
        <v>7796156</v>
      </c>
      <c r="N292" s="33"/>
      <c r="O292" s="33"/>
      <c r="P292" s="32"/>
      <c r="Q292" s="32"/>
      <c r="R292" s="32"/>
      <c r="S292" s="32"/>
      <c r="T292" s="32"/>
      <c r="U292" s="32"/>
      <c r="V292" s="6"/>
      <c r="W292" s="6"/>
      <c r="X292" s="6"/>
      <c r="Y292" s="6"/>
      <c r="Z292" s="6"/>
      <c r="AA292" s="32">
        <f t="shared" si="24"/>
        <v>2.8683291419528759E-3</v>
      </c>
      <c r="AB292" s="32">
        <f t="shared" si="25"/>
        <v>8.0442592424768353E-3</v>
      </c>
      <c r="AC292" s="32">
        <f t="shared" si="26"/>
        <v>-3.4613415216106268E-3</v>
      </c>
      <c r="AD292" s="32">
        <f t="shared" si="27"/>
        <v>-1.1094144845678723E-2</v>
      </c>
      <c r="AE292" s="32">
        <f t="shared" si="28"/>
        <v>-1</v>
      </c>
      <c r="AF292" s="32">
        <f t="shared" si="29"/>
        <v>-1</v>
      </c>
      <c r="AJ292" s="6"/>
      <c r="AK292" s="6"/>
      <c r="AL292" s="6"/>
      <c r="AM292" s="6"/>
      <c r="AN292" s="6"/>
      <c r="AO292" s="6"/>
    </row>
    <row r="293" spans="2:41">
      <c r="B293" s="86"/>
      <c r="C293" t="s">
        <v>186</v>
      </c>
      <c r="D293" s="33">
        <v>12013127</v>
      </c>
      <c r="E293" s="33">
        <v>2402848</v>
      </c>
      <c r="F293" s="33">
        <v>12729203</v>
      </c>
      <c r="G293" s="33">
        <v>2685665</v>
      </c>
      <c r="H293" s="33">
        <v>12018504</v>
      </c>
      <c r="I293" s="33">
        <v>2425106</v>
      </c>
      <c r="J293" s="33">
        <v>12019239</v>
      </c>
      <c r="K293" s="33">
        <v>2405816</v>
      </c>
      <c r="L293" s="33">
        <v>12709050</v>
      </c>
      <c r="M293" s="33">
        <v>2692555</v>
      </c>
      <c r="N293" s="33"/>
      <c r="O293" s="33"/>
      <c r="P293" s="32"/>
      <c r="Q293" s="32"/>
      <c r="R293" s="32"/>
      <c r="S293" s="32"/>
      <c r="T293" s="32"/>
      <c r="U293" s="32"/>
      <c r="V293" s="6"/>
      <c r="W293" s="6"/>
      <c r="X293" s="6"/>
      <c r="Y293" s="6"/>
      <c r="Z293" s="6"/>
      <c r="AA293" s="32">
        <f t="shared" si="24"/>
        <v>5.0877677394070672E-4</v>
      </c>
      <c r="AB293" s="32">
        <f t="shared" si="25"/>
        <v>1.2352008949380068E-3</v>
      </c>
      <c r="AC293" s="32">
        <f t="shared" si="26"/>
        <v>-1.5832098836038675E-3</v>
      </c>
      <c r="AD293" s="32">
        <f t="shared" si="27"/>
        <v>2.5654726110665329E-3</v>
      </c>
      <c r="AE293" s="32">
        <f t="shared" si="28"/>
        <v>-1</v>
      </c>
      <c r="AF293" s="32">
        <f t="shared" si="29"/>
        <v>-1</v>
      </c>
      <c r="AJ293" s="6"/>
      <c r="AK293" s="6"/>
      <c r="AL293" s="6"/>
      <c r="AM293" s="6"/>
      <c r="AN293" s="6"/>
      <c r="AO293" s="6"/>
    </row>
    <row r="294" spans="2:41">
      <c r="B294" s="87"/>
      <c r="C294" t="s">
        <v>187</v>
      </c>
      <c r="D294" s="33">
        <v>5417602</v>
      </c>
      <c r="E294" s="33">
        <v>742299</v>
      </c>
      <c r="F294" s="33">
        <v>5643355</v>
      </c>
      <c r="G294" s="33">
        <v>789870</v>
      </c>
      <c r="H294" s="33">
        <v>5407425</v>
      </c>
      <c r="I294" s="33">
        <v>743971</v>
      </c>
      <c r="J294" s="33">
        <v>5402289</v>
      </c>
      <c r="K294" s="33">
        <v>739151</v>
      </c>
      <c r="L294" s="33">
        <v>5641484</v>
      </c>
      <c r="M294" s="33">
        <v>792387</v>
      </c>
      <c r="N294" s="33"/>
      <c r="O294" s="33"/>
      <c r="P294" s="32"/>
      <c r="Q294" s="32"/>
      <c r="R294" s="32"/>
      <c r="S294" s="32"/>
      <c r="T294" s="32"/>
      <c r="U294" s="32"/>
      <c r="V294" s="6"/>
      <c r="W294" s="6"/>
      <c r="X294" s="6"/>
      <c r="Y294" s="6"/>
      <c r="Z294" s="6"/>
      <c r="AA294" s="32">
        <f t="shared" si="24"/>
        <v>-2.8265273085767467E-3</v>
      </c>
      <c r="AB294" s="32">
        <f t="shared" si="25"/>
        <v>-4.2408786755741288E-3</v>
      </c>
      <c r="AC294" s="32">
        <f t="shared" si="26"/>
        <v>-3.3154036915983488E-4</v>
      </c>
      <c r="AD294" s="32">
        <f t="shared" si="27"/>
        <v>3.1866003266360289E-3</v>
      </c>
      <c r="AE294" s="32">
        <f t="shared" si="28"/>
        <v>-1</v>
      </c>
      <c r="AF294" s="32">
        <f t="shared" si="29"/>
        <v>-1</v>
      </c>
      <c r="AJ294" s="6"/>
      <c r="AK294" s="6"/>
      <c r="AL294" s="6"/>
      <c r="AM294" s="6"/>
      <c r="AN294" s="6"/>
      <c r="AO294" s="6"/>
    </row>
    <row r="295" spans="2:41">
      <c r="B295" s="85" t="s">
        <v>349</v>
      </c>
      <c r="C295" t="s">
        <v>136</v>
      </c>
      <c r="D295" s="33">
        <v>20162669</v>
      </c>
      <c r="E295" s="33">
        <v>4979472</v>
      </c>
      <c r="F295" s="33">
        <v>20640070</v>
      </c>
      <c r="G295" s="33">
        <v>5708656</v>
      </c>
      <c r="H295" s="33">
        <v>20082532</v>
      </c>
      <c r="I295" s="33">
        <v>4971895</v>
      </c>
      <c r="J295" s="33">
        <v>20130568</v>
      </c>
      <c r="K295" s="33">
        <v>4942291</v>
      </c>
      <c r="L295" s="33">
        <v>20512252</v>
      </c>
      <c r="M295" s="33">
        <v>5579955</v>
      </c>
      <c r="N295" s="33"/>
      <c r="O295" s="33"/>
      <c r="P295" s="32"/>
      <c r="Q295" s="32"/>
      <c r="R295" s="32"/>
      <c r="S295" s="32"/>
      <c r="T295" s="32"/>
      <c r="U295" s="32"/>
      <c r="V295" s="6"/>
      <c r="W295" s="6"/>
      <c r="X295" s="6"/>
      <c r="Y295" s="6"/>
      <c r="Z295" s="6"/>
      <c r="AA295" s="32">
        <f t="shared" si="24"/>
        <v>-1.5921007283311549E-3</v>
      </c>
      <c r="AB295" s="32">
        <f t="shared" si="25"/>
        <v>-7.4668559236802613E-3</v>
      </c>
      <c r="AC295" s="32">
        <f t="shared" si="26"/>
        <v>-6.1927115557263131E-3</v>
      </c>
      <c r="AD295" s="32">
        <f t="shared" si="27"/>
        <v>-2.254488622190582E-2</v>
      </c>
      <c r="AE295" s="32">
        <f t="shared" si="28"/>
        <v>-1</v>
      </c>
      <c r="AF295" s="32">
        <f t="shared" si="29"/>
        <v>-1</v>
      </c>
      <c r="AJ295" s="6"/>
      <c r="AK295" s="6"/>
      <c r="AL295" s="6"/>
      <c r="AM295" s="6"/>
      <c r="AN295" s="6"/>
      <c r="AO295" s="6"/>
    </row>
    <row r="296" spans="2:41">
      <c r="B296" s="86"/>
      <c r="C296" t="s">
        <v>137</v>
      </c>
      <c r="D296" s="33">
        <v>9884596</v>
      </c>
      <c r="E296" s="33">
        <v>2067051</v>
      </c>
      <c r="F296" s="33">
        <v>10501374</v>
      </c>
      <c r="G296" s="33">
        <v>2462573</v>
      </c>
      <c r="H296" s="33">
        <v>9873890</v>
      </c>
      <c r="I296" s="33">
        <v>2067042</v>
      </c>
      <c r="J296" s="33">
        <v>9857649</v>
      </c>
      <c r="K296" s="33">
        <v>2044384</v>
      </c>
      <c r="L296" s="33">
        <v>10447069</v>
      </c>
      <c r="M296" s="33">
        <v>2407897</v>
      </c>
      <c r="N296" s="33"/>
      <c r="O296" s="33"/>
      <c r="P296" s="32"/>
      <c r="Q296" s="32"/>
      <c r="R296" s="32"/>
      <c r="S296" s="32"/>
      <c r="T296" s="32"/>
      <c r="U296" s="32"/>
      <c r="V296" s="6"/>
      <c r="W296" s="6"/>
      <c r="X296" s="6"/>
      <c r="Y296" s="6"/>
      <c r="Z296" s="6"/>
      <c r="AA296" s="32">
        <f t="shared" si="24"/>
        <v>-2.7261609882690196E-3</v>
      </c>
      <c r="AB296" s="32">
        <f t="shared" si="25"/>
        <v>-1.0965863928853231E-2</v>
      </c>
      <c r="AC296" s="32">
        <f t="shared" si="26"/>
        <v>-5.1712280697744882E-3</v>
      </c>
      <c r="AD296" s="32">
        <f t="shared" si="27"/>
        <v>-2.2202793582159798E-2</v>
      </c>
      <c r="AE296" s="32">
        <f t="shared" si="28"/>
        <v>-1</v>
      </c>
      <c r="AF296" s="32">
        <f t="shared" si="29"/>
        <v>-1</v>
      </c>
      <c r="AJ296" s="6"/>
      <c r="AK296" s="6"/>
      <c r="AL296" s="6"/>
      <c r="AM296" s="6"/>
      <c r="AN296" s="6"/>
      <c r="AO296" s="6"/>
    </row>
    <row r="297" spans="2:41">
      <c r="B297" s="86"/>
      <c r="C297" t="s">
        <v>138</v>
      </c>
      <c r="D297" s="33">
        <v>4785874</v>
      </c>
      <c r="E297" s="33">
        <v>790950</v>
      </c>
      <c r="F297" s="33">
        <v>5075006</v>
      </c>
      <c r="G297" s="33">
        <v>901772</v>
      </c>
      <c r="H297" s="33">
        <v>4785721</v>
      </c>
      <c r="I297" s="33">
        <v>794200</v>
      </c>
      <c r="J297" s="33">
        <v>4772738</v>
      </c>
      <c r="K297" s="33">
        <v>782646</v>
      </c>
      <c r="L297" s="33">
        <v>5046256</v>
      </c>
      <c r="M297" s="33">
        <v>881280</v>
      </c>
      <c r="N297" s="33"/>
      <c r="O297" s="33"/>
      <c r="P297" s="32"/>
      <c r="Q297" s="32"/>
      <c r="R297" s="32"/>
      <c r="S297" s="32"/>
      <c r="T297" s="32"/>
      <c r="U297" s="32"/>
      <c r="V297" s="6"/>
      <c r="W297" s="6"/>
      <c r="X297" s="6"/>
      <c r="Y297" s="6"/>
      <c r="Z297" s="6"/>
      <c r="AA297" s="32">
        <f t="shared" si="24"/>
        <v>-2.7447442201779656E-3</v>
      </c>
      <c r="AB297" s="32">
        <f t="shared" si="25"/>
        <v>-1.0498767305139389E-2</v>
      </c>
      <c r="AC297" s="32">
        <f t="shared" si="26"/>
        <v>-5.6650179329837246E-3</v>
      </c>
      <c r="AD297" s="32">
        <f t="shared" si="27"/>
        <v>-2.2724147567234291E-2</v>
      </c>
      <c r="AE297" s="32">
        <f t="shared" si="28"/>
        <v>-1</v>
      </c>
      <c r="AF297" s="32">
        <f t="shared" si="29"/>
        <v>-1</v>
      </c>
      <c r="AJ297" s="6"/>
      <c r="AK297" s="6"/>
      <c r="AL297" s="6"/>
      <c r="AM297" s="6"/>
      <c r="AN297" s="6"/>
      <c r="AO297" s="6"/>
    </row>
    <row r="298" spans="2:41">
      <c r="B298" s="86"/>
      <c r="C298" t="s">
        <v>139</v>
      </c>
      <c r="D298" s="33">
        <v>2426870</v>
      </c>
      <c r="E298" s="33">
        <v>308626</v>
      </c>
      <c r="F298" s="33">
        <v>2516840</v>
      </c>
      <c r="G298" s="33">
        <v>325864</v>
      </c>
      <c r="H298" s="33">
        <v>2422468</v>
      </c>
      <c r="I298" s="33">
        <v>308664</v>
      </c>
      <c r="J298" s="33">
        <v>2421552</v>
      </c>
      <c r="K298" s="33">
        <v>304923</v>
      </c>
      <c r="L298" s="33">
        <v>2509816</v>
      </c>
      <c r="M298" s="33">
        <v>317114</v>
      </c>
      <c r="N298" s="33"/>
      <c r="O298" s="33"/>
      <c r="P298" s="32"/>
      <c r="Q298" s="32"/>
      <c r="R298" s="32"/>
      <c r="S298" s="32"/>
      <c r="T298" s="32"/>
      <c r="U298" s="32"/>
      <c r="V298" s="6"/>
      <c r="W298" s="6"/>
      <c r="X298" s="6"/>
      <c r="Y298" s="6"/>
      <c r="Z298" s="6"/>
      <c r="AA298" s="32">
        <f t="shared" si="24"/>
        <v>-2.191299904815668E-3</v>
      </c>
      <c r="AB298" s="32">
        <f t="shared" si="25"/>
        <v>-1.1998341034131927E-2</v>
      </c>
      <c r="AC298" s="32">
        <f t="shared" si="26"/>
        <v>-2.7908011633635829E-3</v>
      </c>
      <c r="AD298" s="32">
        <f t="shared" si="27"/>
        <v>-2.6851692730709743E-2</v>
      </c>
      <c r="AE298" s="32">
        <f t="shared" si="28"/>
        <v>-1</v>
      </c>
      <c r="AF298" s="32">
        <f t="shared" si="29"/>
        <v>-1</v>
      </c>
      <c r="AJ298" s="6"/>
      <c r="AK298" s="6"/>
      <c r="AL298" s="6"/>
      <c r="AM298" s="6"/>
      <c r="AN298" s="6"/>
      <c r="AO298" s="6"/>
    </row>
    <row r="299" spans="2:41">
      <c r="B299" s="86"/>
      <c r="C299" t="s">
        <v>148</v>
      </c>
      <c r="D299" s="33">
        <v>34981316</v>
      </c>
      <c r="E299" s="33">
        <v>12241663</v>
      </c>
      <c r="F299" s="33">
        <v>34073273</v>
      </c>
      <c r="G299" s="33">
        <v>12803924</v>
      </c>
      <c r="H299" s="33">
        <v>34738597</v>
      </c>
      <c r="I299" s="33">
        <v>12218385</v>
      </c>
      <c r="J299" s="33">
        <v>35088793</v>
      </c>
      <c r="K299" s="33">
        <v>12305789</v>
      </c>
      <c r="L299" s="33">
        <v>34052696</v>
      </c>
      <c r="M299" s="33">
        <v>12782085</v>
      </c>
      <c r="N299" s="33"/>
      <c r="O299" s="33"/>
      <c r="P299" s="32"/>
      <c r="Q299" s="32"/>
      <c r="R299" s="32"/>
      <c r="S299" s="32"/>
      <c r="T299" s="32"/>
      <c r="U299" s="32"/>
      <c r="V299" s="6"/>
      <c r="W299" s="6"/>
      <c r="X299" s="6"/>
      <c r="Y299" s="6"/>
      <c r="Z299" s="6"/>
      <c r="AA299" s="32">
        <f t="shared" si="24"/>
        <v>3.0724115696504958E-3</v>
      </c>
      <c r="AB299" s="32">
        <f t="shared" si="25"/>
        <v>5.2383405751326431E-3</v>
      </c>
      <c r="AC299" s="32">
        <f t="shared" si="26"/>
        <v>-6.0390441505281866E-4</v>
      </c>
      <c r="AD299" s="32">
        <f t="shared" si="27"/>
        <v>-1.7056489869824282E-3</v>
      </c>
      <c r="AE299" s="32">
        <f t="shared" si="28"/>
        <v>-1</v>
      </c>
      <c r="AF299" s="32">
        <f t="shared" si="29"/>
        <v>-1</v>
      </c>
      <c r="AJ299" s="6"/>
      <c r="AK299" s="6"/>
      <c r="AL299" s="6"/>
      <c r="AM299" s="6"/>
      <c r="AN299" s="6"/>
      <c r="AO299" s="6"/>
    </row>
    <row r="300" spans="2:41">
      <c r="B300" s="86"/>
      <c r="C300" t="s">
        <v>149</v>
      </c>
      <c r="D300" s="33">
        <v>11516796</v>
      </c>
      <c r="E300" s="33">
        <v>3421504</v>
      </c>
      <c r="F300" s="33">
        <v>11597370</v>
      </c>
      <c r="G300" s="33">
        <v>3580275</v>
      </c>
      <c r="H300" s="33">
        <v>11497446</v>
      </c>
      <c r="I300" s="33">
        <v>3445302</v>
      </c>
      <c r="J300" s="33">
        <v>11532105</v>
      </c>
      <c r="K300" s="33">
        <v>3434727</v>
      </c>
      <c r="L300" s="33">
        <v>11545668</v>
      </c>
      <c r="M300" s="33">
        <v>3557869</v>
      </c>
      <c r="N300" s="33"/>
      <c r="O300" s="33"/>
      <c r="P300" s="32"/>
      <c r="Q300" s="32"/>
      <c r="R300" s="32"/>
      <c r="S300" s="32"/>
      <c r="T300" s="32"/>
      <c r="U300" s="32"/>
      <c r="V300" s="6"/>
      <c r="W300" s="6"/>
      <c r="X300" s="6"/>
      <c r="Y300" s="6"/>
      <c r="Z300" s="6"/>
      <c r="AA300" s="32">
        <f t="shared" si="24"/>
        <v>1.3292759548749495E-3</v>
      </c>
      <c r="AB300" s="32">
        <f t="shared" si="25"/>
        <v>3.8646747161482204E-3</v>
      </c>
      <c r="AC300" s="32">
        <f t="shared" si="26"/>
        <v>-4.4580797197985404E-3</v>
      </c>
      <c r="AD300" s="32">
        <f t="shared" si="27"/>
        <v>-6.2581784918756241E-3</v>
      </c>
      <c r="AE300" s="32">
        <f t="shared" si="28"/>
        <v>-1</v>
      </c>
      <c r="AF300" s="32">
        <f t="shared" si="29"/>
        <v>-1</v>
      </c>
      <c r="AJ300" s="6"/>
      <c r="AK300" s="6"/>
      <c r="AL300" s="6"/>
      <c r="AM300" s="6"/>
      <c r="AN300" s="6"/>
      <c r="AO300" s="6"/>
    </row>
    <row r="301" spans="2:41">
      <c r="B301" s="86"/>
      <c r="C301" t="s">
        <v>150</v>
      </c>
      <c r="D301" s="33">
        <v>4081219</v>
      </c>
      <c r="E301" s="33">
        <v>907061</v>
      </c>
      <c r="F301" s="33">
        <v>4260827</v>
      </c>
      <c r="G301" s="33">
        <v>1054374</v>
      </c>
      <c r="H301" s="33">
        <v>4080913</v>
      </c>
      <c r="I301" s="33">
        <v>918932</v>
      </c>
      <c r="J301" s="33">
        <v>4083531</v>
      </c>
      <c r="K301" s="33">
        <v>913004</v>
      </c>
      <c r="L301" s="33">
        <v>4258299</v>
      </c>
      <c r="M301" s="33">
        <v>1054826</v>
      </c>
      <c r="N301" s="33"/>
      <c r="O301" s="33"/>
      <c r="P301" s="32"/>
      <c r="Q301" s="32"/>
      <c r="R301" s="32"/>
      <c r="S301" s="32"/>
      <c r="T301" s="32"/>
      <c r="U301" s="32"/>
      <c r="V301" s="6"/>
      <c r="W301" s="6"/>
      <c r="X301" s="6"/>
      <c r="Y301" s="6"/>
      <c r="Z301" s="6"/>
      <c r="AA301" s="32">
        <f t="shared" si="24"/>
        <v>5.6649741168018669E-4</v>
      </c>
      <c r="AB301" s="32">
        <f t="shared" si="25"/>
        <v>6.5519298040594845E-3</v>
      </c>
      <c r="AC301" s="32">
        <f t="shared" si="26"/>
        <v>-5.9331204951527017E-4</v>
      </c>
      <c r="AD301" s="32">
        <f t="shared" si="27"/>
        <v>4.286903887994203E-4</v>
      </c>
      <c r="AE301" s="32">
        <f t="shared" si="28"/>
        <v>-1</v>
      </c>
      <c r="AF301" s="32">
        <f t="shared" si="29"/>
        <v>-1</v>
      </c>
      <c r="AJ301" s="6"/>
      <c r="AK301" s="6"/>
      <c r="AL301" s="6"/>
      <c r="AM301" s="6"/>
      <c r="AN301" s="6"/>
      <c r="AO301" s="6"/>
    </row>
    <row r="302" spans="2:41">
      <c r="B302" s="86"/>
      <c r="C302" t="s">
        <v>151</v>
      </c>
      <c r="D302" s="33">
        <v>1489174</v>
      </c>
      <c r="E302" s="33">
        <v>169104</v>
      </c>
      <c r="F302" s="33">
        <v>1529494</v>
      </c>
      <c r="G302" s="33">
        <v>198719</v>
      </c>
      <c r="H302" s="33">
        <v>1489018</v>
      </c>
      <c r="I302" s="33">
        <v>168343</v>
      </c>
      <c r="J302" s="33">
        <v>1488995</v>
      </c>
      <c r="K302" s="33">
        <v>169261</v>
      </c>
      <c r="L302" s="33">
        <v>1524124</v>
      </c>
      <c r="M302" s="33">
        <v>196483</v>
      </c>
      <c r="N302" s="33"/>
      <c r="O302" s="33"/>
      <c r="P302" s="32"/>
      <c r="Q302" s="32"/>
      <c r="R302" s="32"/>
      <c r="S302" s="32"/>
      <c r="T302" s="32"/>
      <c r="U302" s="32"/>
      <c r="V302" s="6"/>
      <c r="W302" s="6"/>
      <c r="X302" s="6"/>
      <c r="Y302" s="6"/>
      <c r="Z302" s="6"/>
      <c r="AA302" s="32">
        <f t="shared" si="24"/>
        <v>-1.2020086302876628E-4</v>
      </c>
      <c r="AB302" s="32">
        <f t="shared" si="25"/>
        <v>9.2842274576591922E-4</v>
      </c>
      <c r="AC302" s="32">
        <f t="shared" si="26"/>
        <v>-3.5109650642630831E-3</v>
      </c>
      <c r="AD302" s="32">
        <f t="shared" si="27"/>
        <v>-1.1252069505180682E-2</v>
      </c>
      <c r="AE302" s="32">
        <f t="shared" si="28"/>
        <v>-1</v>
      </c>
      <c r="AF302" s="32">
        <f t="shared" si="29"/>
        <v>-1</v>
      </c>
      <c r="AJ302" s="6"/>
      <c r="AK302" s="6"/>
      <c r="AL302" s="6"/>
      <c r="AM302" s="6"/>
      <c r="AN302" s="6"/>
      <c r="AO302" s="6"/>
    </row>
    <row r="303" spans="2:41">
      <c r="B303" s="86"/>
      <c r="C303" t="s">
        <v>140</v>
      </c>
      <c r="D303" s="33">
        <v>27162041</v>
      </c>
      <c r="E303" s="33">
        <v>9251123</v>
      </c>
      <c r="F303" s="33">
        <v>27715171</v>
      </c>
      <c r="G303" s="33">
        <v>10390145</v>
      </c>
      <c r="H303" s="33">
        <v>26926235</v>
      </c>
      <c r="I303" s="33">
        <v>9212029</v>
      </c>
      <c r="J303" s="33">
        <v>27212863</v>
      </c>
      <c r="K303" s="33">
        <v>9297798</v>
      </c>
      <c r="L303" s="33">
        <v>27682922</v>
      </c>
      <c r="M303" s="33">
        <v>10386786</v>
      </c>
      <c r="N303" s="33"/>
      <c r="O303" s="33"/>
      <c r="P303" s="32"/>
      <c r="Q303" s="32"/>
      <c r="R303" s="32"/>
      <c r="S303" s="32"/>
      <c r="T303" s="32"/>
      <c r="U303" s="32"/>
      <c r="V303" s="6"/>
      <c r="W303" s="6"/>
      <c r="X303" s="6"/>
      <c r="Y303" s="6"/>
      <c r="Z303" s="6"/>
      <c r="AA303" s="32">
        <f t="shared" si="24"/>
        <v>1.8710670527299477E-3</v>
      </c>
      <c r="AB303" s="32">
        <f t="shared" si="25"/>
        <v>5.0453334151972689E-3</v>
      </c>
      <c r="AC303" s="32">
        <f t="shared" si="26"/>
        <v>-1.1635865425474012E-3</v>
      </c>
      <c r="AD303" s="32">
        <f t="shared" si="27"/>
        <v>-3.2328711485739612E-4</v>
      </c>
      <c r="AE303" s="32">
        <f t="shared" si="28"/>
        <v>-1</v>
      </c>
      <c r="AF303" s="32">
        <f t="shared" si="29"/>
        <v>-1</v>
      </c>
      <c r="AJ303" s="6"/>
      <c r="AK303" s="6"/>
      <c r="AL303" s="6"/>
      <c r="AM303" s="6"/>
      <c r="AN303" s="6"/>
      <c r="AO303" s="6"/>
    </row>
    <row r="304" spans="2:41">
      <c r="B304" s="86"/>
      <c r="C304" t="s">
        <v>141</v>
      </c>
      <c r="D304" s="33">
        <v>10462283</v>
      </c>
      <c r="E304" s="33">
        <v>2884381</v>
      </c>
      <c r="F304" s="33">
        <v>10869600</v>
      </c>
      <c r="G304" s="33">
        <v>3270158</v>
      </c>
      <c r="H304" s="33">
        <v>10405541</v>
      </c>
      <c r="I304" s="33">
        <v>2880189</v>
      </c>
      <c r="J304" s="33">
        <v>10449114</v>
      </c>
      <c r="K304" s="33">
        <v>2869812</v>
      </c>
      <c r="L304" s="33">
        <v>10832959</v>
      </c>
      <c r="M304" s="33">
        <v>3243178</v>
      </c>
      <c r="N304" s="33"/>
      <c r="O304" s="33"/>
      <c r="P304" s="32"/>
      <c r="Q304" s="32"/>
      <c r="R304" s="32"/>
      <c r="S304" s="32"/>
      <c r="T304" s="32"/>
      <c r="U304" s="32"/>
      <c r="V304" s="6"/>
      <c r="W304" s="6"/>
      <c r="X304" s="6"/>
      <c r="Y304" s="6"/>
      <c r="Z304" s="6"/>
      <c r="AA304" s="32">
        <f t="shared" si="24"/>
        <v>-1.258711889173711E-3</v>
      </c>
      <c r="AB304" s="32">
        <f t="shared" si="25"/>
        <v>-5.050997077015831E-3</v>
      </c>
      <c r="AC304" s="32">
        <f t="shared" si="26"/>
        <v>-3.3709612129241185E-3</v>
      </c>
      <c r="AD304" s="32">
        <f t="shared" si="27"/>
        <v>-8.2503658844618518E-3</v>
      </c>
      <c r="AE304" s="32">
        <f t="shared" si="28"/>
        <v>-1</v>
      </c>
      <c r="AF304" s="32">
        <f t="shared" si="29"/>
        <v>-1</v>
      </c>
      <c r="AJ304" s="6"/>
      <c r="AK304" s="6"/>
      <c r="AL304" s="6"/>
      <c r="AM304" s="6"/>
      <c r="AN304" s="6"/>
      <c r="AO304" s="6"/>
    </row>
    <row r="305" spans="2:41">
      <c r="B305" s="86"/>
      <c r="C305" t="s">
        <v>142</v>
      </c>
      <c r="D305" s="33">
        <v>4215948</v>
      </c>
      <c r="E305" s="33">
        <v>874159</v>
      </c>
      <c r="F305" s="33">
        <v>4435815</v>
      </c>
      <c r="G305" s="33">
        <v>1008140</v>
      </c>
      <c r="H305" s="33">
        <v>4195346</v>
      </c>
      <c r="I305" s="33">
        <v>866647</v>
      </c>
      <c r="J305" s="33">
        <v>4205942</v>
      </c>
      <c r="K305" s="33">
        <v>866069</v>
      </c>
      <c r="L305" s="33">
        <v>4427561</v>
      </c>
      <c r="M305" s="33">
        <v>1001515</v>
      </c>
      <c r="N305" s="33"/>
      <c r="O305" s="33"/>
      <c r="P305" s="32"/>
      <c r="Q305" s="32"/>
      <c r="R305" s="32"/>
      <c r="S305" s="32"/>
      <c r="T305" s="32"/>
      <c r="U305" s="32"/>
      <c r="V305" s="6"/>
      <c r="W305" s="6"/>
      <c r="X305" s="6"/>
      <c r="Y305" s="6"/>
      <c r="Z305" s="6"/>
      <c r="AA305" s="32">
        <f t="shared" si="24"/>
        <v>-2.3733689314953598E-3</v>
      </c>
      <c r="AB305" s="32">
        <f t="shared" si="25"/>
        <v>-9.2546092873264478E-3</v>
      </c>
      <c r="AC305" s="32">
        <f t="shared" si="26"/>
        <v>-1.8607629037730384E-3</v>
      </c>
      <c r="AD305" s="32">
        <f t="shared" si="27"/>
        <v>-6.5715079254865397E-3</v>
      </c>
      <c r="AE305" s="32">
        <f t="shared" si="28"/>
        <v>-1</v>
      </c>
      <c r="AF305" s="32">
        <f t="shared" si="29"/>
        <v>-1</v>
      </c>
      <c r="AJ305" s="6"/>
      <c r="AK305" s="6"/>
      <c r="AL305" s="6"/>
      <c r="AM305" s="6"/>
      <c r="AN305" s="6"/>
      <c r="AO305" s="6"/>
    </row>
    <row r="306" spans="2:41">
      <c r="B306" s="86"/>
      <c r="C306" t="s">
        <v>143</v>
      </c>
      <c r="D306" s="33">
        <v>1750773</v>
      </c>
      <c r="E306" s="33">
        <v>258512</v>
      </c>
      <c r="F306" s="33">
        <v>1817964</v>
      </c>
      <c r="G306" s="33">
        <v>284499</v>
      </c>
      <c r="H306" s="33">
        <v>1746011</v>
      </c>
      <c r="I306" s="33">
        <v>256676</v>
      </c>
      <c r="J306" s="33">
        <v>1744911</v>
      </c>
      <c r="K306" s="33">
        <v>254475</v>
      </c>
      <c r="L306" s="33">
        <v>1808630</v>
      </c>
      <c r="M306" s="33">
        <v>279514</v>
      </c>
      <c r="N306" s="33"/>
      <c r="O306" s="33"/>
      <c r="P306" s="32"/>
      <c r="Q306" s="32"/>
      <c r="R306" s="32"/>
      <c r="S306" s="32"/>
      <c r="T306" s="32"/>
      <c r="U306" s="32"/>
      <c r="V306" s="6"/>
      <c r="W306" s="6"/>
      <c r="X306" s="6"/>
      <c r="Y306" s="6"/>
      <c r="Z306" s="6"/>
      <c r="AA306" s="32">
        <f t="shared" si="24"/>
        <v>-3.3482353223404748E-3</v>
      </c>
      <c r="AB306" s="32">
        <f t="shared" si="25"/>
        <v>-1.5616296342142724E-2</v>
      </c>
      <c r="AC306" s="32">
        <f t="shared" si="26"/>
        <v>-5.1343150909478955E-3</v>
      </c>
      <c r="AD306" s="32">
        <f t="shared" si="27"/>
        <v>-1.7522029954411086E-2</v>
      </c>
      <c r="AE306" s="32">
        <f t="shared" si="28"/>
        <v>-1</v>
      </c>
      <c r="AF306" s="32">
        <f t="shared" si="29"/>
        <v>-1</v>
      </c>
      <c r="AJ306" s="6"/>
      <c r="AK306" s="6"/>
      <c r="AL306" s="6"/>
      <c r="AM306" s="6"/>
      <c r="AN306" s="6"/>
      <c r="AO306" s="6"/>
    </row>
    <row r="307" spans="2:41">
      <c r="B307" s="86"/>
      <c r="C307" t="s">
        <v>188</v>
      </c>
      <c r="D307" s="33">
        <v>16053179</v>
      </c>
      <c r="E307" s="33">
        <v>4111867</v>
      </c>
      <c r="F307" s="33">
        <v>16126807</v>
      </c>
      <c r="G307" s="33">
        <v>4507714</v>
      </c>
      <c r="H307" s="33">
        <v>15971517</v>
      </c>
      <c r="I307" s="33">
        <v>4111324</v>
      </c>
      <c r="J307" s="33">
        <v>16087655</v>
      </c>
      <c r="K307" s="33">
        <v>4127520</v>
      </c>
      <c r="L307" s="33">
        <v>16093538</v>
      </c>
      <c r="M307" s="33">
        <v>4482811</v>
      </c>
      <c r="N307" s="33"/>
      <c r="O307" s="33"/>
      <c r="P307" s="32"/>
      <c r="Q307" s="32"/>
      <c r="R307" s="32"/>
      <c r="S307" s="32"/>
      <c r="T307" s="32"/>
      <c r="U307" s="32"/>
      <c r="V307" s="6"/>
      <c r="W307" s="6"/>
      <c r="X307" s="6"/>
      <c r="Y307" s="6"/>
      <c r="Z307" s="6"/>
      <c r="AA307" s="32">
        <f t="shared" si="24"/>
        <v>2.1476120088114634E-3</v>
      </c>
      <c r="AB307" s="32">
        <f t="shared" si="25"/>
        <v>3.8067865521914986E-3</v>
      </c>
      <c r="AC307" s="32">
        <f t="shared" si="26"/>
        <v>-2.0629626187006517E-3</v>
      </c>
      <c r="AD307" s="32">
        <f t="shared" si="27"/>
        <v>-5.5245297283722967E-3</v>
      </c>
      <c r="AE307" s="32">
        <f t="shared" si="28"/>
        <v>-1</v>
      </c>
      <c r="AF307" s="32">
        <f t="shared" si="29"/>
        <v>-1</v>
      </c>
      <c r="AJ307" s="6"/>
      <c r="AK307" s="6"/>
      <c r="AL307" s="6"/>
      <c r="AM307" s="6"/>
      <c r="AN307" s="6"/>
      <c r="AO307" s="6"/>
    </row>
    <row r="308" spans="2:41">
      <c r="B308" s="86"/>
      <c r="C308" t="s">
        <v>189</v>
      </c>
      <c r="D308" s="33">
        <v>7460855</v>
      </c>
      <c r="E308" s="33">
        <v>1562818</v>
      </c>
      <c r="F308" s="33">
        <v>7741840</v>
      </c>
      <c r="G308" s="33">
        <v>1746575</v>
      </c>
      <c r="H308" s="33">
        <v>7461408</v>
      </c>
      <c r="I308" s="33">
        <v>1576035</v>
      </c>
      <c r="J308" s="33">
        <v>7467204</v>
      </c>
      <c r="K308" s="33">
        <v>1569763</v>
      </c>
      <c r="L308" s="33">
        <v>7735264</v>
      </c>
      <c r="M308" s="33">
        <v>1730073</v>
      </c>
      <c r="N308" s="33"/>
      <c r="O308" s="33"/>
      <c r="P308" s="32"/>
      <c r="Q308" s="32"/>
      <c r="R308" s="32"/>
      <c r="S308" s="32"/>
      <c r="T308" s="32"/>
      <c r="U308" s="32"/>
      <c r="V308" s="6"/>
      <c r="W308" s="6"/>
      <c r="X308" s="6"/>
      <c r="Y308" s="6"/>
      <c r="Z308" s="6"/>
      <c r="AA308" s="32">
        <f t="shared" si="24"/>
        <v>8.5097485475860342E-4</v>
      </c>
      <c r="AB308" s="32">
        <f t="shared" si="25"/>
        <v>4.4438955783718901E-3</v>
      </c>
      <c r="AC308" s="32">
        <f t="shared" si="26"/>
        <v>-8.4941047606253812E-4</v>
      </c>
      <c r="AD308" s="32">
        <f t="shared" si="27"/>
        <v>-9.4482057741579941E-3</v>
      </c>
      <c r="AE308" s="32">
        <f t="shared" si="28"/>
        <v>-1</v>
      </c>
      <c r="AF308" s="32">
        <f t="shared" si="29"/>
        <v>-1</v>
      </c>
      <c r="AJ308" s="6"/>
      <c r="AK308" s="6"/>
      <c r="AL308" s="6"/>
      <c r="AM308" s="6"/>
      <c r="AN308" s="6"/>
      <c r="AO308" s="6"/>
    </row>
    <row r="309" spans="2:41">
      <c r="B309" s="86"/>
      <c r="C309" t="s">
        <v>190</v>
      </c>
      <c r="D309" s="33">
        <v>3449530</v>
      </c>
      <c r="E309" s="33">
        <v>550875</v>
      </c>
      <c r="F309" s="33">
        <v>3578001</v>
      </c>
      <c r="G309" s="33">
        <v>571316</v>
      </c>
      <c r="H309" s="33">
        <v>3456986</v>
      </c>
      <c r="I309" s="33">
        <v>555358</v>
      </c>
      <c r="J309" s="33">
        <v>3457587</v>
      </c>
      <c r="K309" s="33">
        <v>551361</v>
      </c>
      <c r="L309" s="33">
        <v>3571953</v>
      </c>
      <c r="M309" s="33">
        <v>569122</v>
      </c>
      <c r="N309" s="33"/>
      <c r="O309" s="33"/>
      <c r="P309" s="32"/>
      <c r="Q309" s="32"/>
      <c r="R309" s="32"/>
      <c r="S309" s="32"/>
      <c r="T309" s="32"/>
      <c r="U309" s="32"/>
      <c r="V309" s="6"/>
      <c r="W309" s="6"/>
      <c r="X309" s="6"/>
      <c r="Y309" s="6"/>
      <c r="Z309" s="6"/>
      <c r="AA309" s="32">
        <f t="shared" si="24"/>
        <v>2.3356805129974229E-3</v>
      </c>
      <c r="AB309" s="32">
        <f t="shared" si="25"/>
        <v>8.8223281143635121E-4</v>
      </c>
      <c r="AC309" s="32">
        <f t="shared" si="26"/>
        <v>-1.6903293207575962E-3</v>
      </c>
      <c r="AD309" s="32">
        <f t="shared" si="27"/>
        <v>-3.8402565305365156E-3</v>
      </c>
      <c r="AE309" s="32">
        <f t="shared" si="28"/>
        <v>-1</v>
      </c>
      <c r="AF309" s="32">
        <f t="shared" si="29"/>
        <v>-1</v>
      </c>
      <c r="AJ309" s="6"/>
      <c r="AK309" s="6"/>
      <c r="AL309" s="6"/>
      <c r="AM309" s="6"/>
      <c r="AN309" s="6"/>
      <c r="AO309" s="6"/>
    </row>
    <row r="310" spans="2:41">
      <c r="B310" s="87"/>
      <c r="C310" t="s">
        <v>191</v>
      </c>
      <c r="D310" s="33">
        <v>1646261</v>
      </c>
      <c r="E310" s="33">
        <v>178980</v>
      </c>
      <c r="F310" s="33">
        <v>1688833</v>
      </c>
      <c r="G310" s="33">
        <v>175065</v>
      </c>
      <c r="H310" s="33">
        <v>1640178</v>
      </c>
      <c r="I310" s="33">
        <v>177350</v>
      </c>
      <c r="J310" s="33">
        <v>1648556</v>
      </c>
      <c r="K310" s="33">
        <v>177856</v>
      </c>
      <c r="L310" s="33">
        <v>1686289</v>
      </c>
      <c r="M310" s="33">
        <v>172372</v>
      </c>
      <c r="N310" s="33"/>
      <c r="O310" s="33"/>
      <c r="P310" s="32"/>
      <c r="Q310" s="32"/>
      <c r="R310" s="32"/>
      <c r="S310" s="32"/>
      <c r="T310" s="32"/>
      <c r="U310" s="32"/>
      <c r="V310" s="6"/>
      <c r="W310" s="6"/>
      <c r="X310" s="6"/>
      <c r="Y310" s="6"/>
      <c r="Z310" s="6"/>
      <c r="AA310" s="32">
        <f t="shared" si="24"/>
        <v>1.3940681337892352E-3</v>
      </c>
      <c r="AB310" s="32">
        <f t="shared" si="25"/>
        <v>-6.2800312884121129E-3</v>
      </c>
      <c r="AC310" s="32">
        <f t="shared" si="26"/>
        <v>-1.506365638283951E-3</v>
      </c>
      <c r="AD310" s="32">
        <f t="shared" si="27"/>
        <v>-1.5382857795675891E-2</v>
      </c>
      <c r="AE310" s="32">
        <f t="shared" si="28"/>
        <v>-1</v>
      </c>
      <c r="AF310" s="32">
        <f t="shared" si="29"/>
        <v>-1</v>
      </c>
      <c r="AJ310" s="6"/>
      <c r="AK310" s="6"/>
      <c r="AL310" s="6"/>
      <c r="AM310" s="6"/>
      <c r="AN310" s="6"/>
      <c r="AO310" s="6"/>
    </row>
    <row r="311" spans="2:41">
      <c r="B311" s="85" t="s">
        <v>350</v>
      </c>
      <c r="C311" t="s">
        <v>200</v>
      </c>
      <c r="D311" s="33">
        <v>27882762</v>
      </c>
      <c r="E311" s="33">
        <v>6814448</v>
      </c>
      <c r="F311" s="33">
        <v>30443793</v>
      </c>
      <c r="G311" s="33">
        <v>7851227</v>
      </c>
      <c r="H311" s="33">
        <v>27470606</v>
      </c>
      <c r="I311" s="33">
        <v>7017826</v>
      </c>
      <c r="J311" s="33">
        <v>27834164</v>
      </c>
      <c r="K311" s="33">
        <v>6764655</v>
      </c>
      <c r="L311" s="33">
        <v>30256574</v>
      </c>
      <c r="M311" s="33">
        <v>7696605</v>
      </c>
      <c r="N311" s="33"/>
      <c r="O311" s="33"/>
      <c r="P311" s="32"/>
      <c r="Q311" s="32"/>
      <c r="R311" s="32"/>
      <c r="S311" s="32"/>
      <c r="T311" s="32"/>
      <c r="U311" s="32"/>
      <c r="V311" s="6"/>
      <c r="W311" s="6"/>
      <c r="X311" s="6"/>
      <c r="Y311" s="6"/>
      <c r="Z311" s="6"/>
      <c r="AA311" s="32">
        <f t="shared" si="24"/>
        <v>-1.7429406742416696E-3</v>
      </c>
      <c r="AB311" s="32">
        <f t="shared" si="25"/>
        <v>-7.3069748276015896E-3</v>
      </c>
      <c r="AC311" s="32">
        <f t="shared" si="26"/>
        <v>-6.1496607863547091E-3</v>
      </c>
      <c r="AD311" s="32">
        <f t="shared" si="27"/>
        <v>-1.9693991779883579E-2</v>
      </c>
      <c r="AE311" s="32">
        <f t="shared" si="28"/>
        <v>-1</v>
      </c>
      <c r="AF311" s="32">
        <f t="shared" si="29"/>
        <v>-1</v>
      </c>
      <c r="AJ311" s="6"/>
      <c r="AK311" s="6"/>
      <c r="AL311" s="6"/>
      <c r="AM311" s="6"/>
      <c r="AN311" s="6"/>
      <c r="AO311" s="6"/>
    </row>
    <row r="312" spans="2:41">
      <c r="B312" s="86"/>
      <c r="C312" t="s">
        <v>201</v>
      </c>
      <c r="D312" s="33">
        <v>9621005</v>
      </c>
      <c r="E312" s="33">
        <v>1607918</v>
      </c>
      <c r="F312" s="33">
        <v>10475364</v>
      </c>
      <c r="G312" s="33">
        <v>1810853</v>
      </c>
      <c r="H312" s="33">
        <v>9554060</v>
      </c>
      <c r="I312" s="33">
        <v>1646008</v>
      </c>
      <c r="J312" s="33">
        <v>9592753</v>
      </c>
      <c r="K312" s="33">
        <v>1598256</v>
      </c>
      <c r="L312" s="33">
        <v>10394091</v>
      </c>
      <c r="M312" s="33">
        <v>1761137</v>
      </c>
      <c r="N312" s="33"/>
      <c r="O312" s="33"/>
      <c r="P312" s="32"/>
      <c r="Q312" s="32"/>
      <c r="R312" s="32"/>
      <c r="S312" s="32"/>
      <c r="T312" s="32"/>
      <c r="U312" s="32"/>
      <c r="V312" s="6"/>
      <c r="W312" s="6"/>
      <c r="X312" s="6"/>
      <c r="Y312" s="6"/>
      <c r="Z312" s="6"/>
      <c r="AA312" s="32">
        <f t="shared" si="24"/>
        <v>-2.9364915619522077E-3</v>
      </c>
      <c r="AB312" s="32">
        <f t="shared" si="25"/>
        <v>-6.0090128974238733E-3</v>
      </c>
      <c r="AC312" s="32">
        <f t="shared" si="26"/>
        <v>-7.7584893470050301E-3</v>
      </c>
      <c r="AD312" s="32">
        <f t="shared" si="27"/>
        <v>-2.7454464829558226E-2</v>
      </c>
      <c r="AE312" s="32">
        <f t="shared" si="28"/>
        <v>-1</v>
      </c>
      <c r="AF312" s="32">
        <f t="shared" si="29"/>
        <v>-1</v>
      </c>
      <c r="AJ312" s="6"/>
      <c r="AK312" s="6"/>
      <c r="AL312" s="6"/>
      <c r="AM312" s="6"/>
      <c r="AN312" s="6"/>
      <c r="AO312" s="6"/>
    </row>
    <row r="313" spans="2:41">
      <c r="B313" s="86"/>
      <c r="C313" t="s">
        <v>202</v>
      </c>
      <c r="D313" s="33">
        <v>4627301</v>
      </c>
      <c r="E313" s="33">
        <v>524741</v>
      </c>
      <c r="F313" s="33">
        <v>4932078</v>
      </c>
      <c r="G313" s="33">
        <v>555078</v>
      </c>
      <c r="H313" s="33">
        <v>4625280</v>
      </c>
      <c r="I313" s="33">
        <v>530296</v>
      </c>
      <c r="J313" s="33">
        <v>4624091</v>
      </c>
      <c r="K313" s="33">
        <v>521573</v>
      </c>
      <c r="L313" s="33">
        <v>4912476</v>
      </c>
      <c r="M313" s="33">
        <v>539439</v>
      </c>
      <c r="N313" s="33"/>
      <c r="O313" s="33"/>
      <c r="P313" s="32"/>
      <c r="Q313" s="32"/>
      <c r="R313" s="32"/>
      <c r="S313" s="32"/>
      <c r="T313" s="32"/>
      <c r="U313" s="32"/>
      <c r="V313" s="6"/>
      <c r="W313" s="6"/>
      <c r="X313" s="6"/>
      <c r="Y313" s="6"/>
      <c r="Z313" s="6"/>
      <c r="AA313" s="32">
        <f t="shared" si="24"/>
        <v>-6.9370892448967548E-4</v>
      </c>
      <c r="AB313" s="32">
        <f t="shared" si="25"/>
        <v>-6.0372640979073485E-3</v>
      </c>
      <c r="AC313" s="32">
        <f t="shared" si="26"/>
        <v>-3.9743896994329777E-3</v>
      </c>
      <c r="AD313" s="32">
        <f t="shared" si="27"/>
        <v>-2.81744187303406E-2</v>
      </c>
      <c r="AE313" s="32">
        <f t="shared" si="28"/>
        <v>-1</v>
      </c>
      <c r="AF313" s="32">
        <f t="shared" si="29"/>
        <v>-1</v>
      </c>
      <c r="AJ313" s="6"/>
      <c r="AK313" s="6"/>
      <c r="AL313" s="6"/>
      <c r="AM313" s="6"/>
      <c r="AN313" s="6"/>
      <c r="AO313" s="6"/>
    </row>
    <row r="314" spans="2:41">
      <c r="B314" s="86"/>
      <c r="C314" t="s">
        <v>203</v>
      </c>
      <c r="D314" s="33">
        <v>2645323</v>
      </c>
      <c r="E314" s="33">
        <v>198235</v>
      </c>
      <c r="F314" s="33">
        <v>2761977</v>
      </c>
      <c r="G314" s="33">
        <v>205210</v>
      </c>
      <c r="H314" s="33">
        <v>2652723</v>
      </c>
      <c r="I314" s="33">
        <v>199057</v>
      </c>
      <c r="J314" s="33">
        <v>2640017</v>
      </c>
      <c r="K314" s="33">
        <v>194658</v>
      </c>
      <c r="L314" s="33">
        <v>2755430</v>
      </c>
      <c r="M314" s="33">
        <v>202815</v>
      </c>
      <c r="N314" s="33"/>
      <c r="O314" s="33"/>
      <c r="P314" s="32"/>
      <c r="Q314" s="32"/>
      <c r="R314" s="32"/>
      <c r="S314" s="32"/>
      <c r="T314" s="32"/>
      <c r="U314" s="32"/>
      <c r="V314" s="6"/>
      <c r="W314" s="6"/>
      <c r="X314" s="6"/>
      <c r="Y314" s="6"/>
      <c r="Z314" s="6"/>
      <c r="AA314" s="32">
        <f t="shared" si="24"/>
        <v>-2.0058042061404224E-3</v>
      </c>
      <c r="AB314" s="32">
        <f t="shared" si="25"/>
        <v>-1.8044240421721695E-2</v>
      </c>
      <c r="AC314" s="32">
        <f t="shared" si="26"/>
        <v>-2.3704035189286514E-3</v>
      </c>
      <c r="AD314" s="32">
        <f t="shared" si="27"/>
        <v>-1.1670971200233906E-2</v>
      </c>
      <c r="AE314" s="32">
        <f t="shared" si="28"/>
        <v>-1</v>
      </c>
      <c r="AF314" s="32">
        <f t="shared" si="29"/>
        <v>-1</v>
      </c>
      <c r="AJ314" s="6"/>
      <c r="AK314" s="6"/>
      <c r="AL314" s="6"/>
      <c r="AM314" s="6"/>
      <c r="AN314" s="6"/>
      <c r="AO314" s="6"/>
    </row>
    <row r="315" spans="2:41">
      <c r="B315" s="86"/>
      <c r="C315" t="s">
        <v>204</v>
      </c>
      <c r="D315" s="33">
        <v>40723527</v>
      </c>
      <c r="E315" s="33">
        <v>13600699</v>
      </c>
      <c r="F315" s="33">
        <v>47236419</v>
      </c>
      <c r="G315" s="33">
        <v>17185603</v>
      </c>
      <c r="H315" s="33">
        <v>40076437</v>
      </c>
      <c r="I315" s="33">
        <v>13628285</v>
      </c>
      <c r="J315" s="33">
        <v>40820874</v>
      </c>
      <c r="K315" s="33">
        <v>13668202</v>
      </c>
      <c r="L315" s="33">
        <v>46634836</v>
      </c>
      <c r="M315" s="33">
        <v>16752278</v>
      </c>
      <c r="N315" s="33"/>
      <c r="O315" s="33"/>
      <c r="P315" s="32"/>
      <c r="Q315" s="32"/>
      <c r="R315" s="32"/>
      <c r="S315" s="32"/>
      <c r="T315" s="32"/>
      <c r="U315" s="32"/>
      <c r="V315" s="6"/>
      <c r="W315" s="6"/>
      <c r="X315" s="6"/>
      <c r="Y315" s="6"/>
      <c r="Z315" s="6"/>
      <c r="AA315" s="32">
        <f t="shared" si="24"/>
        <v>2.3904363686377164E-3</v>
      </c>
      <c r="AB315" s="32">
        <f t="shared" si="25"/>
        <v>4.9632007884300652E-3</v>
      </c>
      <c r="AC315" s="32">
        <f t="shared" si="26"/>
        <v>-1.2735575912306138E-2</v>
      </c>
      <c r="AD315" s="32">
        <f t="shared" si="27"/>
        <v>-2.5214419302016927E-2</v>
      </c>
      <c r="AE315" s="32">
        <f t="shared" si="28"/>
        <v>-1</v>
      </c>
      <c r="AF315" s="32">
        <f t="shared" si="29"/>
        <v>-1</v>
      </c>
      <c r="AJ315" s="6"/>
      <c r="AK315" s="6"/>
      <c r="AL315" s="6"/>
      <c r="AM315" s="6"/>
      <c r="AN315" s="6"/>
      <c r="AO315" s="6"/>
    </row>
    <row r="316" spans="2:41">
      <c r="B316" s="86"/>
      <c r="C316" t="s">
        <v>205</v>
      </c>
      <c r="D316" s="33">
        <v>12451114</v>
      </c>
      <c r="E316" s="33">
        <v>3069158</v>
      </c>
      <c r="F316" s="33">
        <v>14287871</v>
      </c>
      <c r="G316" s="33">
        <v>3765066</v>
      </c>
      <c r="H316" s="33">
        <v>12360033</v>
      </c>
      <c r="I316" s="33">
        <v>3080056</v>
      </c>
      <c r="J316" s="33">
        <v>12413706</v>
      </c>
      <c r="K316" s="33">
        <v>3016884</v>
      </c>
      <c r="L316" s="33">
        <v>14119059</v>
      </c>
      <c r="M316" s="33">
        <v>3636532</v>
      </c>
      <c r="N316" s="33"/>
      <c r="O316" s="33"/>
      <c r="P316" s="32"/>
      <c r="Q316" s="32"/>
      <c r="R316" s="32"/>
      <c r="S316" s="32"/>
      <c r="T316" s="32"/>
      <c r="U316" s="32"/>
      <c r="V316" s="6"/>
      <c r="W316" s="6"/>
      <c r="X316" s="6"/>
      <c r="Y316" s="6"/>
      <c r="Z316" s="6"/>
      <c r="AA316" s="32">
        <f t="shared" si="24"/>
        <v>-3.0043898080123594E-3</v>
      </c>
      <c r="AB316" s="32">
        <f t="shared" si="25"/>
        <v>-1.7032032889802349E-2</v>
      </c>
      <c r="AC316" s="32">
        <f t="shared" si="26"/>
        <v>-1.1815056280953265E-2</v>
      </c>
      <c r="AD316" s="32">
        <f t="shared" si="27"/>
        <v>-3.413857818163081E-2</v>
      </c>
      <c r="AE316" s="32">
        <f t="shared" si="28"/>
        <v>-1</v>
      </c>
      <c r="AF316" s="32">
        <f t="shared" si="29"/>
        <v>-1</v>
      </c>
      <c r="AJ316" s="6"/>
      <c r="AK316" s="6"/>
      <c r="AL316" s="6"/>
      <c r="AM316" s="6"/>
      <c r="AN316" s="6"/>
      <c r="AO316" s="6"/>
    </row>
    <row r="317" spans="2:41">
      <c r="B317" s="86"/>
      <c r="C317" t="s">
        <v>206</v>
      </c>
      <c r="D317" s="33">
        <v>5568901</v>
      </c>
      <c r="E317" s="33">
        <v>969091</v>
      </c>
      <c r="F317" s="33">
        <v>6282023</v>
      </c>
      <c r="G317" s="33">
        <v>1139155</v>
      </c>
      <c r="H317" s="33">
        <v>5550962</v>
      </c>
      <c r="I317" s="33">
        <v>979238</v>
      </c>
      <c r="J317" s="33">
        <v>5553472</v>
      </c>
      <c r="K317" s="33">
        <v>947116</v>
      </c>
      <c r="L317" s="33">
        <v>6218831</v>
      </c>
      <c r="M317" s="33">
        <v>1090652</v>
      </c>
      <c r="N317" s="33"/>
      <c r="O317" s="33"/>
      <c r="P317" s="32"/>
      <c r="Q317" s="32"/>
      <c r="R317" s="32"/>
      <c r="S317" s="32"/>
      <c r="T317" s="32"/>
      <c r="U317" s="32"/>
      <c r="V317" s="6"/>
      <c r="W317" s="6"/>
      <c r="X317" s="6"/>
      <c r="Y317" s="6"/>
      <c r="Z317" s="6"/>
      <c r="AA317" s="32">
        <f t="shared" si="24"/>
        <v>-2.7705646051168803E-3</v>
      </c>
      <c r="AB317" s="32">
        <f t="shared" si="25"/>
        <v>-2.2675889054794649E-2</v>
      </c>
      <c r="AC317" s="32">
        <f t="shared" si="26"/>
        <v>-1.0059179980716404E-2</v>
      </c>
      <c r="AD317" s="32">
        <f t="shared" si="27"/>
        <v>-4.2578051274848462E-2</v>
      </c>
      <c r="AE317" s="32">
        <f t="shared" si="28"/>
        <v>-1</v>
      </c>
      <c r="AF317" s="32">
        <f t="shared" si="29"/>
        <v>-1</v>
      </c>
      <c r="AJ317" s="6"/>
      <c r="AK317" s="6"/>
      <c r="AL317" s="6"/>
      <c r="AM317" s="6"/>
      <c r="AN317" s="6"/>
      <c r="AO317" s="6"/>
    </row>
    <row r="318" spans="2:41">
      <c r="B318" s="86"/>
      <c r="C318" t="s">
        <v>207</v>
      </c>
      <c r="D318" s="33">
        <v>3072307</v>
      </c>
      <c r="E318" s="33">
        <v>369187</v>
      </c>
      <c r="F318" s="33">
        <v>3381474</v>
      </c>
      <c r="G318" s="33">
        <v>421732</v>
      </c>
      <c r="H318" s="33">
        <v>3080022</v>
      </c>
      <c r="I318" s="33">
        <v>375301</v>
      </c>
      <c r="J318" s="33">
        <v>3067199</v>
      </c>
      <c r="K318" s="33">
        <v>362954</v>
      </c>
      <c r="L318" s="33">
        <v>3367181</v>
      </c>
      <c r="M318" s="33">
        <v>407460</v>
      </c>
      <c r="N318" s="33"/>
      <c r="O318" s="33"/>
      <c r="P318" s="32"/>
      <c r="Q318" s="32"/>
      <c r="R318" s="32"/>
      <c r="S318" s="32"/>
      <c r="T318" s="32"/>
      <c r="U318" s="32"/>
      <c r="V318" s="6"/>
      <c r="W318" s="6"/>
      <c r="X318" s="6"/>
      <c r="Y318" s="6"/>
      <c r="Z318" s="6"/>
      <c r="AA318" s="32">
        <f t="shared" si="24"/>
        <v>-1.6625942654819325E-3</v>
      </c>
      <c r="AB318" s="32">
        <f t="shared" si="25"/>
        <v>-1.6883043010723561E-2</v>
      </c>
      <c r="AC318" s="32">
        <f t="shared" si="26"/>
        <v>-4.226854915933111E-3</v>
      </c>
      <c r="AD318" s="32">
        <f t="shared" si="27"/>
        <v>-3.3841396906092024E-2</v>
      </c>
      <c r="AE318" s="32">
        <f t="shared" si="28"/>
        <v>-1</v>
      </c>
      <c r="AF318" s="32">
        <f t="shared" si="29"/>
        <v>-1</v>
      </c>
      <c r="AJ318" s="6"/>
      <c r="AK318" s="6"/>
      <c r="AL318" s="6"/>
      <c r="AM318" s="6"/>
      <c r="AN318" s="6"/>
      <c r="AO318" s="6"/>
    </row>
    <row r="319" spans="2:41">
      <c r="B319" s="86"/>
      <c r="C319" t="s">
        <v>208</v>
      </c>
      <c r="D319" s="33">
        <v>33754152</v>
      </c>
      <c r="E319" s="33">
        <v>10734212</v>
      </c>
      <c r="F319" s="33">
        <v>37940916</v>
      </c>
      <c r="G319" s="33">
        <v>12634887</v>
      </c>
      <c r="H319" s="33">
        <v>33232786</v>
      </c>
      <c r="I319" s="33">
        <v>10965269</v>
      </c>
      <c r="J319" s="33">
        <v>33650747</v>
      </c>
      <c r="K319" s="33">
        <v>10634259</v>
      </c>
      <c r="L319" s="33">
        <v>37511248</v>
      </c>
      <c r="M319" s="33">
        <v>12314996</v>
      </c>
      <c r="N319" s="33"/>
      <c r="O319" s="33"/>
      <c r="P319" s="32"/>
      <c r="Q319" s="32"/>
      <c r="R319" s="32"/>
      <c r="S319" s="32"/>
      <c r="T319" s="32"/>
      <c r="U319" s="32"/>
      <c r="V319" s="6"/>
      <c r="W319" s="6"/>
      <c r="X319" s="6"/>
      <c r="Y319" s="6"/>
      <c r="Z319" s="6"/>
      <c r="AA319" s="32">
        <f t="shared" si="24"/>
        <v>-3.0634749763525388E-3</v>
      </c>
      <c r="AB319" s="32">
        <f t="shared" si="25"/>
        <v>-9.3116290231644392E-3</v>
      </c>
      <c r="AC319" s="32">
        <f t="shared" si="26"/>
        <v>-1.1324660690848897E-2</v>
      </c>
      <c r="AD319" s="32">
        <f t="shared" si="27"/>
        <v>-2.5318073679645888E-2</v>
      </c>
      <c r="AE319" s="32">
        <f t="shared" si="28"/>
        <v>-1</v>
      </c>
      <c r="AF319" s="32">
        <f t="shared" si="29"/>
        <v>-1</v>
      </c>
      <c r="AJ319" s="6"/>
      <c r="AK319" s="6"/>
      <c r="AL319" s="6"/>
      <c r="AM319" s="6"/>
      <c r="AN319" s="6"/>
      <c r="AO319" s="6"/>
    </row>
    <row r="320" spans="2:41">
      <c r="B320" s="86"/>
      <c r="C320" t="s">
        <v>209</v>
      </c>
      <c r="D320" s="33">
        <v>9865847</v>
      </c>
      <c r="E320" s="33">
        <v>2160987</v>
      </c>
      <c r="F320" s="33">
        <v>10971394</v>
      </c>
      <c r="G320" s="33">
        <v>2578463</v>
      </c>
      <c r="H320" s="33">
        <v>9772733</v>
      </c>
      <c r="I320" s="33">
        <v>2187814</v>
      </c>
      <c r="J320" s="33">
        <v>9815058</v>
      </c>
      <c r="K320" s="33">
        <v>2121268</v>
      </c>
      <c r="L320" s="33">
        <v>10862161</v>
      </c>
      <c r="M320" s="33">
        <v>2484810</v>
      </c>
      <c r="N320" s="33"/>
      <c r="O320" s="33"/>
      <c r="P320" s="32"/>
      <c r="Q320" s="32"/>
      <c r="R320" s="32"/>
      <c r="S320" s="32"/>
      <c r="T320" s="32"/>
      <c r="U320" s="32"/>
      <c r="V320" s="6"/>
      <c r="W320" s="6"/>
      <c r="X320" s="6"/>
      <c r="Y320" s="6"/>
      <c r="Z320" s="6"/>
      <c r="AA320" s="32">
        <f t="shared" si="24"/>
        <v>-5.1479614472026581E-3</v>
      </c>
      <c r="AB320" s="32">
        <f t="shared" si="25"/>
        <v>-1.8380027274574072E-2</v>
      </c>
      <c r="AC320" s="32">
        <f t="shared" si="26"/>
        <v>-9.9561641847881865E-3</v>
      </c>
      <c r="AD320" s="32">
        <f t="shared" si="27"/>
        <v>-3.6321250295234024E-2</v>
      </c>
      <c r="AE320" s="32">
        <f t="shared" si="28"/>
        <v>-1</v>
      </c>
      <c r="AF320" s="32">
        <f t="shared" si="29"/>
        <v>-1</v>
      </c>
      <c r="AJ320" s="6"/>
      <c r="AK320" s="6"/>
      <c r="AL320" s="6"/>
      <c r="AM320" s="6"/>
      <c r="AN320" s="6"/>
      <c r="AO320" s="6"/>
    </row>
    <row r="321" spans="2:41">
      <c r="B321" s="86"/>
      <c r="C321" t="s">
        <v>210</v>
      </c>
      <c r="D321" s="33">
        <v>4228059</v>
      </c>
      <c r="E321" s="33">
        <v>544884</v>
      </c>
      <c r="F321" s="33">
        <v>4663771</v>
      </c>
      <c r="G321" s="33">
        <v>680590</v>
      </c>
      <c r="H321" s="33">
        <v>4207087</v>
      </c>
      <c r="I321" s="33">
        <v>542339</v>
      </c>
      <c r="J321" s="33">
        <v>4226790</v>
      </c>
      <c r="K321" s="33">
        <v>542091</v>
      </c>
      <c r="L321" s="33">
        <v>4636760</v>
      </c>
      <c r="M321" s="33">
        <v>657663</v>
      </c>
      <c r="N321" s="33"/>
      <c r="O321" s="33"/>
      <c r="P321" s="32"/>
      <c r="Q321" s="32"/>
      <c r="R321" s="32"/>
      <c r="S321" s="32"/>
      <c r="T321" s="32"/>
      <c r="U321" s="32"/>
      <c r="V321" s="6"/>
      <c r="W321" s="6"/>
      <c r="X321" s="6"/>
      <c r="Y321" s="6"/>
      <c r="Z321" s="6"/>
      <c r="AA321" s="32">
        <f t="shared" si="24"/>
        <v>-3.0013772277066143E-4</v>
      </c>
      <c r="AB321" s="32">
        <f t="shared" si="25"/>
        <v>-5.1258616512872461E-3</v>
      </c>
      <c r="AC321" s="32">
        <f t="shared" si="26"/>
        <v>-5.7916651568012236E-3</v>
      </c>
      <c r="AD321" s="32">
        <f t="shared" si="27"/>
        <v>-3.3686948089157939E-2</v>
      </c>
      <c r="AE321" s="32">
        <f t="shared" si="28"/>
        <v>-1</v>
      </c>
      <c r="AF321" s="32">
        <f t="shared" si="29"/>
        <v>-1</v>
      </c>
      <c r="AJ321" s="6"/>
      <c r="AK321" s="6"/>
      <c r="AL321" s="6"/>
      <c r="AM321" s="6"/>
      <c r="AN321" s="6"/>
      <c r="AO321" s="6"/>
    </row>
    <row r="322" spans="2:41">
      <c r="B322" s="87"/>
      <c r="C322" t="s">
        <v>211</v>
      </c>
      <c r="D322" s="33">
        <v>2371898</v>
      </c>
      <c r="E322" s="33">
        <v>181193</v>
      </c>
      <c r="F322" s="33">
        <v>2509403</v>
      </c>
      <c r="G322" s="33">
        <v>215714</v>
      </c>
      <c r="H322" s="33">
        <v>2370398</v>
      </c>
      <c r="I322" s="33">
        <v>177872</v>
      </c>
      <c r="J322" s="33">
        <v>2357881</v>
      </c>
      <c r="K322" s="33">
        <v>175089</v>
      </c>
      <c r="L322" s="33">
        <v>2506503</v>
      </c>
      <c r="M322" s="33">
        <v>211534</v>
      </c>
      <c r="N322" s="33"/>
      <c r="O322" s="33"/>
      <c r="P322" s="32"/>
      <c r="Q322" s="32"/>
      <c r="R322" s="32"/>
      <c r="S322" s="32"/>
      <c r="T322" s="32"/>
      <c r="U322" s="32"/>
      <c r="V322" s="6"/>
      <c r="W322" s="6"/>
      <c r="X322" s="6"/>
      <c r="Y322" s="6"/>
      <c r="Z322" s="6"/>
      <c r="AA322" s="32">
        <f t="shared" si="24"/>
        <v>-5.909613313894611E-3</v>
      </c>
      <c r="AB322" s="32">
        <f t="shared" si="25"/>
        <v>-3.3687835622788959E-2</v>
      </c>
      <c r="AC322" s="32">
        <f t="shared" si="26"/>
        <v>-1.1556533565951742E-3</v>
      </c>
      <c r="AD322" s="32">
        <f t="shared" si="27"/>
        <v>-1.9377509109283587E-2</v>
      </c>
      <c r="AE322" s="32">
        <f t="shared" si="28"/>
        <v>-1</v>
      </c>
      <c r="AF322" s="32">
        <f t="shared" si="29"/>
        <v>-1</v>
      </c>
      <c r="AJ322" s="6"/>
      <c r="AK322" s="6"/>
      <c r="AL322" s="6"/>
      <c r="AM322" s="6"/>
      <c r="AN322" s="6"/>
      <c r="AO322" s="6"/>
    </row>
    <row r="323" spans="2:41" s="1" customFormat="1">
      <c r="C323" s="1" t="s">
        <v>320</v>
      </c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34">
        <f t="shared" ref="AA323:AC323" si="30">AVERAGE(AA3:AA322)</f>
        <v>-0.18896343212611585</v>
      </c>
      <c r="AB323" s="34">
        <f t="shared" si="30"/>
        <v>-0.19613433275276479</v>
      </c>
      <c r="AC323" s="34">
        <f t="shared" si="30"/>
        <v>-0.19319837449298624</v>
      </c>
      <c r="AD323" s="34">
        <f>AVERAGE(AD3:AD322)</f>
        <v>-0.20927455637868553</v>
      </c>
      <c r="AE323" s="34">
        <f t="shared" ref="AE323:AF323" si="31">AVERAGE(AE3:AE322)</f>
        <v>-0.88792212173951179</v>
      </c>
      <c r="AF323" s="34">
        <f t="shared" si="31"/>
        <v>-0.88948142888153436</v>
      </c>
    </row>
    <row r="324" spans="2:41" s="1" customFormat="1">
      <c r="C324" s="1" t="s">
        <v>323</v>
      </c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34">
        <f t="shared" ref="AA324:AC324" si="32">AVERAGE(AA3:AA242)</f>
        <v>-0.18498530495368523</v>
      </c>
      <c r="AB324" s="34">
        <f t="shared" si="32"/>
        <v>-0.19272110539082069</v>
      </c>
      <c r="AC324" s="34">
        <f t="shared" si="32"/>
        <v>-0.18949820712683085</v>
      </c>
      <c r="AD324" s="34">
        <f>AVERAGE(AD3:AD242)</f>
        <v>-0.20656662461172146</v>
      </c>
      <c r="AE324" s="34">
        <f t="shared" ref="AE324:AF324" si="33">AVERAGE(AE3:AE242)</f>
        <v>-0.85056282898601576</v>
      </c>
      <c r="AF324" s="34">
        <f t="shared" si="33"/>
        <v>-0.85264190517537908</v>
      </c>
    </row>
    <row r="325" spans="2:41" s="1" customFormat="1">
      <c r="C325" s="1" t="s">
        <v>321</v>
      </c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34">
        <f t="shared" ref="AA325:AC325" si="34">AVERAGE(AA3:AA82)</f>
        <v>-0.10254756112112393</v>
      </c>
      <c r="AB325" s="34">
        <f t="shared" si="34"/>
        <v>-0.11344705034114577</v>
      </c>
      <c r="AC325" s="34">
        <f t="shared" si="34"/>
        <v>-0.1096216091141686</v>
      </c>
      <c r="AD325" s="34">
        <f>AVERAGE(AD3:AD82)</f>
        <v>-0.13143428626185277</v>
      </c>
      <c r="AE325" s="34">
        <f t="shared" ref="AE325:AF325" si="35">AVERAGE(AE3:AE82)</f>
        <v>-1</v>
      </c>
      <c r="AF325" s="34">
        <f t="shared" si="35"/>
        <v>-1</v>
      </c>
    </row>
    <row r="326" spans="2:41" s="1" customFormat="1">
      <c r="C326" s="1" t="s">
        <v>327</v>
      </c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34">
        <f t="shared" ref="AA326:AC326" si="36">AVERAGE(AA83:AA162)</f>
        <v>-0.2514824303910414</v>
      </c>
      <c r="AB326" s="34">
        <f t="shared" si="36"/>
        <v>-0.25867907948051921</v>
      </c>
      <c r="AC326" s="34">
        <f t="shared" si="36"/>
        <v>-0.25402699503126247</v>
      </c>
      <c r="AD326" s="34">
        <f>AVERAGE(AD83:AD162)</f>
        <v>-0.26787776582659201</v>
      </c>
      <c r="AE326" s="34">
        <f t="shared" ref="AE326:AF326" si="37">AVERAGE(AE83:AE162)</f>
        <v>-0.55168848695804762</v>
      </c>
      <c r="AF326" s="34">
        <f t="shared" si="37"/>
        <v>-0.55792571552613779</v>
      </c>
    </row>
    <row r="327" spans="2:41" s="1" customFormat="1">
      <c r="C327" s="1" t="s">
        <v>346</v>
      </c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34">
        <f t="shared" ref="AA327:AC327" si="38">AVERAGE(AA163:AA242)</f>
        <v>-0.20092592334889056</v>
      </c>
      <c r="AB327" s="34">
        <f t="shared" si="38"/>
        <v>-0.20603718635079665</v>
      </c>
      <c r="AC327" s="34">
        <f t="shared" si="38"/>
        <v>-0.20484601723506146</v>
      </c>
      <c r="AD327" s="34">
        <f>AVERAGE(AD163:AD242)</f>
        <v>-0.22038782174671973</v>
      </c>
      <c r="AE327" s="34">
        <f t="shared" ref="AE327:AF327" si="39">AVERAGE(AE163:AE242)</f>
        <v>-1</v>
      </c>
      <c r="AF327" s="34">
        <f t="shared" si="39"/>
        <v>-1</v>
      </c>
    </row>
    <row r="328" spans="2:41" s="1" customFormat="1">
      <c r="C328" s="1" t="s">
        <v>322</v>
      </c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34">
        <f t="shared" ref="AA328:AC328" si="40">AVERAGE(AA243:AA322)</f>
        <v>-0.20089781364340809</v>
      </c>
      <c r="AB328" s="34">
        <f t="shared" si="40"/>
        <v>-0.20637401483859746</v>
      </c>
      <c r="AC328" s="34">
        <f t="shared" si="40"/>
        <v>-0.20429887659145218</v>
      </c>
      <c r="AD328" s="34">
        <f>AVERAGE(AD243:AD322)</f>
        <v>-0.2173983516795778</v>
      </c>
      <c r="AE328" s="34">
        <f t="shared" ref="AE328:AF328" si="41">AVERAGE(AE243:AE322)</f>
        <v>-1</v>
      </c>
      <c r="AF328" s="34">
        <f t="shared" si="41"/>
        <v>-1</v>
      </c>
    </row>
    <row r="329" spans="2:41"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32"/>
      <c r="AB329" s="32"/>
      <c r="AC329" s="32"/>
      <c r="AD329" s="32"/>
      <c r="AE329" s="32"/>
      <c r="AF329" s="32"/>
    </row>
    <row r="330" spans="2:41" s="2" customFormat="1">
      <c r="C330" s="2" t="s">
        <v>324</v>
      </c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35">
        <f>(18*$AA331+15*$AA332+16*$AA333)/49</f>
        <v>-2.0228223922677041E-3</v>
      </c>
      <c r="AB330" s="35">
        <f>(18*$AB331+15*$AB332+16*$AB333)/49</f>
        <v>-1.149523109080078E-2</v>
      </c>
      <c r="AC330" s="35">
        <f>(18*$AC331+15*$AC332+16*$AC333)/49</f>
        <v>-7.5488250532622899E-3</v>
      </c>
      <c r="AD330" s="35">
        <f>(18*$AD331+15*$AD332+16*$AD333)/49</f>
        <v>-2.8448928095985527E-2</v>
      </c>
      <c r="AE330" s="35">
        <f>AVERAGE(AE83:AE118)</f>
        <v>-3.7521932401057565E-3</v>
      </c>
      <c r="AF330" s="35">
        <f>AVERAGE(AF83:AF118)</f>
        <v>-1.761270116919517E-2</v>
      </c>
    </row>
    <row r="331" spans="2:41" s="2" customFormat="1">
      <c r="C331" s="2" t="s">
        <v>325</v>
      </c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35">
        <f>AVERAGE(AA3:AA10, AA19:AA82)</f>
        <v>-2.830623467915547E-3</v>
      </c>
      <c r="AB331" s="35">
        <f>AVERAGE(AB3:AB10, AB19:AB82)</f>
        <v>-1.4941167045717609E-2</v>
      </c>
      <c r="AC331" s="35">
        <f t="shared" ref="AC331:AF331" si="42">AVERAGE(AC3:AC10, AC19:AC82)</f>
        <v>-1.0690676793520665E-2</v>
      </c>
      <c r="AD331" s="35">
        <f t="shared" si="42"/>
        <v>-3.4926984735391992E-2</v>
      </c>
      <c r="AE331" s="35">
        <f>AVERAGE(AE3:AE10, AE19:AE82)</f>
        <v>-1</v>
      </c>
      <c r="AF331" s="35">
        <f t="shared" si="42"/>
        <v>-1</v>
      </c>
    </row>
    <row r="332" spans="2:41" s="2" customFormat="1">
      <c r="C332" s="2" t="s">
        <v>328</v>
      </c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35">
        <f>AVERAGE(AA83:AA90, AA99:AA150)</f>
        <v>-1.9765738547217527E-3</v>
      </c>
      <c r="AB332" s="35">
        <f>AVERAGE(AB83:AB90, AB99:AB150)</f>
        <v>-1.1572105974025712E-2</v>
      </c>
      <c r="AC332" s="35">
        <f t="shared" ref="AC332:AD332" si="43">AVERAGE(AC83:AC90, AC99:AC150)</f>
        <v>-5.3693267083500988E-3</v>
      </c>
      <c r="AD332" s="35">
        <f t="shared" si="43"/>
        <v>-2.3837021102122682E-2</v>
      </c>
      <c r="AE332" s="35">
        <f>AVERAGE(AE83:AE118)</f>
        <v>-3.7521932401057565E-3</v>
      </c>
      <c r="AF332" s="35">
        <f>AVERAGE(AF83:AF118)</f>
        <v>-1.761270116919517E-2</v>
      </c>
    </row>
    <row r="333" spans="2:41" s="2" customFormat="1">
      <c r="C333" s="2" t="s">
        <v>326</v>
      </c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35">
        <f t="shared" ref="AA333" si="44">AVERAGE(AA179:AA242)</f>
        <v>-1.1574041861132111E-3</v>
      </c>
      <c r="AB333" s="35">
        <f t="shared" ref="AB333:AF333" si="45">AVERAGE(AB179:AB242)</f>
        <v>-7.5464829384959764E-3</v>
      </c>
      <c r="AC333" s="35">
        <f t="shared" si="45"/>
        <v>-6.0575215438267941E-3</v>
      </c>
      <c r="AD333" s="35">
        <f t="shared" si="45"/>
        <v>-2.548477718339966E-2</v>
      </c>
      <c r="AE333" s="35">
        <f t="shared" si="45"/>
        <v>-1</v>
      </c>
      <c r="AF333" s="35">
        <f t="shared" si="45"/>
        <v>-1</v>
      </c>
    </row>
    <row r="334" spans="2:41" s="2" customFormat="1" ht="15" customHeight="1">
      <c r="C334" s="2" t="s">
        <v>329</v>
      </c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35">
        <f t="shared" ref="AA334" si="46">AVERAGE(AA259:AA322)</f>
        <v>-1.1222670542598587E-3</v>
      </c>
      <c r="AB334" s="35">
        <f t="shared" ref="AB334:AF334" si="47">AVERAGE(AB259:AB322)</f>
        <v>-7.9675185482467985E-3</v>
      </c>
      <c r="AC334" s="35">
        <f t="shared" si="47"/>
        <v>-5.3735957393151708E-3</v>
      </c>
      <c r="AD334" s="35">
        <f t="shared" si="47"/>
        <v>-2.1747939599472292E-2</v>
      </c>
      <c r="AE334" s="35">
        <f t="shared" si="47"/>
        <v>-1</v>
      </c>
      <c r="AF334" s="35">
        <f t="shared" si="47"/>
        <v>-1</v>
      </c>
    </row>
    <row r="335" spans="2:41"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32"/>
      <c r="AB335" s="32"/>
      <c r="AC335" s="32"/>
      <c r="AD335" s="32"/>
      <c r="AE335" s="32"/>
      <c r="AF335" s="32"/>
    </row>
    <row r="336" spans="2:41" s="10" customFormat="1">
      <c r="C336" s="10" t="s">
        <v>357</v>
      </c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4">
        <f t="shared" ref="AA336:AC336" si="48">AVERAGE(AA3:AA18)</f>
        <v>-0.5009678659067538</v>
      </c>
      <c r="AB336" s="14">
        <f t="shared" si="48"/>
        <v>-0.50547574373657422</v>
      </c>
      <c r="AC336" s="14">
        <f t="shared" si="48"/>
        <v>-0.50533859535644665</v>
      </c>
      <c r="AD336" s="14">
        <f>AVERAGE(AD3:AD18)</f>
        <v>-0.51821099522519654</v>
      </c>
      <c r="AE336" s="14">
        <f t="shared" ref="AE336:AF336" si="49">AVERAGE(AE3:AE18)</f>
        <v>-1</v>
      </c>
      <c r="AF336" s="14">
        <f t="shared" si="49"/>
        <v>-1</v>
      </c>
    </row>
    <row r="337" spans="3:32" s="10" customFormat="1">
      <c r="C337" s="10" t="s">
        <v>334</v>
      </c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4">
        <f t="shared" ref="AA337:AC337" si="50">AVERAGE(AA19:AA38)</f>
        <v>-4.3822911270632574E-3</v>
      </c>
      <c r="AB337" s="14">
        <f t="shared" si="50"/>
        <v>-2.0462101054647526E-2</v>
      </c>
      <c r="AC337" s="14">
        <f t="shared" si="50"/>
        <v>-1.6832132200791099E-2</v>
      </c>
      <c r="AD337" s="14">
        <f>AVERAGE(AD19:AD38)</f>
        <v>-4.7938665697936984E-2</v>
      </c>
      <c r="AE337" s="14">
        <f t="shared" ref="AE337:AF337" si="51">AVERAGE(AE19:AE38)</f>
        <v>-1</v>
      </c>
      <c r="AF337" s="14">
        <f t="shared" si="51"/>
        <v>-1</v>
      </c>
    </row>
    <row r="338" spans="3:32" s="10" customFormat="1">
      <c r="C338" s="10" t="s">
        <v>335</v>
      </c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4">
        <f t="shared" ref="AA338:AC338" si="52">AVERAGE(AA39:AA54)</f>
        <v>-9.8702704292093278E-4</v>
      </c>
      <c r="AB338" s="14">
        <f t="shared" si="52"/>
        <v>-7.5511564623578914E-3</v>
      </c>
      <c r="AC338" s="14">
        <f t="shared" si="52"/>
        <v>-5.2182906766617054E-3</v>
      </c>
      <c r="AD338" s="14">
        <f>AVERAGE(AD39:AD54)</f>
        <v>-1.7768717433608184E-2</v>
      </c>
      <c r="AE338" s="14">
        <f t="shared" ref="AE338:AF338" si="53">AVERAGE(AE39:AE54)</f>
        <v>-1</v>
      </c>
      <c r="AF338" s="14">
        <f t="shared" si="53"/>
        <v>-1</v>
      </c>
    </row>
    <row r="339" spans="3:32" s="10" customFormat="1">
      <c r="C339" s="10" t="s">
        <v>336</v>
      </c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4">
        <f t="shared" ref="AA339:AC339" si="54">AVERAGE(AA55:AA70)</f>
        <v>-2.0124915037624622E-3</v>
      </c>
      <c r="AB339" s="14">
        <f t="shared" si="54"/>
        <v>-1.0663188873768449E-2</v>
      </c>
      <c r="AC339" s="14">
        <f t="shared" si="54"/>
        <v>-6.6523999823544511E-3</v>
      </c>
      <c r="AD339" s="14">
        <f>AVERAGE(AD55:AD70)</f>
        <v>-2.2559385440660301E-2</v>
      </c>
      <c r="AE339" s="14">
        <f t="shared" ref="AE339:AF339" si="55">AVERAGE(AE55:AE70)</f>
        <v>-1</v>
      </c>
      <c r="AF339" s="14">
        <f t="shared" si="55"/>
        <v>-1</v>
      </c>
    </row>
    <row r="340" spans="3:32" s="10" customFormat="1">
      <c r="C340" s="10" t="s">
        <v>337</v>
      </c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4">
        <f t="shared" ref="AA340:AC340" si="56">AVERAGE(AA71:AA82)</f>
        <v>-4.39007632447157E-3</v>
      </c>
      <c r="AB340" s="14">
        <f t="shared" si="56"/>
        <v>-2.3956715086292293E-2</v>
      </c>
      <c r="AC340" s="14">
        <f t="shared" si="56"/>
        <v>-1.3144792405855178E-2</v>
      </c>
      <c r="AD340" s="14">
        <f>AVERAGE(AD71:AD82)</f>
        <v>-5.1612001449836985E-2</v>
      </c>
      <c r="AE340" s="14">
        <f t="shared" ref="AE340:AF340" si="57">AVERAGE(AE71:AE82)</f>
        <v>-1</v>
      </c>
      <c r="AF340" s="14">
        <f t="shared" si="57"/>
        <v>-1</v>
      </c>
    </row>
    <row r="341" spans="3:32" s="3" customFormat="1">
      <c r="C341" s="3" t="s">
        <v>358</v>
      </c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36">
        <f t="shared" ref="AA341:AC341" si="58">AVERAGE(AA83:AA98)</f>
        <v>-0.50126991252856268</v>
      </c>
      <c r="AB341" s="36">
        <f t="shared" si="58"/>
        <v>-0.50733875386274652</v>
      </c>
      <c r="AC341" s="36">
        <f t="shared" si="58"/>
        <v>-0.50257593901303088</v>
      </c>
      <c r="AD341" s="36">
        <f>AVERAGE(AD83:AD98)</f>
        <v>-0.51281390994409115</v>
      </c>
      <c r="AE341" s="36">
        <f t="shared" ref="AE341:AF341" si="59">AVERAGE(AE83:AE98)</f>
        <v>-3.7033868032184769E-3</v>
      </c>
      <c r="AF341" s="36">
        <f t="shared" si="59"/>
        <v>-1.526616342784453E-2</v>
      </c>
    </row>
    <row r="342" spans="3:32" s="3" customFormat="1">
      <c r="C342" s="3" t="s">
        <v>330</v>
      </c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36">
        <f t="shared" ref="AA342:AC342" si="60">AVERAGE(AA99:AA118)</f>
        <v>-3.8902291041393714E-3</v>
      </c>
      <c r="AB342" s="36">
        <f t="shared" si="60"/>
        <v>-1.9805531523500751E-2</v>
      </c>
      <c r="AC342" s="36">
        <f t="shared" si="60"/>
        <v>-9.2872289343348575E-3</v>
      </c>
      <c r="AD342" s="36">
        <f>AVERAGE(AD99:AD118)</f>
        <v>-3.7627518286427804E-2</v>
      </c>
      <c r="AE342" s="36">
        <f t="shared" ref="AE342:AF342" si="61">AVERAGE(AE99:AE118)</f>
        <v>-3.7912383896155791E-3</v>
      </c>
      <c r="AF342" s="36">
        <f t="shared" si="61"/>
        <v>-1.9489931362275684E-2</v>
      </c>
    </row>
    <row r="343" spans="3:32" s="3" customFormat="1">
      <c r="C343" s="3" t="s">
        <v>331</v>
      </c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36">
        <f t="shared" ref="AA343:AC343" si="62">AVERAGE(AA119:AA134)</f>
        <v>-7.0769102014921572E-4</v>
      </c>
      <c r="AB343" s="36">
        <f t="shared" si="62"/>
        <v>-5.5508799895605072E-3</v>
      </c>
      <c r="AC343" s="36">
        <f t="shared" si="62"/>
        <v>-3.0775872658574347E-3</v>
      </c>
      <c r="AD343" s="36">
        <f>AVERAGE(AD119:AD134)</f>
        <v>-1.4539831849027525E-2</v>
      </c>
      <c r="AE343" s="36">
        <f t="shared" ref="AE343:AF343" si="63">AVERAGE(AE119:AE134)</f>
        <v>-1</v>
      </c>
      <c r="AF343" s="36">
        <f t="shared" si="63"/>
        <v>-1</v>
      </c>
    </row>
    <row r="344" spans="3:32" s="3" customFormat="1">
      <c r="C344" s="3" t="s">
        <v>332</v>
      </c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36">
        <f t="shared" ref="AA344:AC344" si="64">AVERAGE(AA135:AA150)</f>
        <v>-5.7176202632049707E-4</v>
      </c>
      <c r="AB344" s="36">
        <f t="shared" si="64"/>
        <v>-5.748849145913424E-3</v>
      </c>
      <c r="AC344" s="36">
        <f t="shared" si="64"/>
        <v>-2.8724127095059284E-3</v>
      </c>
      <c r="AD344" s="36">
        <f>AVERAGE(AD135:AD150)</f>
        <v>-1.5000689481806681E-2</v>
      </c>
      <c r="AE344" s="36">
        <f t="shared" ref="AE344:AF344" si="65">AVERAGE(AE135:AE150)</f>
        <v>-1</v>
      </c>
      <c r="AF344" s="36">
        <f t="shared" si="65"/>
        <v>-1</v>
      </c>
    </row>
    <row r="345" spans="3:32" s="3" customFormat="1">
      <c r="C345" s="3" t="s">
        <v>333</v>
      </c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36">
        <f t="shared" ref="AA345:AC345" si="66">AVERAGE(AA151:AA162)</f>
        <v>-1</v>
      </c>
      <c r="AB345" s="36">
        <f t="shared" si="66"/>
        <v>-1</v>
      </c>
      <c r="AC345" s="36">
        <f t="shared" si="66"/>
        <v>-1</v>
      </c>
      <c r="AD345" s="36">
        <f>AVERAGE(AD151:AD162)</f>
        <v>-1</v>
      </c>
      <c r="AE345" s="36">
        <f t="shared" ref="AE345:AF345" si="67">AVERAGE(AE151:AE162)</f>
        <v>-1</v>
      </c>
      <c r="AF345" s="36">
        <f t="shared" si="67"/>
        <v>-1</v>
      </c>
    </row>
    <row r="346" spans="3:32" s="10" customFormat="1">
      <c r="C346" s="10" t="s">
        <v>359</v>
      </c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4">
        <f t="shared" ref="AA346:AC346" si="68">AVERAGE(AA163:AA178)</f>
        <v>-1</v>
      </c>
      <c r="AB346" s="14">
        <f t="shared" si="68"/>
        <v>-1</v>
      </c>
      <c r="AC346" s="14">
        <f t="shared" si="68"/>
        <v>-1</v>
      </c>
      <c r="AD346" s="14">
        <f>AVERAGE(AD163:AD178)</f>
        <v>-1</v>
      </c>
      <c r="AE346" s="14">
        <f t="shared" ref="AE346:AF346" si="69">AVERAGE(AE163:AE178)</f>
        <v>-1</v>
      </c>
      <c r="AF346" s="14">
        <f t="shared" si="69"/>
        <v>-1</v>
      </c>
    </row>
    <row r="347" spans="3:32" s="10" customFormat="1">
      <c r="C347" s="10" t="s">
        <v>338</v>
      </c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4">
        <f t="shared" ref="AA347:AC347" si="70">AVERAGE(AA179:AA198)</f>
        <v>-2.4022492600758658E-3</v>
      </c>
      <c r="AB347" s="14">
        <f t="shared" si="70"/>
        <v>-1.3244142955127458E-2</v>
      </c>
      <c r="AC347" s="14">
        <f t="shared" si="70"/>
        <v>-8.8748026576122123E-3</v>
      </c>
      <c r="AD347" s="14">
        <f>AVERAGE(AD179:AD198)</f>
        <v>-3.5783017987971115E-2</v>
      </c>
      <c r="AE347" s="14">
        <f t="shared" ref="AE347:AF347" si="71">AVERAGE(AE179:AE198)</f>
        <v>-1</v>
      </c>
      <c r="AF347" s="14">
        <f t="shared" si="71"/>
        <v>-1</v>
      </c>
    </row>
    <row r="348" spans="3:32" s="10" customFormat="1">
      <c r="C348" s="10" t="s">
        <v>339</v>
      </c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4">
        <f t="shared" ref="AA348:AC348" si="72">AVERAGE(AA199:AA214)</f>
        <v>-2.4669978990850027E-5</v>
      </c>
      <c r="AB348" s="14">
        <f t="shared" si="72"/>
        <v>-2.2204650712095162E-3</v>
      </c>
      <c r="AC348" s="14">
        <f t="shared" si="72"/>
        <v>-3.8203379924826772E-3</v>
      </c>
      <c r="AD348" s="14">
        <f>AVERAGE(AD199:AD214)</f>
        <v>-1.5747613137522456E-2</v>
      </c>
      <c r="AE348" s="14">
        <f t="shared" ref="AE348:AF348" si="73">AVERAGE(AE199:AE214)</f>
        <v>-1</v>
      </c>
      <c r="AF348" s="14">
        <f t="shared" si="73"/>
        <v>-1</v>
      </c>
    </row>
    <row r="349" spans="3:32" s="10" customFormat="1">
      <c r="C349" s="10" t="s">
        <v>340</v>
      </c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4">
        <f t="shared" ref="AA349:AC349" si="74">AVERAGE(AA215:AA230)</f>
        <v>2.1769623755632915E-4</v>
      </c>
      <c r="AB349" s="14">
        <f t="shared" si="74"/>
        <v>-2.2376176102101696E-3</v>
      </c>
      <c r="AC349" s="14">
        <f t="shared" si="74"/>
        <v>-2.9338722893721986E-3</v>
      </c>
      <c r="AD349" s="14">
        <f>AVERAGE(AD215:AD230)</f>
        <v>-1.3522724339713106E-2</v>
      </c>
      <c r="AE349" s="14">
        <f t="shared" ref="AE349:AF349" si="75">AVERAGE(AE215:AE230)</f>
        <v>-1</v>
      </c>
      <c r="AF349" s="14">
        <f t="shared" si="75"/>
        <v>-1</v>
      </c>
    </row>
    <row r="350" spans="3:32" s="10" customFormat="1">
      <c r="C350" s="10" t="s">
        <v>341</v>
      </c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4">
        <f t="shared" ref="AA350:AC350" si="76">AVERAGE(AA231:AA242)</f>
        <v>-2.4264419038979904E-3</v>
      </c>
      <c r="AB350" s="14">
        <f t="shared" si="76"/>
        <v>-1.2230227171539867E-2</v>
      </c>
      <c r="AC350" s="14">
        <f t="shared" si="76"/>
        <v>-8.5098300952493895E-3</v>
      </c>
      <c r="AD350" s="14">
        <f>AVERAGE(AD231:AD242)</f>
        <v>-3.7253331695198899E-2</v>
      </c>
      <c r="AE350" s="14">
        <f t="shared" ref="AE350:AF350" si="77">AVERAGE(AE231:AE242)</f>
        <v>-1</v>
      </c>
      <c r="AF350" s="14">
        <f t="shared" si="77"/>
        <v>-1</v>
      </c>
    </row>
    <row r="351" spans="3:32" s="3" customFormat="1">
      <c r="C351" s="3" t="s">
        <v>360</v>
      </c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36">
        <f t="shared" ref="AA351:AC351" si="78">AVERAGE(AA243:AA258)</f>
        <v>-1</v>
      </c>
      <c r="AB351" s="36">
        <f t="shared" si="78"/>
        <v>-1</v>
      </c>
      <c r="AC351" s="36">
        <f t="shared" si="78"/>
        <v>-1</v>
      </c>
      <c r="AD351" s="36">
        <f>AVERAGE(AD243:AD258)</f>
        <v>-1</v>
      </c>
      <c r="AE351" s="36">
        <f t="shared" ref="AE351:AF351" si="79">AVERAGE(AE243:AE258)</f>
        <v>-1</v>
      </c>
      <c r="AF351" s="36">
        <f t="shared" si="79"/>
        <v>-1</v>
      </c>
    </row>
    <row r="352" spans="3:32" s="3" customFormat="1">
      <c r="C352" s="3" t="s">
        <v>342</v>
      </c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36">
        <f t="shared" ref="AA352:AC352" si="80">AVERAGE(AA259:AA278)</f>
        <v>-2.1362070873956183E-3</v>
      </c>
      <c r="AB352" s="36">
        <f t="shared" si="80"/>
        <v>-1.2547221387514679E-2</v>
      </c>
      <c r="AC352" s="36">
        <f t="shared" si="80"/>
        <v>-7.2417378644953458E-3</v>
      </c>
      <c r="AD352" s="36">
        <f>AVERAGE(AD259:AD278)</f>
        <v>-3.168360951010004E-2</v>
      </c>
      <c r="AE352" s="36">
        <f t="shared" ref="AE352:AF352" si="81">AVERAGE(AE259:AE278)</f>
        <v>-1</v>
      </c>
      <c r="AF352" s="36">
        <f t="shared" si="81"/>
        <v>-1</v>
      </c>
    </row>
    <row r="353" spans="3:32" s="3" customFormat="1">
      <c r="C353" s="3" t="s">
        <v>343</v>
      </c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36">
        <f t="shared" ref="AA353:AC353" si="82">AVERAGE(AA279:AA294)</f>
        <v>3.3345672539945203E-5</v>
      </c>
      <c r="AB353" s="36">
        <f t="shared" si="82"/>
        <v>-3.5672502103589417E-3</v>
      </c>
      <c r="AC353" s="36">
        <f t="shared" si="82"/>
        <v>-4.0708064013203343E-3</v>
      </c>
      <c r="AD353" s="36">
        <f>AVERAGE(AD279:AD294)</f>
        <v>-1.5047006461318242E-2</v>
      </c>
      <c r="AE353" s="36">
        <f t="shared" ref="AE353:AF353" si="83">AVERAGE(AE279:AE294)</f>
        <v>-1</v>
      </c>
      <c r="AF353" s="36">
        <f t="shared" si="83"/>
        <v>-1</v>
      </c>
    </row>
    <row r="354" spans="3:32" s="3" customFormat="1">
      <c r="C354" s="3" t="s">
        <v>344</v>
      </c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36">
        <f t="shared" ref="AA354:AC354" si="84">AVERAGE(AA295:AA310)</f>
        <v>-1.7420220927123845E-4</v>
      </c>
      <c r="AB354" s="36">
        <f t="shared" si="84"/>
        <v>-2.8981341242749156E-3</v>
      </c>
      <c r="AC354" s="36">
        <f t="shared" si="84"/>
        <v>-2.9140446109046881E-3</v>
      </c>
      <c r="AD354" s="36">
        <f>AVERAGE(AD295:AD310)</f>
        <v>-1.1248360462825535E-2</v>
      </c>
      <c r="AE354" s="36">
        <f t="shared" ref="AE354:AF354" si="85">AVERAGE(AE295:AE310)</f>
        <v>-1</v>
      </c>
      <c r="AF354" s="36">
        <f t="shared" si="85"/>
        <v>-1</v>
      </c>
    </row>
    <row r="355" spans="3:32" s="3" customFormat="1">
      <c r="C355" s="3" t="s">
        <v>345</v>
      </c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36">
        <f t="shared" ref="AA355:AC355" si="86">AVERAGE(AA311:AA322)</f>
        <v>-2.2372704280848254E-3</v>
      </c>
      <c r="AB355" s="36">
        <f t="shared" si="86"/>
        <v>-1.2960884165279976E-2</v>
      </c>
      <c r="AC355" s="36">
        <f t="shared" si="86"/>
        <v>-7.2764794858886477E-3</v>
      </c>
      <c r="AD355" s="36">
        <f>AVERAGE(AD311:AD322)</f>
        <v>-2.8122506114827167E-2</v>
      </c>
      <c r="AE355" s="36">
        <f t="shared" ref="AE355:AF355" si="87">AVERAGE(AE311:AE322)</f>
        <v>-1</v>
      </c>
      <c r="AF355" s="36">
        <f t="shared" si="87"/>
        <v>-1</v>
      </c>
    </row>
    <row r="356" spans="3:32" s="10" customFormat="1">
      <c r="C356" s="10" t="s">
        <v>402</v>
      </c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4">
        <f t="shared" ref="AA356:AC356" si="88">AVERAGE(AA3:AA10)</f>
        <v>-1.9357318135076287E-3</v>
      </c>
      <c r="AB356" s="14">
        <f t="shared" si="88"/>
        <v>-1.0951487473148565E-2</v>
      </c>
      <c r="AC356" s="14">
        <f t="shared" si="88"/>
        <v>-1.067719071289318E-2</v>
      </c>
      <c r="AD356" s="14">
        <f>AVERAGE(AD3:AD10)</f>
        <v>-3.6421990450393148E-2</v>
      </c>
      <c r="AE356" s="14">
        <f t="shared" ref="AE356:AF356" si="89">AVERAGE(AE3:AE10)</f>
        <v>-1</v>
      </c>
      <c r="AF356" s="14">
        <f t="shared" si="89"/>
        <v>-1</v>
      </c>
    </row>
    <row r="357" spans="3:32" s="10" customFormat="1">
      <c r="C357" s="10" t="s">
        <v>403</v>
      </c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4">
        <f t="shared" ref="AA357:AC357" si="90">AVERAGE(AA83:AA90)</f>
        <v>-2.5398250571252957E-3</v>
      </c>
      <c r="AB357" s="14">
        <f t="shared" si="90"/>
        <v>-1.4677507725493087E-2</v>
      </c>
      <c r="AC357" s="14">
        <f t="shared" si="90"/>
        <v>-5.1518780260618622E-3</v>
      </c>
      <c r="AD357" s="14">
        <f>AVERAGE(AD83:AD90)</f>
        <v>-2.5627819888182218E-2</v>
      </c>
      <c r="AE357" s="14">
        <f t="shared" ref="AE357:AF357" si="91">AVERAGE(AE83:AE90)</f>
        <v>-2.7634708517030012E-3</v>
      </c>
      <c r="AF357" s="14">
        <f t="shared" si="91"/>
        <v>-1.5741346409402036E-2</v>
      </c>
    </row>
    <row r="358" spans="3:32" s="10" customFormat="1">
      <c r="C358" s="10" t="s">
        <v>404</v>
      </c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4">
        <f t="shared" ref="AA358:AC358" si="92">AVERAGE(AA163:AA170)</f>
        <v>-1</v>
      </c>
      <c r="AB358" s="14">
        <f t="shared" si="92"/>
        <v>-1</v>
      </c>
      <c r="AC358" s="14">
        <f t="shared" si="92"/>
        <v>-1</v>
      </c>
      <c r="AD358" s="14">
        <f>AVERAGE(AD163:AD170)</f>
        <v>-1</v>
      </c>
      <c r="AE358" s="14">
        <f t="shared" ref="AE358:AF358" si="93">AVERAGE(AE163:AE170)</f>
        <v>-1</v>
      </c>
      <c r="AF358" s="14">
        <f t="shared" si="93"/>
        <v>-1</v>
      </c>
    </row>
    <row r="359" spans="3:32" s="10" customFormat="1">
      <c r="C359" s="10" t="s">
        <v>361</v>
      </c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4">
        <f t="shared" ref="AA359:AC359" si="94">AVERAGE(AA243:AA250)</f>
        <v>-1</v>
      </c>
      <c r="AB359" s="14">
        <f t="shared" si="94"/>
        <v>-1</v>
      </c>
      <c r="AC359" s="14">
        <f t="shared" si="94"/>
        <v>-1</v>
      </c>
      <c r="AD359" s="14">
        <f>AVERAGE(AD243:AD250)</f>
        <v>-1</v>
      </c>
      <c r="AE359" s="14">
        <f t="shared" ref="AE359:AF359" si="95">AVERAGE(AE243:AE250)</f>
        <v>-1</v>
      </c>
      <c r="AF359" s="14">
        <f t="shared" si="95"/>
        <v>-1</v>
      </c>
    </row>
    <row r="360" spans="3:32">
      <c r="D360" s="12"/>
      <c r="E360" s="12"/>
      <c r="F360" s="12"/>
      <c r="G360" s="12"/>
    </row>
    <row r="361" spans="3:32">
      <c r="C361" s="4"/>
      <c r="D361" s="5"/>
      <c r="E361" s="5"/>
      <c r="F361" s="5"/>
      <c r="G361" s="5"/>
    </row>
    <row r="362" spans="3:32">
      <c r="C362" s="4"/>
      <c r="D362" s="5"/>
      <c r="E362" s="5"/>
      <c r="F362" s="5"/>
      <c r="G362" s="5"/>
    </row>
    <row r="363" spans="3:32">
      <c r="C363" s="4"/>
      <c r="D363" s="5"/>
      <c r="E363" s="5"/>
      <c r="F363" s="5"/>
      <c r="G363" s="5"/>
    </row>
    <row r="364" spans="3:32">
      <c r="C364" s="4"/>
      <c r="D364" s="5"/>
      <c r="E364" s="5"/>
      <c r="F364" s="5"/>
      <c r="G364" s="5"/>
    </row>
    <row r="365" spans="3:32">
      <c r="C365" s="4"/>
      <c r="D365" s="5"/>
      <c r="E365" s="5"/>
      <c r="F365" s="5"/>
      <c r="G365" s="5"/>
    </row>
    <row r="366" spans="3:32">
      <c r="C366" s="4"/>
      <c r="D366" s="5"/>
      <c r="E366" s="5"/>
      <c r="F366" s="5"/>
      <c r="G366" s="5"/>
    </row>
    <row r="367" spans="3:32">
      <c r="C367" s="4"/>
      <c r="D367" s="5"/>
      <c r="E367" s="5"/>
      <c r="F367" s="5"/>
      <c r="G367" s="5"/>
    </row>
    <row r="368" spans="3:32">
      <c r="C368" s="4"/>
      <c r="D368" s="5"/>
      <c r="E368" s="5"/>
      <c r="F368" s="5"/>
      <c r="G368" s="5"/>
    </row>
    <row r="369" spans="3:7">
      <c r="C369" s="4"/>
      <c r="D369" s="5"/>
      <c r="E369" s="5"/>
      <c r="F369" s="5"/>
      <c r="G369" s="5"/>
    </row>
    <row r="370" spans="3:7">
      <c r="C370" s="4"/>
      <c r="D370" s="5"/>
      <c r="E370" s="5"/>
      <c r="F370" s="5"/>
      <c r="G370" s="5"/>
    </row>
    <row r="371" spans="3:7">
      <c r="C371" s="4"/>
      <c r="D371" s="5"/>
      <c r="E371" s="5"/>
      <c r="F371" s="5"/>
      <c r="G371" s="5"/>
    </row>
    <row r="372" spans="3:7">
      <c r="C372" s="4"/>
      <c r="D372" s="5"/>
      <c r="E372" s="5"/>
      <c r="F372" s="5"/>
      <c r="G372" s="5"/>
    </row>
    <row r="373" spans="3:7">
      <c r="C373" s="4"/>
      <c r="D373" s="5"/>
      <c r="E373" s="5"/>
      <c r="F373" s="5"/>
      <c r="G373" s="5"/>
    </row>
    <row r="374" spans="3:7">
      <c r="C374" s="4"/>
      <c r="D374" s="5"/>
      <c r="E374" s="5"/>
      <c r="F374" s="5"/>
      <c r="G374" s="5"/>
    </row>
    <row r="375" spans="3:7">
      <c r="C375" s="4"/>
      <c r="D375" s="5"/>
      <c r="E375" s="5"/>
      <c r="F375" s="5"/>
      <c r="G375" s="5"/>
    </row>
    <row r="376" spans="3:7">
      <c r="C376" s="4"/>
    </row>
    <row r="377" spans="3:7">
      <c r="C377" s="4"/>
    </row>
    <row r="378" spans="3:7">
      <c r="C378" s="4"/>
    </row>
    <row r="379" spans="3:7">
      <c r="C379" s="4"/>
    </row>
    <row r="380" spans="3:7">
      <c r="C380" s="4"/>
    </row>
    <row r="381" spans="3:7">
      <c r="C381" s="4"/>
    </row>
    <row r="382" spans="3:7">
      <c r="C382" s="4"/>
    </row>
    <row r="383" spans="3:7">
      <c r="C383" s="4"/>
    </row>
    <row r="384" spans="3:7">
      <c r="C384" s="4"/>
    </row>
    <row r="385" spans="3:3">
      <c r="C385" s="4"/>
    </row>
    <row r="386" spans="3:3">
      <c r="C386" s="4"/>
    </row>
    <row r="387" spans="3:3">
      <c r="C387" s="4"/>
    </row>
    <row r="388" spans="3:3">
      <c r="C388" s="4"/>
    </row>
    <row r="389" spans="3:3">
      <c r="C389" s="4"/>
    </row>
    <row r="390" spans="3:3">
      <c r="C390" s="4"/>
    </row>
    <row r="391" spans="3:3">
      <c r="C391" s="4"/>
    </row>
    <row r="392" spans="3:3">
      <c r="C392" s="4"/>
    </row>
    <row r="393" spans="3:3">
      <c r="C393" s="4"/>
    </row>
    <row r="394" spans="3:3">
      <c r="C394" s="4"/>
    </row>
    <row r="395" spans="3:3">
      <c r="C395" s="4"/>
    </row>
    <row r="396" spans="3:3">
      <c r="C396" s="4"/>
    </row>
    <row r="397" spans="3:3">
      <c r="C397" s="4"/>
    </row>
    <row r="398" spans="3:3">
      <c r="C398" s="4"/>
    </row>
    <row r="399" spans="3:3">
      <c r="C399" s="4"/>
    </row>
    <row r="400" spans="3:3">
      <c r="C400" s="4"/>
    </row>
    <row r="401" spans="3:3">
      <c r="C401" s="4"/>
    </row>
    <row r="402" spans="3:3">
      <c r="C402" s="4"/>
    </row>
    <row r="403" spans="3:3">
      <c r="C403" s="4"/>
    </row>
    <row r="404" spans="3:3">
      <c r="C404" s="4"/>
    </row>
    <row r="405" spans="3:3">
      <c r="C405" s="4"/>
    </row>
    <row r="406" spans="3:3">
      <c r="C406" s="4"/>
    </row>
  </sheetData>
  <mergeCells count="30">
    <mergeCell ref="AE1:AF1"/>
    <mergeCell ref="J1:O1"/>
    <mergeCell ref="D1:I1"/>
    <mergeCell ref="AA1:AB1"/>
    <mergeCell ref="AC1:AD1"/>
    <mergeCell ref="B311:B322"/>
    <mergeCell ref="B215:B230"/>
    <mergeCell ref="B231:B242"/>
    <mergeCell ref="B243:B258"/>
    <mergeCell ref="B259:B278"/>
    <mergeCell ref="B279:B294"/>
    <mergeCell ref="B295:B310"/>
    <mergeCell ref="B199:B214"/>
    <mergeCell ref="B19:B38"/>
    <mergeCell ref="B39:B54"/>
    <mergeCell ref="B55:B70"/>
    <mergeCell ref="B71:B82"/>
    <mergeCell ref="B83:B98"/>
    <mergeCell ref="B99:B118"/>
    <mergeCell ref="B119:B134"/>
    <mergeCell ref="B135:B150"/>
    <mergeCell ref="B151:B162"/>
    <mergeCell ref="B163:B178"/>
    <mergeCell ref="B179:B198"/>
    <mergeCell ref="BB7:BE7"/>
    <mergeCell ref="AJ2:AK2"/>
    <mergeCell ref="AL2:AM2"/>
    <mergeCell ref="AN2:AO2"/>
    <mergeCell ref="B3:B18"/>
    <mergeCell ref="AW7:AZ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sig_maps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2012-02-02T20:14:02Z</dcterms:modified>
</cp:coreProperties>
</file>