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60" windowWidth="15930" windowHeight="11700"/>
  </bookViews>
  <sheets>
    <sheet name="Summary" sheetId="9" r:id="rId1"/>
    <sheet name="RA-HE" sheetId="1" r:id="rId2"/>
    <sheet name="LB-HE" sheetId="2" r:id="rId3"/>
    <sheet name="LP-HE" sheetId="3" r:id="rId4"/>
    <sheet name="RA-LC" sheetId="4" r:id="rId5"/>
    <sheet name="LB-LC" sheetId="5" r:id="rId6"/>
    <sheet name="LP-LC" sheetId="6" r:id="rId7"/>
  </sheets>
  <calcPr calcId="144525"/>
</workbook>
</file>

<file path=xl/calcChain.xml><?xml version="1.0" encoding="utf-8"?>
<calcChain xmlns="http://schemas.openxmlformats.org/spreadsheetml/2006/main">
  <c r="F6" i="9" l="1"/>
  <c r="H19" i="9"/>
  <c r="H18" i="9"/>
  <c r="H17" i="9"/>
  <c r="H16" i="9"/>
  <c r="F19" i="9"/>
  <c r="F18" i="9"/>
  <c r="F17" i="9"/>
  <c r="D18" i="9"/>
  <c r="D17" i="9"/>
  <c r="D16" i="9"/>
  <c r="D15" i="9"/>
  <c r="H9" i="9"/>
  <c r="H8" i="9"/>
  <c r="H7" i="9"/>
  <c r="H6" i="9"/>
  <c r="F9" i="9"/>
  <c r="F8" i="9"/>
  <c r="F7" i="9"/>
  <c r="D8" i="9"/>
  <c r="D7" i="9"/>
  <c r="D6" i="9"/>
  <c r="D5" i="9"/>
  <c r="G19" i="9" l="1"/>
  <c r="G18" i="9"/>
  <c r="G17" i="9"/>
  <c r="G16" i="9"/>
  <c r="E19" i="9"/>
  <c r="E18" i="9"/>
  <c r="E17" i="9"/>
  <c r="C18" i="9"/>
  <c r="C16" i="9"/>
  <c r="C15" i="9"/>
  <c r="G9" i="9"/>
  <c r="G8" i="9"/>
  <c r="G7" i="9"/>
  <c r="E8" i="9"/>
  <c r="E7" i="9"/>
  <c r="C8" i="9"/>
  <c r="C7" i="9"/>
  <c r="C5" i="9"/>
  <c r="P83" i="6"/>
  <c r="O83" i="6"/>
  <c r="N83" i="6"/>
  <c r="M83" i="6"/>
  <c r="P82" i="6"/>
  <c r="O82" i="6"/>
  <c r="N82" i="6"/>
  <c r="M82" i="6"/>
  <c r="P81" i="6"/>
  <c r="O81" i="6"/>
  <c r="N81" i="6"/>
  <c r="M81" i="6"/>
  <c r="P80" i="6"/>
  <c r="O80" i="6"/>
  <c r="N80" i="6"/>
  <c r="M80" i="6"/>
  <c r="P79" i="6"/>
  <c r="O79" i="6"/>
  <c r="N79" i="6"/>
  <c r="M79" i="6"/>
  <c r="P78" i="6"/>
  <c r="O78" i="6"/>
  <c r="N78" i="6"/>
  <c r="M78" i="6"/>
  <c r="P77" i="6"/>
  <c r="O77" i="6"/>
  <c r="N77" i="6"/>
  <c r="M77" i="6"/>
  <c r="P76" i="6"/>
  <c r="O76" i="6"/>
  <c r="N76" i="6"/>
  <c r="M76" i="6"/>
  <c r="P75" i="6"/>
  <c r="O75" i="6"/>
  <c r="N75" i="6"/>
  <c r="M75" i="6"/>
  <c r="P74" i="6"/>
  <c r="O74" i="6"/>
  <c r="N74" i="6"/>
  <c r="M74" i="6"/>
  <c r="P73" i="6"/>
  <c r="O73" i="6"/>
  <c r="N73" i="6"/>
  <c r="M73" i="6"/>
  <c r="P72" i="6"/>
  <c r="O72" i="6"/>
  <c r="N72" i="6"/>
  <c r="M72" i="6"/>
  <c r="P71" i="6"/>
  <c r="O71" i="6"/>
  <c r="N71" i="6"/>
  <c r="M71" i="6"/>
  <c r="P70" i="6"/>
  <c r="O70" i="6"/>
  <c r="N70" i="6"/>
  <c r="M70" i="6"/>
  <c r="P69" i="6"/>
  <c r="O69" i="6"/>
  <c r="N69" i="6"/>
  <c r="M69" i="6"/>
  <c r="P68" i="6"/>
  <c r="O68" i="6"/>
  <c r="N68" i="6"/>
  <c r="M68" i="6"/>
  <c r="P67" i="6"/>
  <c r="O67" i="6"/>
  <c r="N67" i="6"/>
  <c r="M67" i="6"/>
  <c r="P66" i="6"/>
  <c r="O66" i="6"/>
  <c r="N66" i="6"/>
  <c r="M66" i="6"/>
  <c r="P65" i="6"/>
  <c r="O65" i="6"/>
  <c r="N65" i="6"/>
  <c r="M65" i="6"/>
  <c r="P64" i="6"/>
  <c r="O64" i="6"/>
  <c r="N64" i="6"/>
  <c r="M64" i="6"/>
  <c r="P63" i="6"/>
  <c r="O63" i="6"/>
  <c r="N63" i="6"/>
  <c r="M63" i="6"/>
  <c r="P62" i="6"/>
  <c r="O62" i="6"/>
  <c r="N62" i="6"/>
  <c r="M62" i="6"/>
  <c r="P61" i="6"/>
  <c r="O61" i="6"/>
  <c r="N61" i="6"/>
  <c r="M61" i="6"/>
  <c r="P60" i="6"/>
  <c r="O60" i="6"/>
  <c r="N60" i="6"/>
  <c r="M60" i="6"/>
  <c r="P59" i="6"/>
  <c r="O59" i="6"/>
  <c r="N59" i="6"/>
  <c r="M59" i="6"/>
  <c r="P58" i="6"/>
  <c r="O58" i="6"/>
  <c r="N58" i="6"/>
  <c r="M58" i="6"/>
  <c r="P57" i="6"/>
  <c r="O57" i="6"/>
  <c r="N57" i="6"/>
  <c r="M57" i="6"/>
  <c r="P56" i="6"/>
  <c r="O56" i="6"/>
  <c r="N56" i="6"/>
  <c r="M56" i="6"/>
  <c r="P55" i="6"/>
  <c r="O55" i="6"/>
  <c r="N55" i="6"/>
  <c r="M55" i="6"/>
  <c r="P54" i="6"/>
  <c r="O54" i="6"/>
  <c r="N54" i="6"/>
  <c r="M54" i="6"/>
  <c r="P53" i="6"/>
  <c r="O53" i="6"/>
  <c r="N53" i="6"/>
  <c r="M53" i="6"/>
  <c r="P52" i="6"/>
  <c r="O52" i="6"/>
  <c r="N52" i="6"/>
  <c r="M52" i="6"/>
  <c r="P51" i="6"/>
  <c r="O51" i="6"/>
  <c r="N51" i="6"/>
  <c r="M51" i="6"/>
  <c r="P50" i="6"/>
  <c r="O50" i="6"/>
  <c r="N50" i="6"/>
  <c r="M50" i="6"/>
  <c r="P49" i="6"/>
  <c r="O49" i="6"/>
  <c r="N49" i="6"/>
  <c r="M49" i="6"/>
  <c r="P48" i="6"/>
  <c r="O48" i="6"/>
  <c r="N48" i="6"/>
  <c r="M48" i="6"/>
  <c r="P47" i="6"/>
  <c r="O47" i="6"/>
  <c r="N47" i="6"/>
  <c r="M47" i="6"/>
  <c r="P46" i="6"/>
  <c r="O46" i="6"/>
  <c r="N46" i="6"/>
  <c r="M46" i="6"/>
  <c r="P45" i="6"/>
  <c r="O45" i="6"/>
  <c r="N45" i="6"/>
  <c r="M45" i="6"/>
  <c r="P44" i="6"/>
  <c r="O44" i="6"/>
  <c r="N44" i="6"/>
  <c r="M44" i="6"/>
  <c r="P43" i="6"/>
  <c r="O43" i="6"/>
  <c r="N43" i="6"/>
  <c r="M43" i="6"/>
  <c r="P42" i="6"/>
  <c r="O42" i="6"/>
  <c r="N42" i="6"/>
  <c r="M42" i="6"/>
  <c r="P41" i="6"/>
  <c r="O41" i="6"/>
  <c r="N41" i="6"/>
  <c r="M41" i="6"/>
  <c r="P40" i="6"/>
  <c r="O40" i="6"/>
  <c r="N40" i="6"/>
  <c r="M40" i="6"/>
  <c r="P39" i="6"/>
  <c r="O39" i="6"/>
  <c r="N39" i="6"/>
  <c r="M39" i="6"/>
  <c r="P38" i="6"/>
  <c r="O38" i="6"/>
  <c r="N38" i="6"/>
  <c r="M38" i="6"/>
  <c r="P37" i="6"/>
  <c r="O37" i="6"/>
  <c r="N37" i="6"/>
  <c r="M37" i="6"/>
  <c r="P36" i="6"/>
  <c r="O36" i="6"/>
  <c r="N36" i="6"/>
  <c r="M36" i="6"/>
  <c r="P35" i="6"/>
  <c r="O35" i="6"/>
  <c r="N35" i="6"/>
  <c r="M35" i="6"/>
  <c r="P34" i="6"/>
  <c r="O34" i="6"/>
  <c r="N34" i="6"/>
  <c r="M34" i="6"/>
  <c r="P33" i="6"/>
  <c r="O33" i="6"/>
  <c r="N33" i="6"/>
  <c r="M33" i="6"/>
  <c r="P32" i="6"/>
  <c r="O32" i="6"/>
  <c r="N32" i="6"/>
  <c r="M32" i="6"/>
  <c r="P31" i="6"/>
  <c r="O31" i="6"/>
  <c r="N31" i="6"/>
  <c r="M31" i="6"/>
  <c r="P30" i="6"/>
  <c r="O30" i="6"/>
  <c r="N30" i="6"/>
  <c r="M30" i="6"/>
  <c r="P29" i="6"/>
  <c r="O29" i="6"/>
  <c r="N29" i="6"/>
  <c r="M29" i="6"/>
  <c r="P28" i="6"/>
  <c r="O28" i="6"/>
  <c r="N28" i="6"/>
  <c r="M28" i="6"/>
  <c r="P27" i="6"/>
  <c r="O27" i="6"/>
  <c r="N27" i="6"/>
  <c r="M27" i="6"/>
  <c r="P26" i="6"/>
  <c r="O26" i="6"/>
  <c r="N26" i="6"/>
  <c r="M26" i="6"/>
  <c r="P25" i="6"/>
  <c r="O25" i="6"/>
  <c r="N25" i="6"/>
  <c r="M25" i="6"/>
  <c r="P24" i="6"/>
  <c r="O24" i="6"/>
  <c r="N24" i="6"/>
  <c r="M24" i="6"/>
  <c r="P23" i="6"/>
  <c r="O23" i="6"/>
  <c r="N23" i="6"/>
  <c r="M23" i="6"/>
  <c r="P22" i="6"/>
  <c r="O22" i="6"/>
  <c r="N22" i="6"/>
  <c r="M22" i="6"/>
  <c r="P21" i="6"/>
  <c r="O21" i="6"/>
  <c r="N21" i="6"/>
  <c r="M21" i="6"/>
  <c r="P20" i="6"/>
  <c r="O20" i="6"/>
  <c r="N20" i="6"/>
  <c r="M20" i="6"/>
  <c r="P19" i="6"/>
  <c r="O19" i="6"/>
  <c r="N19" i="6"/>
  <c r="M19" i="6"/>
  <c r="P18" i="6"/>
  <c r="O18" i="6"/>
  <c r="N18" i="6"/>
  <c r="M18" i="6"/>
  <c r="P17" i="6"/>
  <c r="O17" i="6"/>
  <c r="N17" i="6"/>
  <c r="M17" i="6"/>
  <c r="P16" i="6"/>
  <c r="O16" i="6"/>
  <c r="N16" i="6"/>
  <c r="M16" i="6"/>
  <c r="P15" i="6"/>
  <c r="O15" i="6"/>
  <c r="N15" i="6"/>
  <c r="M15" i="6"/>
  <c r="P14" i="6"/>
  <c r="O14" i="6"/>
  <c r="N14" i="6"/>
  <c r="M14" i="6"/>
  <c r="P13" i="6"/>
  <c r="O13" i="6"/>
  <c r="N13" i="6"/>
  <c r="M13" i="6"/>
  <c r="P12" i="6"/>
  <c r="O12" i="6"/>
  <c r="N12" i="6"/>
  <c r="M12" i="6"/>
  <c r="P11" i="6"/>
  <c r="O11" i="6"/>
  <c r="N11" i="6"/>
  <c r="M11" i="6"/>
  <c r="P10" i="6"/>
  <c r="O10" i="6"/>
  <c r="N10" i="6"/>
  <c r="M10" i="6"/>
  <c r="P9" i="6"/>
  <c r="O9" i="6"/>
  <c r="N9" i="6"/>
  <c r="M9" i="6"/>
  <c r="P8" i="6"/>
  <c r="O8" i="6"/>
  <c r="N8" i="6"/>
  <c r="M8" i="6"/>
  <c r="P7" i="6"/>
  <c r="O7" i="6"/>
  <c r="N7" i="6"/>
  <c r="M7" i="6"/>
  <c r="P6" i="6"/>
  <c r="O6" i="6"/>
  <c r="N6" i="6"/>
  <c r="M6" i="6"/>
  <c r="P5" i="6"/>
  <c r="O5" i="6"/>
  <c r="N5" i="6"/>
  <c r="M5" i="6"/>
  <c r="P4" i="6"/>
  <c r="O4" i="6"/>
  <c r="N4" i="6"/>
  <c r="M4" i="6"/>
  <c r="P83" i="5"/>
  <c r="O83" i="5"/>
  <c r="N83" i="5"/>
  <c r="M83" i="5"/>
  <c r="P82" i="5"/>
  <c r="O82" i="5"/>
  <c r="N82" i="5"/>
  <c r="M82" i="5"/>
  <c r="P81" i="5"/>
  <c r="O81" i="5"/>
  <c r="N81" i="5"/>
  <c r="M81" i="5"/>
  <c r="P80" i="5"/>
  <c r="O80" i="5"/>
  <c r="N80" i="5"/>
  <c r="M80" i="5"/>
  <c r="P79" i="5"/>
  <c r="O79" i="5"/>
  <c r="N79" i="5"/>
  <c r="M79" i="5"/>
  <c r="P78" i="5"/>
  <c r="O78" i="5"/>
  <c r="N78" i="5"/>
  <c r="M78" i="5"/>
  <c r="P77" i="5"/>
  <c r="O77" i="5"/>
  <c r="N77" i="5"/>
  <c r="M77" i="5"/>
  <c r="P76" i="5"/>
  <c r="O76" i="5"/>
  <c r="N76" i="5"/>
  <c r="M76" i="5"/>
  <c r="P75" i="5"/>
  <c r="O75" i="5"/>
  <c r="N75" i="5"/>
  <c r="M75" i="5"/>
  <c r="P74" i="5"/>
  <c r="O74" i="5"/>
  <c r="N74" i="5"/>
  <c r="M74" i="5"/>
  <c r="P73" i="5"/>
  <c r="O73" i="5"/>
  <c r="N73" i="5"/>
  <c r="M73" i="5"/>
  <c r="P72" i="5"/>
  <c r="O72" i="5"/>
  <c r="N72" i="5"/>
  <c r="M72" i="5"/>
  <c r="P71" i="5"/>
  <c r="O71" i="5"/>
  <c r="N71" i="5"/>
  <c r="M71" i="5"/>
  <c r="P70" i="5"/>
  <c r="O70" i="5"/>
  <c r="N70" i="5"/>
  <c r="M70" i="5"/>
  <c r="P69" i="5"/>
  <c r="O69" i="5"/>
  <c r="N69" i="5"/>
  <c r="M69" i="5"/>
  <c r="P68" i="5"/>
  <c r="O68" i="5"/>
  <c r="N68" i="5"/>
  <c r="M68" i="5"/>
  <c r="P67" i="5"/>
  <c r="O67" i="5"/>
  <c r="N67" i="5"/>
  <c r="M67" i="5"/>
  <c r="P66" i="5"/>
  <c r="O66" i="5"/>
  <c r="N66" i="5"/>
  <c r="M66" i="5"/>
  <c r="P65" i="5"/>
  <c r="O65" i="5"/>
  <c r="N65" i="5"/>
  <c r="M65" i="5"/>
  <c r="P64" i="5"/>
  <c r="O64" i="5"/>
  <c r="N64" i="5"/>
  <c r="M64" i="5"/>
  <c r="P63" i="5"/>
  <c r="O63" i="5"/>
  <c r="N63" i="5"/>
  <c r="M63" i="5"/>
  <c r="P62" i="5"/>
  <c r="O62" i="5"/>
  <c r="N62" i="5"/>
  <c r="M62" i="5"/>
  <c r="P61" i="5"/>
  <c r="O61" i="5"/>
  <c r="N61" i="5"/>
  <c r="M61" i="5"/>
  <c r="P60" i="5"/>
  <c r="O60" i="5"/>
  <c r="N60" i="5"/>
  <c r="M60" i="5"/>
  <c r="P59" i="5"/>
  <c r="O59" i="5"/>
  <c r="N59" i="5"/>
  <c r="M59" i="5"/>
  <c r="P58" i="5"/>
  <c r="O58" i="5"/>
  <c r="N58" i="5"/>
  <c r="M58" i="5"/>
  <c r="P57" i="5"/>
  <c r="O57" i="5"/>
  <c r="N57" i="5"/>
  <c r="M57" i="5"/>
  <c r="P56" i="5"/>
  <c r="O56" i="5"/>
  <c r="N56" i="5"/>
  <c r="M56" i="5"/>
  <c r="P55" i="5"/>
  <c r="O55" i="5"/>
  <c r="N55" i="5"/>
  <c r="M55" i="5"/>
  <c r="P54" i="5"/>
  <c r="O54" i="5"/>
  <c r="N54" i="5"/>
  <c r="M54" i="5"/>
  <c r="P53" i="5"/>
  <c r="O53" i="5"/>
  <c r="N53" i="5"/>
  <c r="M53" i="5"/>
  <c r="P52" i="5"/>
  <c r="O52" i="5"/>
  <c r="N52" i="5"/>
  <c r="M52" i="5"/>
  <c r="P51" i="5"/>
  <c r="O51" i="5"/>
  <c r="N51" i="5"/>
  <c r="M51" i="5"/>
  <c r="P50" i="5"/>
  <c r="O50" i="5"/>
  <c r="N50" i="5"/>
  <c r="M50" i="5"/>
  <c r="P49" i="5"/>
  <c r="O49" i="5"/>
  <c r="N49" i="5"/>
  <c r="M49" i="5"/>
  <c r="P48" i="5"/>
  <c r="O48" i="5"/>
  <c r="N48" i="5"/>
  <c r="M48" i="5"/>
  <c r="P47" i="5"/>
  <c r="O47" i="5"/>
  <c r="N47" i="5"/>
  <c r="M47" i="5"/>
  <c r="P46" i="5"/>
  <c r="O46" i="5"/>
  <c r="N46" i="5"/>
  <c r="M46" i="5"/>
  <c r="P45" i="5"/>
  <c r="O45" i="5"/>
  <c r="N45" i="5"/>
  <c r="M45" i="5"/>
  <c r="P44" i="5"/>
  <c r="O44" i="5"/>
  <c r="N44" i="5"/>
  <c r="M44" i="5"/>
  <c r="P43" i="5"/>
  <c r="O43" i="5"/>
  <c r="N43" i="5"/>
  <c r="M43" i="5"/>
  <c r="P42" i="5"/>
  <c r="O42" i="5"/>
  <c r="N42" i="5"/>
  <c r="M42" i="5"/>
  <c r="P41" i="5"/>
  <c r="O41" i="5"/>
  <c r="N41" i="5"/>
  <c r="M41" i="5"/>
  <c r="P40" i="5"/>
  <c r="O40" i="5"/>
  <c r="N40" i="5"/>
  <c r="M40" i="5"/>
  <c r="P39" i="5"/>
  <c r="O39" i="5" s="1"/>
  <c r="N39" i="5"/>
  <c r="M39" i="5" s="1"/>
  <c r="P38" i="5"/>
  <c r="O38" i="5" s="1"/>
  <c r="N38" i="5"/>
  <c r="M38" i="5" s="1"/>
  <c r="P37" i="5"/>
  <c r="O37" i="5" s="1"/>
  <c r="N37" i="5"/>
  <c r="M37" i="5" s="1"/>
  <c r="P36" i="5"/>
  <c r="F16" i="9" s="1"/>
  <c r="N36" i="5"/>
  <c r="M36" i="5"/>
  <c r="P35" i="5"/>
  <c r="O35" i="5"/>
  <c r="N35" i="5"/>
  <c r="M35" i="5"/>
  <c r="P34" i="5"/>
  <c r="O34" i="5" s="1"/>
  <c r="N34" i="5"/>
  <c r="M34" i="5" s="1"/>
  <c r="P33" i="5"/>
  <c r="O33" i="5" s="1"/>
  <c r="N33" i="5"/>
  <c r="M33" i="5" s="1"/>
  <c r="P32" i="5"/>
  <c r="O32" i="5" s="1"/>
  <c r="N32" i="5"/>
  <c r="M32" i="5" s="1"/>
  <c r="P31" i="5"/>
  <c r="O31" i="5" s="1"/>
  <c r="N31" i="5"/>
  <c r="M31" i="5" s="1"/>
  <c r="P30" i="5"/>
  <c r="O30" i="5"/>
  <c r="N30" i="5"/>
  <c r="M30" i="5" s="1"/>
  <c r="P29" i="5"/>
  <c r="O29" i="5" s="1"/>
  <c r="N29" i="5"/>
  <c r="M29" i="5" s="1"/>
  <c r="P28" i="5"/>
  <c r="O28" i="5" s="1"/>
  <c r="N28" i="5"/>
  <c r="M28" i="5"/>
  <c r="P27" i="5"/>
  <c r="O27" i="5"/>
  <c r="N27" i="5"/>
  <c r="M27" i="5" s="1"/>
  <c r="P26" i="5"/>
  <c r="O26" i="5" s="1"/>
  <c r="N26" i="5"/>
  <c r="M26" i="5"/>
  <c r="P25" i="5"/>
  <c r="O25" i="5"/>
  <c r="N25" i="5"/>
  <c r="M25" i="5" s="1"/>
  <c r="P24" i="5"/>
  <c r="O24" i="5"/>
  <c r="N24" i="5"/>
  <c r="M24" i="5"/>
  <c r="P23" i="5"/>
  <c r="O23" i="5"/>
  <c r="N23" i="5"/>
  <c r="M23" i="5"/>
  <c r="P22" i="5"/>
  <c r="O22" i="5"/>
  <c r="N22" i="5"/>
  <c r="M22" i="5"/>
  <c r="P21" i="5"/>
  <c r="O21" i="5"/>
  <c r="N21" i="5"/>
  <c r="M21" i="5" s="1"/>
  <c r="P20" i="5"/>
  <c r="O20" i="5" s="1"/>
  <c r="N20" i="5"/>
  <c r="M20" i="5"/>
  <c r="P19" i="5"/>
  <c r="O19" i="5"/>
  <c r="N19" i="5"/>
  <c r="M19" i="5"/>
  <c r="P18" i="5"/>
  <c r="O18" i="5"/>
  <c r="N18" i="5"/>
  <c r="M18" i="5"/>
  <c r="P17" i="5"/>
  <c r="O17" i="5"/>
  <c r="N17" i="5"/>
  <c r="M17" i="5"/>
  <c r="P16" i="5"/>
  <c r="O16" i="5"/>
  <c r="N16" i="5"/>
  <c r="M16" i="5"/>
  <c r="P15" i="5"/>
  <c r="O15" i="5"/>
  <c r="N15" i="5"/>
  <c r="M15" i="5"/>
  <c r="P14" i="5"/>
  <c r="O14" i="5"/>
  <c r="N14" i="5"/>
  <c r="M14" i="5"/>
  <c r="P13" i="5"/>
  <c r="O13" i="5"/>
  <c r="N13" i="5"/>
  <c r="M13" i="5"/>
  <c r="P12" i="5"/>
  <c r="O12" i="5"/>
  <c r="N12" i="5"/>
  <c r="M12" i="5"/>
  <c r="P11" i="5"/>
  <c r="O11" i="5"/>
  <c r="N11" i="5"/>
  <c r="M11" i="5"/>
  <c r="P10" i="5"/>
  <c r="O10" i="5"/>
  <c r="N10" i="5"/>
  <c r="M10" i="5"/>
  <c r="P9" i="5"/>
  <c r="O9" i="5"/>
  <c r="N9" i="5"/>
  <c r="M9" i="5"/>
  <c r="P8" i="5"/>
  <c r="O8" i="5"/>
  <c r="N8" i="5"/>
  <c r="M8" i="5"/>
  <c r="P7" i="5"/>
  <c r="O7" i="5"/>
  <c r="N7" i="5"/>
  <c r="M7" i="5"/>
  <c r="P6" i="5"/>
  <c r="O6" i="5"/>
  <c r="N6" i="5"/>
  <c r="M6" i="5"/>
  <c r="P5" i="5"/>
  <c r="O5" i="5"/>
  <c r="N5" i="5"/>
  <c r="M5" i="5"/>
  <c r="P4" i="5"/>
  <c r="O4" i="5"/>
  <c r="N4" i="5"/>
  <c r="M4" i="5"/>
  <c r="P83" i="4"/>
  <c r="O83" i="4"/>
  <c r="N83" i="4"/>
  <c r="M83" i="4" s="1"/>
  <c r="P82" i="4"/>
  <c r="O82" i="4"/>
  <c r="N82" i="4"/>
  <c r="M82" i="4" s="1"/>
  <c r="P81" i="4"/>
  <c r="O81" i="4"/>
  <c r="N81" i="4"/>
  <c r="M81" i="4" s="1"/>
  <c r="P80" i="4"/>
  <c r="O80" i="4"/>
  <c r="N80" i="4"/>
  <c r="M80" i="4" s="1"/>
  <c r="P79" i="4"/>
  <c r="O79" i="4"/>
  <c r="N79" i="4"/>
  <c r="M79" i="4" s="1"/>
  <c r="P78" i="4"/>
  <c r="O78" i="4"/>
  <c r="N78" i="4"/>
  <c r="M78" i="4" s="1"/>
  <c r="P77" i="4"/>
  <c r="O77" i="4"/>
  <c r="N77" i="4"/>
  <c r="M77" i="4" s="1"/>
  <c r="P76" i="4"/>
  <c r="O76" i="4"/>
  <c r="N76" i="4"/>
  <c r="M76" i="4" s="1"/>
  <c r="P75" i="4"/>
  <c r="O75" i="4"/>
  <c r="N75" i="4"/>
  <c r="M75" i="4" s="1"/>
  <c r="P74" i="4"/>
  <c r="O74" i="4"/>
  <c r="N74" i="4"/>
  <c r="M74" i="4" s="1"/>
  <c r="P73" i="4"/>
  <c r="O73" i="4"/>
  <c r="N73" i="4"/>
  <c r="M73" i="4" s="1"/>
  <c r="P72" i="4"/>
  <c r="O72" i="4"/>
  <c r="N72" i="4"/>
  <c r="M72" i="4" s="1"/>
  <c r="P71" i="4"/>
  <c r="O71" i="4"/>
  <c r="N71" i="4"/>
  <c r="M71" i="4" s="1"/>
  <c r="P70" i="4"/>
  <c r="O70" i="4"/>
  <c r="N70" i="4"/>
  <c r="M70" i="4" s="1"/>
  <c r="P69" i="4"/>
  <c r="O69" i="4"/>
  <c r="N69" i="4"/>
  <c r="M69" i="4" s="1"/>
  <c r="P68" i="4"/>
  <c r="O68" i="4"/>
  <c r="N68" i="4"/>
  <c r="M68" i="4" s="1"/>
  <c r="P67" i="4"/>
  <c r="O67" i="4"/>
  <c r="N67" i="4"/>
  <c r="M67" i="4" s="1"/>
  <c r="P66" i="4"/>
  <c r="O66" i="4"/>
  <c r="N66" i="4"/>
  <c r="M66" i="4" s="1"/>
  <c r="P65" i="4"/>
  <c r="O65" i="4"/>
  <c r="N65" i="4"/>
  <c r="M65" i="4" s="1"/>
  <c r="P64" i="4"/>
  <c r="O64" i="4"/>
  <c r="N64" i="4"/>
  <c r="M64" i="4" s="1"/>
  <c r="P63" i="4"/>
  <c r="O63" i="4"/>
  <c r="N63" i="4"/>
  <c r="M63" i="4" s="1"/>
  <c r="P62" i="4"/>
  <c r="O62" i="4"/>
  <c r="N62" i="4"/>
  <c r="M62" i="4" s="1"/>
  <c r="P61" i="4"/>
  <c r="O61" i="4"/>
  <c r="N61" i="4"/>
  <c r="M61" i="4" s="1"/>
  <c r="P60" i="4"/>
  <c r="O60" i="4"/>
  <c r="N60" i="4"/>
  <c r="M60" i="4" s="1"/>
  <c r="P59" i="4"/>
  <c r="O59" i="4"/>
  <c r="N59" i="4"/>
  <c r="M59" i="4" s="1"/>
  <c r="P58" i="4"/>
  <c r="O58" i="4"/>
  <c r="N58" i="4"/>
  <c r="M58" i="4" s="1"/>
  <c r="P57" i="4"/>
  <c r="O57" i="4"/>
  <c r="N57" i="4"/>
  <c r="M57" i="4" s="1"/>
  <c r="P56" i="4"/>
  <c r="O56" i="4"/>
  <c r="N56" i="4"/>
  <c r="M56" i="4" s="1"/>
  <c r="P55" i="4"/>
  <c r="O55" i="4"/>
  <c r="N55" i="4"/>
  <c r="M55" i="4" s="1"/>
  <c r="P54" i="4"/>
  <c r="O54" i="4"/>
  <c r="N54" i="4"/>
  <c r="M54" i="4" s="1"/>
  <c r="P53" i="4"/>
  <c r="O53" i="4"/>
  <c r="N53" i="4"/>
  <c r="M53" i="4" s="1"/>
  <c r="P52" i="4"/>
  <c r="O52" i="4"/>
  <c r="N52" i="4"/>
  <c r="M52" i="4" s="1"/>
  <c r="P51" i="4"/>
  <c r="O51" i="4"/>
  <c r="N51" i="4"/>
  <c r="M51" i="4" s="1"/>
  <c r="P50" i="4"/>
  <c r="O50" i="4"/>
  <c r="N50" i="4"/>
  <c r="M50" i="4" s="1"/>
  <c r="P49" i="4"/>
  <c r="O49" i="4"/>
  <c r="N49" i="4"/>
  <c r="M49" i="4" s="1"/>
  <c r="P48" i="4"/>
  <c r="O48" i="4"/>
  <c r="N48" i="4"/>
  <c r="M48" i="4" s="1"/>
  <c r="P47" i="4"/>
  <c r="O47" i="4"/>
  <c r="N47" i="4"/>
  <c r="M47" i="4" s="1"/>
  <c r="P46" i="4"/>
  <c r="O46" i="4"/>
  <c r="N46" i="4"/>
  <c r="M46" i="4" s="1"/>
  <c r="P45" i="4"/>
  <c r="O45" i="4"/>
  <c r="N45" i="4"/>
  <c r="M45" i="4" s="1"/>
  <c r="P44" i="4"/>
  <c r="O44" i="4"/>
  <c r="N44" i="4"/>
  <c r="M44" i="4" s="1"/>
  <c r="P43" i="4"/>
  <c r="O43" i="4"/>
  <c r="N43" i="4"/>
  <c r="M43" i="4" s="1"/>
  <c r="P42" i="4"/>
  <c r="O42" i="4"/>
  <c r="N42" i="4"/>
  <c r="M42" i="4" s="1"/>
  <c r="P41" i="4"/>
  <c r="O41" i="4"/>
  <c r="N41" i="4"/>
  <c r="M41" i="4" s="1"/>
  <c r="P40" i="4"/>
  <c r="O40" i="4"/>
  <c r="N40" i="4"/>
  <c r="M40" i="4" s="1"/>
  <c r="P39" i="4"/>
  <c r="O39" i="4"/>
  <c r="N39" i="4"/>
  <c r="M39" i="4" s="1"/>
  <c r="P38" i="4"/>
  <c r="O38" i="4"/>
  <c r="N38" i="4"/>
  <c r="M38" i="4" s="1"/>
  <c r="P37" i="4"/>
  <c r="O37" i="4"/>
  <c r="N37" i="4"/>
  <c r="M37" i="4" s="1"/>
  <c r="P36" i="4"/>
  <c r="O36" i="4"/>
  <c r="N36" i="4"/>
  <c r="M36" i="4" s="1"/>
  <c r="P35" i="4"/>
  <c r="O35" i="4"/>
  <c r="N35" i="4"/>
  <c r="M35" i="4" s="1"/>
  <c r="P34" i="4"/>
  <c r="O34" i="4"/>
  <c r="N34" i="4"/>
  <c r="M34" i="4" s="1"/>
  <c r="P33" i="4"/>
  <c r="O33" i="4"/>
  <c r="N33" i="4"/>
  <c r="M33" i="4" s="1"/>
  <c r="P32" i="4"/>
  <c r="O32" i="4"/>
  <c r="N32" i="4"/>
  <c r="M32" i="4" s="1"/>
  <c r="P31" i="4"/>
  <c r="O31" i="4"/>
  <c r="N31" i="4"/>
  <c r="M31" i="4" s="1"/>
  <c r="P30" i="4"/>
  <c r="O30" i="4"/>
  <c r="N30" i="4"/>
  <c r="M30" i="4" s="1"/>
  <c r="P29" i="4"/>
  <c r="O29" i="4"/>
  <c r="N29" i="4"/>
  <c r="M29" i="4" s="1"/>
  <c r="P28" i="4"/>
  <c r="O28" i="4"/>
  <c r="N28" i="4"/>
  <c r="M28" i="4" s="1"/>
  <c r="P27" i="4"/>
  <c r="O27" i="4"/>
  <c r="N27" i="4"/>
  <c r="M27" i="4" s="1"/>
  <c r="P26" i="4"/>
  <c r="O26" i="4"/>
  <c r="N26" i="4"/>
  <c r="M26" i="4" s="1"/>
  <c r="P25" i="4"/>
  <c r="O25" i="4"/>
  <c r="N25" i="4"/>
  <c r="M25" i="4" s="1"/>
  <c r="P24" i="4"/>
  <c r="O24" i="4"/>
  <c r="N24" i="4"/>
  <c r="M24" i="4" s="1"/>
  <c r="P23" i="4"/>
  <c r="O23" i="4"/>
  <c r="N23" i="4"/>
  <c r="M23" i="4" s="1"/>
  <c r="P22" i="4"/>
  <c r="O22" i="4"/>
  <c r="N22" i="4"/>
  <c r="M22" i="4" s="1"/>
  <c r="P21" i="4"/>
  <c r="O21" i="4"/>
  <c r="N21" i="4"/>
  <c r="M21" i="4" s="1"/>
  <c r="P20" i="4"/>
  <c r="O20" i="4"/>
  <c r="N20" i="4"/>
  <c r="M20" i="4" s="1"/>
  <c r="P19" i="4"/>
  <c r="O19" i="4" s="1"/>
  <c r="N19" i="4"/>
  <c r="M19" i="4" s="1"/>
  <c r="P18" i="4"/>
  <c r="O18" i="4"/>
  <c r="N18" i="4"/>
  <c r="M18" i="4" s="1"/>
  <c r="P17" i="4"/>
  <c r="O17" i="4" s="1"/>
  <c r="N17" i="4"/>
  <c r="M17" i="4" s="1"/>
  <c r="P16" i="4"/>
  <c r="O16" i="4"/>
  <c r="N16" i="4"/>
  <c r="M16" i="4" s="1"/>
  <c r="P15" i="4"/>
  <c r="O15" i="4" s="1"/>
  <c r="N15" i="4"/>
  <c r="M15" i="4" s="1"/>
  <c r="P14" i="4"/>
  <c r="O14" i="4"/>
  <c r="N14" i="4"/>
  <c r="M14" i="4" s="1"/>
  <c r="P13" i="4"/>
  <c r="O13" i="4" s="1"/>
  <c r="N13" i="4"/>
  <c r="M13" i="4" s="1"/>
  <c r="P12" i="4"/>
  <c r="O12" i="4"/>
  <c r="N12" i="4"/>
  <c r="M12" i="4" s="1"/>
  <c r="P11" i="4"/>
  <c r="O11" i="4"/>
  <c r="N11" i="4"/>
  <c r="M11" i="4" s="1"/>
  <c r="P10" i="4"/>
  <c r="O10" i="4"/>
  <c r="N10" i="4"/>
  <c r="M10" i="4" s="1"/>
  <c r="P9" i="4"/>
  <c r="O9" i="4"/>
  <c r="N9" i="4"/>
  <c r="M9" i="4" s="1"/>
  <c r="P8" i="4"/>
  <c r="O8" i="4"/>
  <c r="N8" i="4"/>
  <c r="M8" i="4" s="1"/>
  <c r="P7" i="4"/>
  <c r="O7" i="4"/>
  <c r="N7" i="4"/>
  <c r="M7" i="4" s="1"/>
  <c r="P6" i="4"/>
  <c r="O6" i="4"/>
  <c r="N6" i="4"/>
  <c r="M6" i="4" s="1"/>
  <c r="P5" i="4"/>
  <c r="O5" i="4"/>
  <c r="N5" i="4"/>
  <c r="M5" i="4" s="1"/>
  <c r="P4" i="4"/>
  <c r="O4" i="4"/>
  <c r="N4" i="4"/>
  <c r="M4" i="4" s="1"/>
  <c r="P83" i="3"/>
  <c r="O83" i="3"/>
  <c r="N83" i="3"/>
  <c r="M83" i="3" s="1"/>
  <c r="P82" i="3"/>
  <c r="O82" i="3"/>
  <c r="N82" i="3"/>
  <c r="M82" i="3" s="1"/>
  <c r="P81" i="3"/>
  <c r="O81" i="3"/>
  <c r="N81" i="3"/>
  <c r="M81" i="3" s="1"/>
  <c r="P80" i="3"/>
  <c r="O80" i="3"/>
  <c r="N80" i="3"/>
  <c r="M80" i="3" s="1"/>
  <c r="P79" i="3"/>
  <c r="O79" i="3"/>
  <c r="N79" i="3"/>
  <c r="M79" i="3" s="1"/>
  <c r="P78" i="3"/>
  <c r="O78" i="3"/>
  <c r="N78" i="3"/>
  <c r="M78" i="3" s="1"/>
  <c r="P77" i="3"/>
  <c r="O77" i="3"/>
  <c r="N77" i="3"/>
  <c r="M77" i="3" s="1"/>
  <c r="P76" i="3"/>
  <c r="O76" i="3"/>
  <c r="N76" i="3"/>
  <c r="M76" i="3" s="1"/>
  <c r="P75" i="3"/>
  <c r="O75" i="3"/>
  <c r="N75" i="3"/>
  <c r="M75" i="3" s="1"/>
  <c r="P74" i="3"/>
  <c r="O74" i="3"/>
  <c r="N74" i="3"/>
  <c r="M74" i="3" s="1"/>
  <c r="P73" i="3"/>
  <c r="O73" i="3"/>
  <c r="N73" i="3"/>
  <c r="M73" i="3" s="1"/>
  <c r="P72" i="3"/>
  <c r="O72" i="3"/>
  <c r="N72" i="3"/>
  <c r="P71" i="3"/>
  <c r="O71" i="3"/>
  <c r="N71" i="3"/>
  <c r="M71" i="3" s="1"/>
  <c r="P70" i="3"/>
  <c r="O70" i="3"/>
  <c r="N70" i="3"/>
  <c r="M70" i="3" s="1"/>
  <c r="P69" i="3"/>
  <c r="O69" i="3"/>
  <c r="N69" i="3"/>
  <c r="M69" i="3" s="1"/>
  <c r="P68" i="3"/>
  <c r="O68" i="3"/>
  <c r="N68" i="3"/>
  <c r="M68" i="3" s="1"/>
  <c r="P67" i="3"/>
  <c r="O67" i="3"/>
  <c r="N67" i="3"/>
  <c r="M67" i="3" s="1"/>
  <c r="P66" i="3"/>
  <c r="O66" i="3"/>
  <c r="N66" i="3"/>
  <c r="M66" i="3" s="1"/>
  <c r="P65" i="3"/>
  <c r="O65" i="3"/>
  <c r="N65" i="3"/>
  <c r="M65" i="3" s="1"/>
  <c r="P64" i="3"/>
  <c r="O64" i="3"/>
  <c r="N64" i="3"/>
  <c r="M64" i="3" s="1"/>
  <c r="P63" i="3"/>
  <c r="O63" i="3"/>
  <c r="N63" i="3"/>
  <c r="M63" i="3" s="1"/>
  <c r="P62" i="3"/>
  <c r="O62" i="3"/>
  <c r="N62" i="3"/>
  <c r="M62" i="3" s="1"/>
  <c r="P61" i="3"/>
  <c r="O61" i="3"/>
  <c r="N61" i="3"/>
  <c r="M61" i="3" s="1"/>
  <c r="P60" i="3"/>
  <c r="O60" i="3"/>
  <c r="N60" i="3"/>
  <c r="M60" i="3" s="1"/>
  <c r="P59" i="3"/>
  <c r="O59" i="3"/>
  <c r="N59" i="3"/>
  <c r="M59" i="3" s="1"/>
  <c r="P58" i="3"/>
  <c r="O58" i="3"/>
  <c r="N58" i="3"/>
  <c r="M58" i="3" s="1"/>
  <c r="P57" i="3"/>
  <c r="O57" i="3"/>
  <c r="N57" i="3"/>
  <c r="M57" i="3" s="1"/>
  <c r="P56" i="3"/>
  <c r="O56" i="3"/>
  <c r="N56" i="3"/>
  <c r="M56" i="3" s="1"/>
  <c r="P55" i="3"/>
  <c r="O55" i="3"/>
  <c r="N55" i="3"/>
  <c r="M55" i="3" s="1"/>
  <c r="P54" i="3"/>
  <c r="O54" i="3"/>
  <c r="N54" i="3"/>
  <c r="M54" i="3" s="1"/>
  <c r="P53" i="3"/>
  <c r="O53" i="3"/>
  <c r="N53" i="3"/>
  <c r="M53" i="3" s="1"/>
  <c r="P52" i="3"/>
  <c r="O52" i="3"/>
  <c r="N52" i="3"/>
  <c r="M52" i="3" s="1"/>
  <c r="P51" i="3"/>
  <c r="O51" i="3"/>
  <c r="N51" i="3"/>
  <c r="M51" i="3" s="1"/>
  <c r="P50" i="3"/>
  <c r="O50" i="3"/>
  <c r="N50" i="3"/>
  <c r="M50" i="3" s="1"/>
  <c r="P49" i="3"/>
  <c r="O49" i="3"/>
  <c r="N49" i="3"/>
  <c r="M49" i="3" s="1"/>
  <c r="P48" i="3"/>
  <c r="O48" i="3"/>
  <c r="N48" i="3"/>
  <c r="M48" i="3" s="1"/>
  <c r="P47" i="3"/>
  <c r="O47" i="3"/>
  <c r="N47" i="3"/>
  <c r="M47" i="3" s="1"/>
  <c r="P46" i="3"/>
  <c r="O46" i="3"/>
  <c r="N46" i="3"/>
  <c r="M46" i="3" s="1"/>
  <c r="P45" i="3"/>
  <c r="O45" i="3"/>
  <c r="N45" i="3"/>
  <c r="M45" i="3" s="1"/>
  <c r="P44" i="3"/>
  <c r="O44" i="3"/>
  <c r="N44" i="3"/>
  <c r="M44" i="3" s="1"/>
  <c r="P43" i="3"/>
  <c r="O43" i="3"/>
  <c r="N43" i="3"/>
  <c r="M43" i="3" s="1"/>
  <c r="P42" i="3"/>
  <c r="O42" i="3"/>
  <c r="N42" i="3"/>
  <c r="M42" i="3" s="1"/>
  <c r="P41" i="3"/>
  <c r="O41" i="3"/>
  <c r="N41" i="3"/>
  <c r="M41" i="3" s="1"/>
  <c r="P40" i="3"/>
  <c r="O40" i="3"/>
  <c r="N40" i="3"/>
  <c r="M40" i="3" s="1"/>
  <c r="P39" i="3"/>
  <c r="O39" i="3" s="1"/>
  <c r="N39" i="3"/>
  <c r="M39" i="3" s="1"/>
  <c r="P38" i="3"/>
  <c r="O38" i="3"/>
  <c r="N38" i="3"/>
  <c r="M38" i="3" s="1"/>
  <c r="P37" i="3"/>
  <c r="O37" i="3"/>
  <c r="N37" i="3"/>
  <c r="M37" i="3" s="1"/>
  <c r="P36" i="3"/>
  <c r="O36" i="3"/>
  <c r="N36" i="3"/>
  <c r="M36" i="3" s="1"/>
  <c r="P35" i="3"/>
  <c r="O35" i="3"/>
  <c r="N35" i="3"/>
  <c r="M35" i="3" s="1"/>
  <c r="P34" i="3"/>
  <c r="O34" i="3"/>
  <c r="N34" i="3"/>
  <c r="M34" i="3" s="1"/>
  <c r="P33" i="3"/>
  <c r="O33" i="3"/>
  <c r="N33" i="3"/>
  <c r="M33" i="3" s="1"/>
  <c r="P32" i="3"/>
  <c r="O32" i="3"/>
  <c r="N32" i="3"/>
  <c r="M32" i="3" s="1"/>
  <c r="P31" i="3"/>
  <c r="O31" i="3"/>
  <c r="N31" i="3"/>
  <c r="M31" i="3" s="1"/>
  <c r="P30" i="3"/>
  <c r="O30" i="3"/>
  <c r="N30" i="3"/>
  <c r="M30" i="3" s="1"/>
  <c r="P29" i="3"/>
  <c r="O29" i="3"/>
  <c r="N29" i="3"/>
  <c r="M29" i="3" s="1"/>
  <c r="P28" i="3"/>
  <c r="O28" i="3"/>
  <c r="N28" i="3"/>
  <c r="M28" i="3" s="1"/>
  <c r="P27" i="3"/>
  <c r="O27" i="3"/>
  <c r="N27" i="3"/>
  <c r="M27" i="3" s="1"/>
  <c r="P26" i="3"/>
  <c r="O26" i="3"/>
  <c r="N26" i="3"/>
  <c r="M26" i="3" s="1"/>
  <c r="P25" i="3"/>
  <c r="O25" i="3"/>
  <c r="N25" i="3"/>
  <c r="M25" i="3" s="1"/>
  <c r="P24" i="3"/>
  <c r="O24" i="3"/>
  <c r="N24" i="3"/>
  <c r="M24" i="3" s="1"/>
  <c r="P23" i="3"/>
  <c r="O23" i="3"/>
  <c r="N23" i="3"/>
  <c r="M23" i="3" s="1"/>
  <c r="P22" i="3"/>
  <c r="O22" i="3"/>
  <c r="N22" i="3"/>
  <c r="M22" i="3" s="1"/>
  <c r="P21" i="3"/>
  <c r="O21" i="3"/>
  <c r="N21" i="3"/>
  <c r="M21" i="3" s="1"/>
  <c r="P20" i="3"/>
  <c r="O20" i="3"/>
  <c r="N20" i="3"/>
  <c r="M20" i="3" s="1"/>
  <c r="P19" i="3"/>
  <c r="O19" i="3"/>
  <c r="N19" i="3"/>
  <c r="M19" i="3" s="1"/>
  <c r="P18" i="3"/>
  <c r="O18" i="3"/>
  <c r="N18" i="3"/>
  <c r="M18" i="3" s="1"/>
  <c r="P17" i="3"/>
  <c r="O17" i="3"/>
  <c r="N17" i="3"/>
  <c r="M17" i="3" s="1"/>
  <c r="P16" i="3"/>
  <c r="O16" i="3"/>
  <c r="N16" i="3"/>
  <c r="M16" i="3" s="1"/>
  <c r="P15" i="3"/>
  <c r="O15" i="3"/>
  <c r="N15" i="3"/>
  <c r="M15" i="3" s="1"/>
  <c r="P14" i="3"/>
  <c r="O14" i="3"/>
  <c r="N14" i="3"/>
  <c r="M14" i="3" s="1"/>
  <c r="P13" i="3"/>
  <c r="O13" i="3"/>
  <c r="N13" i="3"/>
  <c r="M13" i="3" s="1"/>
  <c r="P12" i="3"/>
  <c r="O12" i="3"/>
  <c r="N12" i="3"/>
  <c r="M12" i="3" s="1"/>
  <c r="P11" i="3"/>
  <c r="O11" i="3"/>
  <c r="N11" i="3"/>
  <c r="M11" i="3" s="1"/>
  <c r="P10" i="3"/>
  <c r="O10" i="3"/>
  <c r="N10" i="3"/>
  <c r="M10" i="3" s="1"/>
  <c r="P9" i="3"/>
  <c r="O9" i="3"/>
  <c r="N9" i="3"/>
  <c r="M9" i="3" s="1"/>
  <c r="P8" i="3"/>
  <c r="O8" i="3"/>
  <c r="N8" i="3"/>
  <c r="M8" i="3" s="1"/>
  <c r="P7" i="3"/>
  <c r="O7" i="3"/>
  <c r="N7" i="3"/>
  <c r="M7" i="3" s="1"/>
  <c r="P6" i="3"/>
  <c r="O6" i="3"/>
  <c r="N6" i="3"/>
  <c r="M6" i="3" s="1"/>
  <c r="P5" i="3"/>
  <c r="O5" i="3"/>
  <c r="N5" i="3"/>
  <c r="M5" i="3" s="1"/>
  <c r="P4" i="3"/>
  <c r="O4" i="3"/>
  <c r="N4" i="3"/>
  <c r="M4" i="3" s="1"/>
  <c r="P83" i="2"/>
  <c r="O83" i="2" s="1"/>
  <c r="N83" i="2"/>
  <c r="M83" i="2" s="1"/>
  <c r="P82" i="2"/>
  <c r="O82" i="2" s="1"/>
  <c r="N82" i="2"/>
  <c r="M82" i="2"/>
  <c r="P81" i="2"/>
  <c r="O81" i="2" s="1"/>
  <c r="N81" i="2"/>
  <c r="M81" i="2" s="1"/>
  <c r="P80" i="2"/>
  <c r="O80" i="2" s="1"/>
  <c r="N80" i="2"/>
  <c r="M80" i="2" s="1"/>
  <c r="P79" i="2"/>
  <c r="O79" i="2" s="1"/>
  <c r="N79" i="2"/>
  <c r="M79" i="2" s="1"/>
  <c r="P78" i="2"/>
  <c r="O78" i="2" s="1"/>
  <c r="N78" i="2"/>
  <c r="M78" i="2" s="1"/>
  <c r="P77" i="2"/>
  <c r="O77" i="2" s="1"/>
  <c r="N77" i="2"/>
  <c r="M77" i="2" s="1"/>
  <c r="P76" i="2"/>
  <c r="O76" i="2" s="1"/>
  <c r="N76" i="2"/>
  <c r="M76" i="2"/>
  <c r="P75" i="2"/>
  <c r="O75" i="2" s="1"/>
  <c r="N75" i="2"/>
  <c r="M75" i="2"/>
  <c r="P74" i="2"/>
  <c r="O74" i="2" s="1"/>
  <c r="N74" i="2"/>
  <c r="M74" i="2" s="1"/>
  <c r="P73" i="2"/>
  <c r="O73" i="2" s="1"/>
  <c r="N73" i="2"/>
  <c r="M73" i="2" s="1"/>
  <c r="P72" i="2"/>
  <c r="O72" i="2"/>
  <c r="N72" i="2"/>
  <c r="M72" i="2" s="1"/>
  <c r="P71" i="2"/>
  <c r="O71" i="2"/>
  <c r="N71" i="2"/>
  <c r="M71" i="2"/>
  <c r="P70" i="2"/>
  <c r="O70" i="2"/>
  <c r="N70" i="2"/>
  <c r="M70" i="2"/>
  <c r="P69" i="2"/>
  <c r="O69" i="2"/>
  <c r="N69" i="2"/>
  <c r="M69" i="2"/>
  <c r="P68" i="2"/>
  <c r="O68" i="2"/>
  <c r="N68" i="2"/>
  <c r="M68" i="2"/>
  <c r="P67" i="2"/>
  <c r="O67" i="2"/>
  <c r="N67" i="2"/>
  <c r="M67" i="2"/>
  <c r="P66" i="2"/>
  <c r="O66" i="2"/>
  <c r="N66" i="2"/>
  <c r="M66" i="2"/>
  <c r="P65" i="2"/>
  <c r="O65" i="2"/>
  <c r="N65" i="2"/>
  <c r="M65" i="2"/>
  <c r="P64" i="2"/>
  <c r="O64" i="2"/>
  <c r="N64" i="2"/>
  <c r="M64" i="2"/>
  <c r="P63" i="2"/>
  <c r="O63" i="2"/>
  <c r="N63" i="2"/>
  <c r="M63" i="2"/>
  <c r="P62" i="2"/>
  <c r="O62" i="2"/>
  <c r="N62" i="2"/>
  <c r="M62" i="2"/>
  <c r="P61" i="2"/>
  <c r="O61" i="2"/>
  <c r="N61" i="2"/>
  <c r="M61" i="2"/>
  <c r="P60" i="2"/>
  <c r="O60" i="2"/>
  <c r="N60" i="2"/>
  <c r="M60" i="2"/>
  <c r="P59" i="2"/>
  <c r="O59" i="2"/>
  <c r="N59" i="2"/>
  <c r="M59" i="2"/>
  <c r="P58" i="2"/>
  <c r="O58" i="2"/>
  <c r="N58" i="2"/>
  <c r="M58" i="2"/>
  <c r="P57" i="2"/>
  <c r="O57" i="2"/>
  <c r="N57" i="2"/>
  <c r="M57" i="2"/>
  <c r="P56" i="2"/>
  <c r="O56" i="2"/>
  <c r="N56" i="2"/>
  <c r="M56" i="2"/>
  <c r="P55" i="2"/>
  <c r="O55" i="2"/>
  <c r="N55" i="2"/>
  <c r="M55" i="2"/>
  <c r="P54" i="2"/>
  <c r="O54" i="2"/>
  <c r="N54" i="2"/>
  <c r="M54" i="2"/>
  <c r="P53" i="2"/>
  <c r="O53" i="2"/>
  <c r="N53" i="2"/>
  <c r="M53" i="2"/>
  <c r="P52" i="2"/>
  <c r="O52" i="2"/>
  <c r="N52" i="2"/>
  <c r="M52" i="2"/>
  <c r="P51" i="2"/>
  <c r="O51" i="2"/>
  <c r="N51" i="2"/>
  <c r="M51" i="2"/>
  <c r="P50" i="2"/>
  <c r="O50" i="2"/>
  <c r="N50" i="2"/>
  <c r="M50" i="2"/>
  <c r="P49" i="2"/>
  <c r="O49" i="2"/>
  <c r="N49" i="2"/>
  <c r="M49" i="2"/>
  <c r="P48" i="2"/>
  <c r="O48" i="2"/>
  <c r="N48" i="2"/>
  <c r="M48" i="2"/>
  <c r="P47" i="2"/>
  <c r="O47" i="2"/>
  <c r="N47" i="2"/>
  <c r="M47" i="2"/>
  <c r="P46" i="2"/>
  <c r="O46" i="2"/>
  <c r="N46" i="2"/>
  <c r="M46" i="2"/>
  <c r="P45" i="2"/>
  <c r="O45" i="2"/>
  <c r="N45" i="2"/>
  <c r="M45" i="2"/>
  <c r="P44" i="2"/>
  <c r="O44" i="2"/>
  <c r="N44" i="2"/>
  <c r="M44" i="2"/>
  <c r="P43" i="2"/>
  <c r="O43" i="2"/>
  <c r="N43" i="2"/>
  <c r="M43" i="2"/>
  <c r="P42" i="2"/>
  <c r="O42" i="2"/>
  <c r="N42" i="2"/>
  <c r="M42" i="2"/>
  <c r="P41" i="2"/>
  <c r="O41" i="2"/>
  <c r="N41" i="2"/>
  <c r="M41" i="2"/>
  <c r="P40" i="2"/>
  <c r="O40" i="2"/>
  <c r="N40" i="2"/>
  <c r="M40" i="2"/>
  <c r="P39" i="2"/>
  <c r="O39" i="2"/>
  <c r="N39" i="2"/>
  <c r="M39" i="2" s="1"/>
  <c r="P38" i="2"/>
  <c r="O38" i="2"/>
  <c r="N38" i="2"/>
  <c r="M38" i="2" s="1"/>
  <c r="P37" i="2"/>
  <c r="O37" i="2"/>
  <c r="N37" i="2"/>
  <c r="M37" i="2" s="1"/>
  <c r="P36" i="2"/>
  <c r="O36" i="2"/>
  <c r="N36" i="2"/>
  <c r="M36" i="2" s="1"/>
  <c r="P35" i="2"/>
  <c r="O35" i="2"/>
  <c r="N35" i="2"/>
  <c r="M35" i="2" s="1"/>
  <c r="P34" i="2"/>
  <c r="O34" i="2"/>
  <c r="N34" i="2"/>
  <c r="M34" i="2" s="1"/>
  <c r="P33" i="2"/>
  <c r="O33" i="2"/>
  <c r="N33" i="2"/>
  <c r="M33" i="2" s="1"/>
  <c r="P32" i="2"/>
  <c r="O32" i="2" s="1"/>
  <c r="N32" i="2"/>
  <c r="M32" i="2"/>
  <c r="P31" i="2"/>
  <c r="O31" i="2"/>
  <c r="N31" i="2"/>
  <c r="M31" i="2" s="1"/>
  <c r="P30" i="2"/>
  <c r="O30" i="2"/>
  <c r="N30" i="2"/>
  <c r="M30" i="2" s="1"/>
  <c r="P29" i="2"/>
  <c r="O29" i="2"/>
  <c r="N29" i="2"/>
  <c r="M29" i="2" s="1"/>
  <c r="P28" i="2"/>
  <c r="O28" i="2"/>
  <c r="N28" i="2"/>
  <c r="M28" i="2" s="1"/>
  <c r="P27" i="2"/>
  <c r="O27" i="2"/>
  <c r="N27" i="2"/>
  <c r="M27" i="2" s="1"/>
  <c r="P26" i="2"/>
  <c r="O26" i="2"/>
  <c r="N26" i="2"/>
  <c r="M26" i="2" s="1"/>
  <c r="P25" i="2"/>
  <c r="O25" i="2"/>
  <c r="N25" i="2"/>
  <c r="M25" i="2" s="1"/>
  <c r="P24" i="2"/>
  <c r="O24" i="2"/>
  <c r="N24" i="2"/>
  <c r="M24" i="2" s="1"/>
  <c r="P23" i="2"/>
  <c r="O23" i="2"/>
  <c r="N23" i="2"/>
  <c r="M23" i="2" s="1"/>
  <c r="P22" i="2"/>
  <c r="O22" i="2"/>
  <c r="N22" i="2"/>
  <c r="M22" i="2" s="1"/>
  <c r="P21" i="2"/>
  <c r="O21" i="2"/>
  <c r="N21" i="2"/>
  <c r="M21" i="2" s="1"/>
  <c r="P20" i="2"/>
  <c r="O20" i="2"/>
  <c r="N20" i="2"/>
  <c r="M20" i="2"/>
  <c r="P19" i="2"/>
  <c r="O19" i="2"/>
  <c r="N19" i="2"/>
  <c r="M19" i="2"/>
  <c r="P18" i="2"/>
  <c r="O18" i="2"/>
  <c r="N18" i="2"/>
  <c r="M18" i="2"/>
  <c r="P17" i="2"/>
  <c r="O17" i="2"/>
  <c r="N17" i="2"/>
  <c r="M17" i="2"/>
  <c r="P16" i="2"/>
  <c r="O16" i="2"/>
  <c r="N16" i="2"/>
  <c r="M16" i="2"/>
  <c r="P15" i="2"/>
  <c r="O15" i="2"/>
  <c r="N15" i="2"/>
  <c r="M15" i="2"/>
  <c r="P14" i="2"/>
  <c r="O14" i="2"/>
  <c r="N14" i="2"/>
  <c r="M14" i="2"/>
  <c r="P13" i="2"/>
  <c r="O13" i="2"/>
  <c r="N13" i="2"/>
  <c r="M13" i="2"/>
  <c r="P12" i="2"/>
  <c r="O12" i="2"/>
  <c r="N12" i="2"/>
  <c r="M12" i="2"/>
  <c r="P11" i="2"/>
  <c r="O11" i="2"/>
  <c r="N11" i="2"/>
  <c r="M11" i="2"/>
  <c r="P10" i="2"/>
  <c r="O10" i="2"/>
  <c r="N10" i="2"/>
  <c r="M10" i="2"/>
  <c r="P9" i="2"/>
  <c r="O9" i="2"/>
  <c r="N9" i="2"/>
  <c r="M9" i="2"/>
  <c r="P8" i="2"/>
  <c r="O8" i="2"/>
  <c r="N8" i="2"/>
  <c r="M8" i="2"/>
  <c r="P7" i="2"/>
  <c r="O7" i="2"/>
  <c r="N7" i="2"/>
  <c r="M7" i="2"/>
  <c r="P6" i="2"/>
  <c r="O6" i="2"/>
  <c r="N6" i="2"/>
  <c r="M6" i="2"/>
  <c r="P5" i="2"/>
  <c r="O5" i="2"/>
  <c r="N5" i="2"/>
  <c r="M5" i="2"/>
  <c r="P4" i="2"/>
  <c r="O4" i="2"/>
  <c r="N4" i="2"/>
  <c r="M4" i="2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3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3" i="1"/>
  <c r="O34" i="1"/>
  <c r="O35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4" i="1"/>
  <c r="M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O32" i="1" s="1"/>
  <c r="P33" i="1"/>
  <c r="P34" i="1"/>
  <c r="P35" i="1"/>
  <c r="P36" i="1"/>
  <c r="O36" i="1" s="1"/>
  <c r="P37" i="1"/>
  <c r="O37" i="1" s="1"/>
  <c r="P38" i="1"/>
  <c r="O38" i="1" s="1"/>
  <c r="P39" i="1"/>
  <c r="O39" i="1" s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M32" i="1" s="1"/>
  <c r="N33" i="1"/>
  <c r="N34" i="1"/>
  <c r="M34" i="1" s="1"/>
  <c r="N35" i="1"/>
  <c r="M35" i="1" s="1"/>
  <c r="N36" i="1"/>
  <c r="M36" i="1" s="1"/>
  <c r="N37" i="1"/>
  <c r="M37" i="1" s="1"/>
  <c r="N38" i="1"/>
  <c r="M38" i="1" s="1"/>
  <c r="N39" i="1"/>
  <c r="M39" i="1" s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4" i="1"/>
  <c r="O36" i="5" l="1"/>
  <c r="F20" i="9"/>
  <c r="E16" i="9"/>
  <c r="E20" i="9" s="1"/>
  <c r="G6" i="9"/>
  <c r="G10" i="9" s="1"/>
  <c r="F10" i="9"/>
  <c r="E6" i="9"/>
  <c r="E10" i="9" s="1"/>
  <c r="C17" i="9"/>
  <c r="D10" i="9"/>
  <c r="C6" i="9"/>
  <c r="C10" i="9" s="1"/>
  <c r="E9" i="9"/>
  <c r="M72" i="3"/>
  <c r="H20" i="9"/>
  <c r="G20" i="9"/>
  <c r="C20" i="9" l="1"/>
  <c r="H10" i="9" l="1"/>
  <c r="D20" i="9" l="1"/>
</calcChain>
</file>

<file path=xl/sharedStrings.xml><?xml version="1.0" encoding="utf-8"?>
<sst xmlns="http://schemas.openxmlformats.org/spreadsheetml/2006/main" count="302" uniqueCount="53">
  <si>
    <t>Traffic</t>
  </si>
  <si>
    <t>PeopleOnStreet</t>
  </si>
  <si>
    <t>QPISlice</t>
  </si>
  <si>
    <t>Class A</t>
  </si>
  <si>
    <t>4K</t>
  </si>
  <si>
    <t>Nebuta</t>
  </si>
  <si>
    <t>SteamLocomotive</t>
  </si>
  <si>
    <t>Class B</t>
  </si>
  <si>
    <t>Kimono</t>
  </si>
  <si>
    <t>1080p</t>
  </si>
  <si>
    <t>ParkScene</t>
  </si>
  <si>
    <t>Cactus</t>
  </si>
  <si>
    <t>BasketballDrive</t>
  </si>
  <si>
    <t>BQTerrace</t>
  </si>
  <si>
    <t>Class C</t>
  </si>
  <si>
    <t>BasketballDrill</t>
  </si>
  <si>
    <t>WVGA</t>
  </si>
  <si>
    <t>BQMall</t>
  </si>
  <si>
    <t>PartyScene</t>
  </si>
  <si>
    <t>RaceHorses</t>
  </si>
  <si>
    <t>Class D</t>
  </si>
  <si>
    <t>BasketballPass</t>
  </si>
  <si>
    <t>WQVGA</t>
  </si>
  <si>
    <t>BQSquare</t>
  </si>
  <si>
    <t>BlowingBubbles</t>
  </si>
  <si>
    <t>ClassE</t>
  </si>
  <si>
    <t>Vidyo1</t>
  </si>
  <si>
    <t>720p</t>
  </si>
  <si>
    <t>Vidyo3</t>
  </si>
  <si>
    <t>Vidyo4</t>
  </si>
  <si>
    <t>kbps</t>
  </si>
  <si>
    <t>Y psnr</t>
  </si>
  <si>
    <t>U psnr</t>
  </si>
  <si>
    <t>V psnr</t>
  </si>
  <si>
    <t>W Rate Control</t>
    <phoneticPr fontId="1" type="noConversion"/>
  </si>
  <si>
    <t>HM5.0</t>
    <phoneticPr fontId="1" type="noConversion"/>
  </si>
  <si>
    <t>W Rate Control</t>
    <phoneticPr fontId="1" type="noConversion"/>
  </si>
  <si>
    <t>ClassA</t>
  </si>
  <si>
    <t>ClassB</t>
  </si>
  <si>
    <t>ClassC</t>
  </si>
  <si>
    <t>ClassD</t>
  </si>
  <si>
    <t>Random access</t>
  </si>
  <si>
    <t>Low delay</t>
  </si>
  <si>
    <t>Low delay P</t>
  </si>
  <si>
    <r>
      <t>Δ</t>
    </r>
    <r>
      <rPr>
        <sz val="11"/>
        <color theme="1"/>
        <rFont val="Times New Roman"/>
        <family val="1"/>
      </rPr>
      <t>kbps</t>
    </r>
  </si>
  <si>
    <r>
      <t>Δ</t>
    </r>
    <r>
      <rPr>
        <sz val="11"/>
        <color theme="1"/>
        <rFont val="Times New Roman"/>
        <family val="1"/>
      </rPr>
      <t>PSNR</t>
    </r>
  </si>
  <si>
    <t>Avg</t>
  </si>
  <si>
    <t>HE</t>
    <phoneticPr fontId="1" type="noConversion"/>
  </si>
  <si>
    <t>LC</t>
    <phoneticPr fontId="1" type="noConversion"/>
  </si>
  <si>
    <t>ABS(ΔKbps)</t>
    <phoneticPr fontId="1" type="noConversion"/>
  </si>
  <si>
    <r>
      <t>ABS(ΔY-</t>
    </r>
    <r>
      <rPr>
        <sz val="7.7"/>
        <color theme="1"/>
        <rFont val="맑은 고딕"/>
        <family val="3"/>
        <charset val="129"/>
      </rPr>
      <t>PSNR)</t>
    </r>
    <phoneticPr fontId="1" type="noConversion"/>
  </si>
  <si>
    <t>ΔKbps</t>
    <phoneticPr fontId="1" type="noConversion"/>
  </si>
  <si>
    <r>
      <t>ΔY-</t>
    </r>
    <r>
      <rPr>
        <sz val="7.7"/>
        <color theme="1"/>
        <rFont val="맑은 고딕"/>
        <family val="3"/>
        <charset val="129"/>
      </rPr>
      <t>PSNR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</si>
</sst>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00_);[Red]\(0.0000\)"/>
  </numFmts>
  <fonts count="8" x14ac:knownFonts="1">
    <font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  <font>
      <sz val="9"/>
      <color indexed="8"/>
      <name val="Arial"/>
      <family val="2"/>
    </font>
    <font>
      <sz val="11"/>
      <color theme="1"/>
      <name val="맑은 고딕"/>
      <family val="3"/>
      <charset val="129"/>
    </font>
    <font>
      <sz val="7.7"/>
      <color theme="1"/>
      <name val="맑은 고딕"/>
      <family val="3"/>
      <charset val="129"/>
    </font>
    <font>
      <sz val="9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</font>
    <font>
      <sz val="11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80808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0" borderId="1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10" xfId="0" applyBorder="1"/>
    <xf numFmtId="0" fontId="0" fillId="0" borderId="11" xfId="0" applyBorder="1"/>
    <xf numFmtId="0" fontId="2" fillId="0" borderId="3" xfId="0" applyFont="1" applyBorder="1" applyAlignment="1">
      <alignment horizontal="center"/>
    </xf>
    <xf numFmtId="0" fontId="2" fillId="0" borderId="10" xfId="0" applyFont="1" applyBorder="1"/>
    <xf numFmtId="0" fontId="2" fillId="0" borderId="12" xfId="0" applyFont="1" applyBorder="1"/>
    <xf numFmtId="0" fontId="2" fillId="0" borderId="9" xfId="0" applyFont="1" applyBorder="1"/>
    <xf numFmtId="0" fontId="2" fillId="0" borderId="10" xfId="0" applyFont="1" applyFill="1" applyBorder="1"/>
    <xf numFmtId="0" fontId="2" fillId="0" borderId="4" xfId="0" applyFont="1" applyFill="1" applyBorder="1"/>
    <xf numFmtId="0" fontId="2" fillId="0" borderId="12" xfId="0" applyFont="1" applyFill="1" applyBorder="1"/>
    <xf numFmtId="0" fontId="2" fillId="0" borderId="5" xfId="0" applyFont="1" applyFill="1" applyBorder="1"/>
    <xf numFmtId="0" fontId="2" fillId="0" borderId="6" xfId="0" applyFont="1" applyFill="1" applyBorder="1"/>
    <xf numFmtId="0" fontId="2" fillId="0" borderId="9" xfId="0" applyFont="1" applyFill="1" applyBorder="1"/>
    <xf numFmtId="176" fontId="2" fillId="2" borderId="10" xfId="0" applyNumberFormat="1" applyFont="1" applyFill="1" applyBorder="1" applyAlignment="1"/>
    <xf numFmtId="176" fontId="2" fillId="2" borderId="11" xfId="0" applyNumberFormat="1" applyFont="1" applyFill="1" applyBorder="1" applyAlignment="1"/>
    <xf numFmtId="176" fontId="2" fillId="2" borderId="12" xfId="0" applyNumberFormat="1" applyFont="1" applyFill="1" applyBorder="1" applyAlignment="1"/>
    <xf numFmtId="176" fontId="2" fillId="2" borderId="0" xfId="0" applyNumberFormat="1" applyFont="1" applyFill="1" applyBorder="1" applyAlignment="1"/>
    <xf numFmtId="176" fontId="2" fillId="2" borderId="9" xfId="0" applyNumberFormat="1" applyFont="1" applyFill="1" applyBorder="1" applyAlignment="1"/>
    <xf numFmtId="176" fontId="2" fillId="2" borderId="7" xfId="0" applyNumberFormat="1" applyFont="1" applyFill="1" applyBorder="1" applyAlignment="1"/>
    <xf numFmtId="0" fontId="2" fillId="0" borderId="14" xfId="0" applyFont="1" applyBorder="1"/>
    <xf numFmtId="0" fontId="2" fillId="0" borderId="15" xfId="0" applyFont="1" applyBorder="1"/>
    <xf numFmtId="0" fontId="2" fillId="0" borderId="13" xfId="0" applyFont="1" applyBorder="1"/>
    <xf numFmtId="0" fontId="2" fillId="3" borderId="0" xfId="0" applyFont="1" applyFill="1" applyBorder="1" applyAlignment="1">
      <alignment horizontal="center"/>
    </xf>
    <xf numFmtId="176" fontId="2" fillId="2" borderId="13" xfId="0" applyNumberFormat="1" applyFont="1" applyFill="1" applyBorder="1" applyAlignment="1"/>
    <xf numFmtId="176" fontId="2" fillId="2" borderId="14" xfId="0" applyNumberFormat="1" applyFont="1" applyFill="1" applyBorder="1" applyAlignment="1"/>
    <xf numFmtId="176" fontId="2" fillId="2" borderId="15" xfId="0" applyNumberFormat="1" applyFont="1" applyFill="1" applyBorder="1" applyAlignment="1"/>
    <xf numFmtId="0" fontId="2" fillId="3" borderId="10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176" fontId="2" fillId="0" borderId="1" xfId="0" applyNumberFormat="1" applyFont="1" applyBorder="1" applyAlignment="1">
      <alignment horizontal="center"/>
    </xf>
    <xf numFmtId="176" fontId="2" fillId="0" borderId="9" xfId="0" applyNumberFormat="1" applyFont="1" applyBorder="1" applyAlignment="1">
      <alignment horizontal="center"/>
    </xf>
    <xf numFmtId="176" fontId="2" fillId="0" borderId="2" xfId="0" applyNumberFormat="1" applyFont="1" applyBorder="1" applyAlignment="1">
      <alignment horizontal="center"/>
    </xf>
    <xf numFmtId="176" fontId="2" fillId="0" borderId="3" xfId="0" applyNumberFormat="1" applyFont="1" applyBorder="1" applyAlignment="1">
      <alignment horizontal="center"/>
    </xf>
    <xf numFmtId="176" fontId="2" fillId="0" borderId="7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177" fontId="0" fillId="0" borderId="0" xfId="0" applyNumberFormat="1"/>
    <xf numFmtId="177" fontId="2" fillId="0" borderId="1" xfId="0" applyNumberFormat="1" applyFont="1" applyBorder="1" applyAlignment="1">
      <alignment horizontal="center"/>
    </xf>
    <xf numFmtId="177" fontId="2" fillId="0" borderId="2" xfId="0" applyNumberFormat="1" applyFont="1" applyBorder="1" applyAlignment="1">
      <alignment horizontal="center"/>
    </xf>
    <xf numFmtId="177" fontId="2" fillId="3" borderId="0" xfId="0" applyNumberFormat="1" applyFont="1" applyFill="1" applyBorder="1" applyAlignment="1">
      <alignment horizontal="center"/>
    </xf>
    <xf numFmtId="176" fontId="2" fillId="0" borderId="1" xfId="0" applyNumberFormat="1" applyFont="1" applyFill="1" applyBorder="1" applyAlignment="1">
      <alignment horizontal="center"/>
    </xf>
    <xf numFmtId="176" fontId="2" fillId="0" borderId="2" xfId="0" applyNumberFormat="1" applyFont="1" applyFill="1" applyBorder="1" applyAlignment="1">
      <alignment horizontal="center"/>
    </xf>
    <xf numFmtId="176" fontId="2" fillId="0" borderId="3" xfId="0" applyNumberFormat="1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177" fontId="2" fillId="0" borderId="3" xfId="0" applyNumberFormat="1" applyFont="1" applyBorder="1" applyAlignment="1">
      <alignment horizontal="center"/>
    </xf>
    <xf numFmtId="177" fontId="2" fillId="3" borderId="12" xfId="0" applyNumberFormat="1" applyFont="1" applyFill="1" applyBorder="1" applyAlignment="1">
      <alignment horizontal="center"/>
    </xf>
    <xf numFmtId="177" fontId="2" fillId="3" borderId="14" xfId="0" applyNumberFormat="1" applyFont="1" applyFill="1" applyBorder="1" applyAlignment="1">
      <alignment horizontal="center"/>
    </xf>
    <xf numFmtId="176" fontId="2" fillId="5" borderId="9" xfId="0" applyNumberFormat="1" applyFont="1" applyFill="1" applyBorder="1" applyAlignment="1"/>
    <xf numFmtId="176" fontId="2" fillId="5" borderId="7" xfId="0" applyNumberFormat="1" applyFont="1" applyFill="1" applyBorder="1" applyAlignment="1"/>
    <xf numFmtId="176" fontId="2" fillId="5" borderId="15" xfId="0" applyNumberFormat="1" applyFont="1" applyFill="1" applyBorder="1" applyAlignment="1"/>
    <xf numFmtId="176" fontId="2" fillId="5" borderId="7" xfId="0" applyNumberFormat="1" applyFont="1" applyFill="1" applyBorder="1" applyAlignment="1">
      <alignment wrapText="1"/>
    </xf>
    <xf numFmtId="10" fontId="6" fillId="0" borderId="8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0" fontId="0" fillId="0" borderId="0" xfId="0" applyNumberFormat="1"/>
    <xf numFmtId="0" fontId="7" fillId="0" borderId="0" xfId="0" applyFont="1" applyBorder="1" applyAlignment="1">
      <alignment horizontal="center" vertical="center" wrapText="1"/>
    </xf>
    <xf numFmtId="10" fontId="7" fillId="0" borderId="0" xfId="0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10" fontId="7" fillId="0" borderId="16" xfId="0" applyNumberFormat="1" applyFont="1" applyBorder="1" applyAlignment="1">
      <alignment horizontal="center" vertical="center" wrapText="1"/>
    </xf>
    <xf numFmtId="176" fontId="7" fillId="0" borderId="16" xfId="0" applyNumberFormat="1" applyFont="1" applyBorder="1" applyAlignment="1">
      <alignment horizontal="center" vertical="center" wrapText="1"/>
    </xf>
    <xf numFmtId="10" fontId="7" fillId="6" borderId="16" xfId="0" applyNumberFormat="1" applyFont="1" applyFill="1" applyBorder="1" applyAlignment="1">
      <alignment horizontal="center" vertical="center" wrapText="1"/>
    </xf>
    <xf numFmtId="176" fontId="7" fillId="6" borderId="16" xfId="0" applyNumberFormat="1" applyFont="1" applyFill="1" applyBorder="1" applyAlignment="1">
      <alignment horizontal="center" vertical="center" wrapText="1"/>
    </xf>
    <xf numFmtId="176" fontId="2" fillId="5" borderId="9" xfId="0" applyNumberFormat="1" applyFont="1" applyFill="1" applyBorder="1" applyAlignment="1">
      <alignment horizontal="center"/>
    </xf>
    <xf numFmtId="176" fontId="2" fillId="5" borderId="7" xfId="0" applyNumberFormat="1" applyFont="1" applyFill="1" applyBorder="1" applyAlignment="1">
      <alignment horizontal="center"/>
    </xf>
    <xf numFmtId="176" fontId="2" fillId="5" borderId="15" xfId="0" applyNumberFormat="1" applyFont="1" applyFill="1" applyBorder="1" applyAlignment="1">
      <alignment horizontal="center"/>
    </xf>
    <xf numFmtId="10" fontId="2" fillId="5" borderId="15" xfId="0" applyNumberFormat="1" applyFont="1" applyFill="1" applyBorder="1" applyAlignment="1"/>
    <xf numFmtId="2" fontId="6" fillId="0" borderId="8" xfId="0" applyNumberFormat="1" applyFont="1" applyBorder="1" applyAlignment="1">
      <alignment horizontal="center" vertical="center"/>
    </xf>
    <xf numFmtId="0" fontId="0" fillId="0" borderId="0" xfId="0" applyBorder="1"/>
    <xf numFmtId="10" fontId="6" fillId="5" borderId="8" xfId="0" applyNumberFormat="1" applyFont="1" applyFill="1" applyBorder="1" applyAlignment="1">
      <alignment horizontal="center" vertical="center"/>
    </xf>
    <xf numFmtId="2" fontId="6" fillId="5" borderId="8" xfId="0" applyNumberFormat="1" applyFont="1" applyFill="1" applyBorder="1" applyAlignment="1">
      <alignment horizontal="center" vertical="center"/>
    </xf>
    <xf numFmtId="176" fontId="6" fillId="5" borderId="8" xfId="0" applyNumberFormat="1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/>
    </xf>
    <xf numFmtId="0" fontId="2" fillId="4" borderId="11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2" fillId="4" borderId="12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4" borderId="14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2" fillId="4" borderId="15" xfId="0" applyFont="1" applyFill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177" fontId="0" fillId="0" borderId="1" xfId="0" applyNumberFormat="1" applyBorder="1" applyAlignment="1">
      <alignment horizontal="center"/>
    </xf>
    <xf numFmtId="177" fontId="0" fillId="0" borderId="2" xfId="0" applyNumberFormat="1" applyBorder="1" applyAlignment="1">
      <alignment horizontal="center"/>
    </xf>
    <xf numFmtId="177" fontId="0" fillId="0" borderId="3" xfId="0" applyNumberFormat="1" applyBorder="1" applyAlignment="1">
      <alignment horizontal="center"/>
    </xf>
  </cellXfs>
  <cellStyles count="1">
    <cellStyle name="표준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20"/>
  <sheetViews>
    <sheetView tabSelected="1" workbookViewId="0">
      <selection activeCell="F7" sqref="F7"/>
    </sheetView>
  </sheetViews>
  <sheetFormatPr defaultRowHeight="16.5" x14ac:dyDescent="0.3"/>
  <cols>
    <col min="3" max="3" width="9.5" bestFit="1" customWidth="1"/>
    <col min="4" max="4" width="9.625" bestFit="1" customWidth="1"/>
    <col min="5" max="8" width="9.5" bestFit="1" customWidth="1"/>
  </cols>
  <sheetData>
    <row r="3" spans="2:8" ht="17.25" customHeight="1" x14ac:dyDescent="0.3">
      <c r="B3" s="69" t="s">
        <v>47</v>
      </c>
      <c r="C3" s="84" t="s">
        <v>41</v>
      </c>
      <c r="D3" s="84"/>
      <c r="E3" s="84" t="s">
        <v>42</v>
      </c>
      <c r="F3" s="84"/>
      <c r="G3" s="84" t="s">
        <v>43</v>
      </c>
      <c r="H3" s="84"/>
    </row>
    <row r="4" spans="2:8" x14ac:dyDescent="0.3">
      <c r="B4" s="69"/>
      <c r="C4" s="70" t="s">
        <v>44</v>
      </c>
      <c r="D4" s="70" t="s">
        <v>45</v>
      </c>
      <c r="E4" s="70" t="s">
        <v>44</v>
      </c>
      <c r="F4" s="70" t="s">
        <v>45</v>
      </c>
      <c r="G4" s="70" t="s">
        <v>44</v>
      </c>
      <c r="H4" s="70" t="s">
        <v>45</v>
      </c>
    </row>
    <row r="5" spans="2:8" x14ac:dyDescent="0.3">
      <c r="B5" s="69" t="s">
        <v>37</v>
      </c>
      <c r="C5" s="71">
        <f>AVERAGE('RA-HE'!M4:M11)</f>
        <v>7.2156103041270516E-3</v>
      </c>
      <c r="D5" s="72">
        <f>AVERAGE('RA-HE'!P4:P11)</f>
        <v>-0.47538750000000096</v>
      </c>
      <c r="E5" s="73"/>
      <c r="F5" s="74"/>
      <c r="G5" s="73"/>
      <c r="H5" s="74"/>
    </row>
    <row r="6" spans="2:8" x14ac:dyDescent="0.3">
      <c r="B6" s="69" t="s">
        <v>38</v>
      </c>
      <c r="C6" s="71">
        <f>AVERAGE('RA-HE'!M20:M39)</f>
        <v>1.1065366636752248E-2</v>
      </c>
      <c r="D6" s="72">
        <f>AVERAGE('RA-HE'!P20:P39)</f>
        <v>-0.45574000000000103</v>
      </c>
      <c r="E6" s="71">
        <f>AVERAGE('LB-HE'!M20:M39)</f>
        <v>1.2188303218272415E-2</v>
      </c>
      <c r="F6" s="72">
        <f>AVERAGE('LB-HE'!P20:P39)</f>
        <v>-0.81085499999999988</v>
      </c>
      <c r="G6" s="71">
        <f>AVERAGE('LP-HE'!M20:M39)</f>
        <v>1.0214962536970015E-2</v>
      </c>
      <c r="H6" s="72">
        <f>AVERAGE('LP-HE'!P20:P39)</f>
        <v>-0.58768500000000012</v>
      </c>
    </row>
    <row r="7" spans="2:8" x14ac:dyDescent="0.3">
      <c r="B7" s="69" t="s">
        <v>39</v>
      </c>
      <c r="C7" s="71">
        <f>AVERAGE('RA-HE'!M40:M55)</f>
        <v>3.7782257731637284E-3</v>
      </c>
      <c r="D7" s="72">
        <f>AVERAGE('RA-HE'!P40:P55)</f>
        <v>-0.35994374999999978</v>
      </c>
      <c r="E7" s="71">
        <f>AVERAGE('LB-HE'!M40:M55)</f>
        <v>3.4062974886392692E-3</v>
      </c>
      <c r="F7" s="72">
        <f>AVERAGE('LB-HE'!P40:P55)</f>
        <v>-0.55318125000000018</v>
      </c>
      <c r="G7" s="71">
        <f>AVERAGE('LP-HE'!M40:M55)</f>
        <v>5.2636738416055205E-3</v>
      </c>
      <c r="H7" s="72">
        <f>AVERAGE('LP-HE'!P40:P55)</f>
        <v>-0.3444499999999997</v>
      </c>
    </row>
    <row r="8" spans="2:8" x14ac:dyDescent="0.3">
      <c r="B8" s="69" t="s">
        <v>40</v>
      </c>
      <c r="C8" s="71">
        <f>AVERAGE('RA-HE'!M56:M71)</f>
        <v>7.5474098748149572E-3</v>
      </c>
      <c r="D8" s="72">
        <f>AVERAGE('RA-HE'!P57:P71)</f>
        <v>-0.39286666666666648</v>
      </c>
      <c r="E8" s="71">
        <f>AVERAGE('LB-HE'!M56:M71)</f>
        <v>4.2495189554597607E-3</v>
      </c>
      <c r="F8" s="72">
        <f>AVERAGE('LB-HE'!P56:P71)</f>
        <v>-0.58045000000000035</v>
      </c>
      <c r="G8" s="71">
        <f>AVERAGE('LP-HE'!M56:M71)</f>
        <v>5.359931160919958E-3</v>
      </c>
      <c r="H8" s="72">
        <f>AVERAGE('LP-HE'!P56:P71)</f>
        <v>-0.33784375000000022</v>
      </c>
    </row>
    <row r="9" spans="2:8" x14ac:dyDescent="0.3">
      <c r="B9" s="69" t="s">
        <v>25</v>
      </c>
      <c r="C9" s="73"/>
      <c r="D9" s="74"/>
      <c r="E9" s="71">
        <f>AVERAGE('LB-HE'!M72:M83)</f>
        <v>5.9517185240927431E-3</v>
      </c>
      <c r="F9" s="72">
        <f>AVERAGE('LB-HE'!P72:P83)</f>
        <v>-0.51474999999999937</v>
      </c>
      <c r="G9" s="71">
        <f>AVERAGE('LP-HE'!M72:M83)</f>
        <v>5.4635474227749782E-3</v>
      </c>
      <c r="H9" s="72">
        <f>AVERAGE('LP-HE'!P72:P83)</f>
        <v>-0.2857083333333339</v>
      </c>
    </row>
    <row r="10" spans="2:8" x14ac:dyDescent="0.3">
      <c r="B10" s="69" t="s">
        <v>46</v>
      </c>
      <c r="C10" s="71">
        <f>AVERAGE(C5:C8)</f>
        <v>7.401653147214496E-3</v>
      </c>
      <c r="D10" s="72">
        <f>AVERAGE(D5:D8)</f>
        <v>-0.42098447916666704</v>
      </c>
      <c r="E10" s="71">
        <f>AVERAGE(E6:E9)</f>
        <v>6.4489595466160465E-3</v>
      </c>
      <c r="F10" s="72">
        <f>AVERAGE(F6:F9)</f>
        <v>-0.6148090625</v>
      </c>
      <c r="G10" s="71">
        <f>AVERAGE(G6:G9)</f>
        <v>6.5755287405676174E-3</v>
      </c>
      <c r="H10" s="72">
        <f>AVERAGE(H6:H9)</f>
        <v>-0.38892177083333346</v>
      </c>
    </row>
    <row r="13" spans="2:8" x14ac:dyDescent="0.3">
      <c r="B13" s="69" t="s">
        <v>48</v>
      </c>
      <c r="C13" s="84" t="s">
        <v>41</v>
      </c>
      <c r="D13" s="84"/>
      <c r="E13" s="84" t="s">
        <v>42</v>
      </c>
      <c r="F13" s="84"/>
      <c r="G13" s="84" t="s">
        <v>43</v>
      </c>
      <c r="H13" s="84"/>
    </row>
    <row r="14" spans="2:8" x14ac:dyDescent="0.3">
      <c r="B14" s="69"/>
      <c r="C14" s="70" t="s">
        <v>44</v>
      </c>
      <c r="D14" s="70" t="s">
        <v>45</v>
      </c>
      <c r="E14" s="70" t="s">
        <v>44</v>
      </c>
      <c r="F14" s="70" t="s">
        <v>45</v>
      </c>
      <c r="G14" s="70" t="s">
        <v>44</v>
      </c>
      <c r="H14" s="70" t="s">
        <v>45</v>
      </c>
    </row>
    <row r="15" spans="2:8" x14ac:dyDescent="0.3">
      <c r="B15" s="69" t="s">
        <v>37</v>
      </c>
      <c r="C15" s="71">
        <f>AVERAGE('RA-LC'!M4:M11)</f>
        <v>8.9491333666772335E-3</v>
      </c>
      <c r="D15" s="72">
        <f>AVERAGE('RA-LC'!P4:P11)</f>
        <v>-0.50733749999999977</v>
      </c>
      <c r="E15" s="73"/>
      <c r="F15" s="74"/>
      <c r="G15" s="73"/>
      <c r="H15" s="74"/>
    </row>
    <row r="16" spans="2:8" x14ac:dyDescent="0.3">
      <c r="B16" s="69" t="s">
        <v>38</v>
      </c>
      <c r="C16" s="71">
        <f>AVERAGE('RA-LC'!M20:M39)</f>
        <v>1.055045296981994E-2</v>
      </c>
      <c r="D16" s="72">
        <f>AVERAGE('RA-LC'!P20:P39)</f>
        <v>-0.48761500000000096</v>
      </c>
      <c r="E16" s="71">
        <f>AVERAGE('LB-LC'!M20:M39)</f>
        <v>1.0622871745646859E-2</v>
      </c>
      <c r="F16" s="72">
        <f>AVERAGE('LB-LC'!P20:P39)</f>
        <v>-0.87419499999999961</v>
      </c>
      <c r="G16" s="71">
        <f>AVERAGE('LP-LC'!M20:M39)</f>
        <v>1.1041557201882053E-2</v>
      </c>
      <c r="H16" s="72">
        <f>AVERAGE('LP-LC'!P20:P39)</f>
        <v>-0.61890499999999959</v>
      </c>
    </row>
    <row r="17" spans="2:8" x14ac:dyDescent="0.3">
      <c r="B17" s="69" t="s">
        <v>39</v>
      </c>
      <c r="C17" s="71">
        <f>AVERAGE('RA-LC'!M40:M55)</f>
        <v>3.4392715235675299E-3</v>
      </c>
      <c r="D17" s="72">
        <f>AVERAGE('RA-LC'!P40:P55)</f>
        <v>-0.36973125000000029</v>
      </c>
      <c r="E17" s="71">
        <f>AVERAGE('LB-LC'!M40:M55)</f>
        <v>4.4768068034849078E-3</v>
      </c>
      <c r="F17" s="72">
        <f>AVERAGE('LB-LC'!P40:P55)</f>
        <v>-0.56280624999999884</v>
      </c>
      <c r="G17" s="71">
        <f>AVERAGE('LP-LC'!M40:M55)</f>
        <v>6.6072275811824184E-3</v>
      </c>
      <c r="H17" s="72">
        <f>AVERAGE('LP-LC'!P40:P55)</f>
        <v>-0.16165625000000006</v>
      </c>
    </row>
    <row r="18" spans="2:8" x14ac:dyDescent="0.3">
      <c r="B18" s="69" t="s">
        <v>40</v>
      </c>
      <c r="C18" s="71">
        <f>AVERAGE('RA-LC'!M56:M71)</f>
        <v>7.5113435174074417E-3</v>
      </c>
      <c r="D18" s="72">
        <f>AVERAGE('RA-LC'!P57:P71)</f>
        <v>-0.37064666666666712</v>
      </c>
      <c r="E18" s="71">
        <f>AVERAGE('LB-LC'!M56:M71)</f>
        <v>5.5242749371961662E-3</v>
      </c>
      <c r="F18" s="72">
        <f>AVERAGE('LB-LC'!P56:P71)</f>
        <v>-0.54088125000000131</v>
      </c>
      <c r="G18" s="71">
        <f>AVERAGE('LP-LC'!M56:M71)</f>
        <v>6.3734749715426793E-3</v>
      </c>
      <c r="H18" s="72">
        <f>AVERAGE('LP-LC'!P56:P71)</f>
        <v>-0.3399437499999991</v>
      </c>
    </row>
    <row r="19" spans="2:8" x14ac:dyDescent="0.3">
      <c r="B19" s="69" t="s">
        <v>25</v>
      </c>
      <c r="C19" s="73"/>
      <c r="D19" s="74"/>
      <c r="E19" s="71">
        <f>AVERAGE('LB-LC'!M72:M83)</f>
        <v>5.1237469078377236E-3</v>
      </c>
      <c r="F19" s="72">
        <f>AVERAGE('LB-LC'!P72:P83)</f>
        <v>-0.5079833333333319</v>
      </c>
      <c r="G19" s="71">
        <f>AVERAGE('LP-LC'!M72:M83)</f>
        <v>5.2317662429027688E-3</v>
      </c>
      <c r="H19" s="72">
        <f>AVERAGE('LP-LC'!P72:P83)</f>
        <v>-0.26495833333333191</v>
      </c>
    </row>
    <row r="20" spans="2:8" x14ac:dyDescent="0.3">
      <c r="B20" s="69" t="s">
        <v>46</v>
      </c>
      <c r="C20" s="71">
        <f>AVERAGE(C15:C18)</f>
        <v>7.6125503443680367E-3</v>
      </c>
      <c r="D20" s="72">
        <f>AVERAGE(D15:D18)</f>
        <v>-0.43383260416666702</v>
      </c>
      <c r="E20" s="71">
        <f>AVERAGE(E16:E19)</f>
        <v>6.4369250985414142E-3</v>
      </c>
      <c r="F20" s="72">
        <f>AVERAGE(F16:F19)</f>
        <v>-0.62146645833333292</v>
      </c>
      <c r="G20" s="71">
        <f>AVERAGE(G16:G19)</f>
        <v>7.3135064993774803E-3</v>
      </c>
      <c r="H20" s="72">
        <f>AVERAGE(H16:H19)</f>
        <v>-0.34636583333333265</v>
      </c>
    </row>
  </sheetData>
  <mergeCells count="6">
    <mergeCell ref="C3:D3"/>
    <mergeCell ref="E3:F3"/>
    <mergeCell ref="G3:H3"/>
    <mergeCell ref="C13:D13"/>
    <mergeCell ref="E13:F13"/>
    <mergeCell ref="G13:H13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83"/>
  <sheetViews>
    <sheetView topLeftCell="B1" zoomScale="70" zoomScaleNormal="70" workbookViewId="0">
      <selection activeCell="P4" sqref="P4"/>
    </sheetView>
  </sheetViews>
  <sheetFormatPr defaultRowHeight="16.5" x14ac:dyDescent="0.3"/>
  <cols>
    <col min="3" max="3" width="15.375" bestFit="1" customWidth="1"/>
    <col min="5" max="5" width="11.625" bestFit="1" customWidth="1"/>
    <col min="13" max="14" width="11.75" bestFit="1" customWidth="1"/>
    <col min="15" max="16" width="12.5" bestFit="1" customWidth="1"/>
  </cols>
  <sheetData>
    <row r="1" spans="2:16" ht="17.25" thickBot="1" x14ac:dyDescent="0.35"/>
    <row r="2" spans="2:16" ht="17.25" thickBot="1" x14ac:dyDescent="0.35">
      <c r="B2" s="8"/>
      <c r="C2" s="8"/>
      <c r="D2" s="9"/>
      <c r="E2" s="105" t="s">
        <v>35</v>
      </c>
      <c r="F2" s="106"/>
      <c r="G2" s="106"/>
      <c r="H2" s="106"/>
      <c r="I2" s="105" t="s">
        <v>36</v>
      </c>
      <c r="J2" s="106"/>
      <c r="K2" s="106"/>
      <c r="L2" s="107"/>
      <c r="M2" s="94" t="s">
        <v>49</v>
      </c>
      <c r="N2" s="94" t="s">
        <v>51</v>
      </c>
      <c r="O2" s="94" t="s">
        <v>50</v>
      </c>
      <c r="P2" s="94" t="s">
        <v>52</v>
      </c>
    </row>
    <row r="3" spans="2:16" ht="17.25" thickBot="1" x14ac:dyDescent="0.35">
      <c r="B3" s="1"/>
      <c r="C3" s="1"/>
      <c r="D3" s="2" t="s">
        <v>2</v>
      </c>
      <c r="E3" s="6" t="s">
        <v>30</v>
      </c>
      <c r="F3" s="7" t="s">
        <v>31</v>
      </c>
      <c r="G3" s="7" t="s">
        <v>32</v>
      </c>
      <c r="H3" s="7" t="s">
        <v>33</v>
      </c>
      <c r="I3" s="6" t="s">
        <v>30</v>
      </c>
      <c r="J3" s="7" t="s">
        <v>31</v>
      </c>
      <c r="K3" s="7" t="s">
        <v>32</v>
      </c>
      <c r="L3" s="10" t="s">
        <v>33</v>
      </c>
      <c r="M3" s="95"/>
      <c r="N3" s="95"/>
      <c r="O3" s="95"/>
      <c r="P3" s="95"/>
    </row>
    <row r="4" spans="2:16" ht="17.25" thickBot="1" x14ac:dyDescent="0.35">
      <c r="B4" s="14" t="s">
        <v>3</v>
      </c>
      <c r="C4" s="15" t="s">
        <v>0</v>
      </c>
      <c r="D4" s="15">
        <v>22</v>
      </c>
      <c r="E4" s="25">
        <v>13261.988799999999</v>
      </c>
      <c r="F4" s="25">
        <v>41.7774</v>
      </c>
      <c r="G4" s="25">
        <v>41.554699999999997</v>
      </c>
      <c r="H4" s="25">
        <v>44.233600000000003</v>
      </c>
      <c r="I4" s="60">
        <v>13314.168</v>
      </c>
      <c r="J4" s="61">
        <v>41.100099999999998</v>
      </c>
      <c r="K4" s="61">
        <v>41.027299999999997</v>
      </c>
      <c r="L4" s="62">
        <v>43.608199999999997</v>
      </c>
      <c r="M4" s="78">
        <f>ABS(N4)</f>
        <v>3.9344928416769958E-3</v>
      </c>
      <c r="N4" s="64">
        <f>(I4-E4)/E4</f>
        <v>3.9344928416769958E-3</v>
      </c>
      <c r="O4" s="79">
        <f>ABS(P4)</f>
        <v>0.67730000000000246</v>
      </c>
      <c r="P4" s="65">
        <f>(J4-F4)</f>
        <v>-0.67730000000000246</v>
      </c>
    </row>
    <row r="5" spans="2:16" ht="17.25" thickBot="1" x14ac:dyDescent="0.35">
      <c r="B5" s="16" t="s">
        <v>4</v>
      </c>
      <c r="C5" s="17"/>
      <c r="D5" s="17">
        <v>27</v>
      </c>
      <c r="E5" s="25">
        <v>5331.8271999999997</v>
      </c>
      <c r="F5" s="25">
        <v>39.300800000000002</v>
      </c>
      <c r="G5" s="25">
        <v>39.8962</v>
      </c>
      <c r="H5" s="25">
        <v>42.348599999999998</v>
      </c>
      <c r="I5" s="60">
        <v>5368.2911999999997</v>
      </c>
      <c r="J5" s="61">
        <v>38.6111</v>
      </c>
      <c r="K5" s="61">
        <v>39.642600000000002</v>
      </c>
      <c r="L5" s="62">
        <v>42.0306</v>
      </c>
      <c r="M5" s="78">
        <f t="shared" ref="M5:M68" si="0">ABS(N5)</f>
        <v>6.8389313142031205E-3</v>
      </c>
      <c r="N5" s="64">
        <f t="shared" ref="N5:N68" si="1">(I5-E5)/E5</f>
        <v>6.8389313142031205E-3</v>
      </c>
      <c r="O5" s="79">
        <f t="shared" ref="O5:O68" si="2">ABS(P5)</f>
        <v>0.68970000000000198</v>
      </c>
      <c r="P5" s="65">
        <f t="shared" ref="P5:P68" si="3">(J5-F5)</f>
        <v>-0.68970000000000198</v>
      </c>
    </row>
    <row r="6" spans="2:16" ht="17.25" thickBot="1" x14ac:dyDescent="0.35">
      <c r="B6" s="16"/>
      <c r="C6" s="17"/>
      <c r="D6" s="17">
        <v>32</v>
      </c>
      <c r="E6" s="25">
        <v>2556.2175999999999</v>
      </c>
      <c r="F6" s="25">
        <v>36.767400000000002</v>
      </c>
      <c r="G6" s="25">
        <v>38.636600000000001</v>
      </c>
      <c r="H6" s="25">
        <v>40.863900000000001</v>
      </c>
      <c r="I6" s="60">
        <v>2598.3296</v>
      </c>
      <c r="J6" s="61">
        <v>36.107399999999998</v>
      </c>
      <c r="K6" s="61">
        <v>38.363399999999999</v>
      </c>
      <c r="L6" s="62">
        <v>40.558199999999999</v>
      </c>
      <c r="M6" s="78">
        <f t="shared" si="0"/>
        <v>1.6474340838589046E-2</v>
      </c>
      <c r="N6" s="64">
        <f t="shared" si="1"/>
        <v>1.6474340838589046E-2</v>
      </c>
      <c r="O6" s="79">
        <f t="shared" si="2"/>
        <v>0.66000000000000369</v>
      </c>
      <c r="P6" s="65">
        <f t="shared" si="3"/>
        <v>-0.66000000000000369</v>
      </c>
    </row>
    <row r="7" spans="2:16" ht="17.25" thickBot="1" x14ac:dyDescent="0.35">
      <c r="B7" s="16"/>
      <c r="C7" s="18"/>
      <c r="D7" s="18">
        <v>37</v>
      </c>
      <c r="E7" s="25">
        <v>1328.9872</v>
      </c>
      <c r="F7" s="25">
        <v>34.120399999999997</v>
      </c>
      <c r="G7" s="25">
        <v>37.683799999999998</v>
      </c>
      <c r="H7" s="25">
        <v>39.811100000000003</v>
      </c>
      <c r="I7" s="60">
        <v>1351.3008</v>
      </c>
      <c r="J7" s="61">
        <v>33.428400000000003</v>
      </c>
      <c r="K7" s="61">
        <v>37.297899999999998</v>
      </c>
      <c r="L7" s="62">
        <v>39.421999999999997</v>
      </c>
      <c r="M7" s="78">
        <f t="shared" si="0"/>
        <v>1.6789928450778119E-2</v>
      </c>
      <c r="N7" s="64">
        <f t="shared" si="1"/>
        <v>1.6789928450778119E-2</v>
      </c>
      <c r="O7" s="79">
        <f t="shared" si="2"/>
        <v>0.69199999999999307</v>
      </c>
      <c r="P7" s="65">
        <f t="shared" si="3"/>
        <v>-0.69199999999999307</v>
      </c>
    </row>
    <row r="8" spans="2:16" ht="17.25" thickBot="1" x14ac:dyDescent="0.35">
      <c r="B8" s="16"/>
      <c r="C8" s="15" t="s">
        <v>1</v>
      </c>
      <c r="D8" s="15">
        <v>22</v>
      </c>
      <c r="E8" s="25">
        <v>33217.670400000003</v>
      </c>
      <c r="F8" s="25">
        <v>40.410499999999999</v>
      </c>
      <c r="G8" s="25">
        <v>45.038600000000002</v>
      </c>
      <c r="H8" s="25">
        <v>44.6982</v>
      </c>
      <c r="I8" s="60">
        <v>33303.5648</v>
      </c>
      <c r="J8" s="61">
        <v>40.175199999999997</v>
      </c>
      <c r="K8" s="61">
        <v>44.611600000000003</v>
      </c>
      <c r="L8" s="62">
        <v>44.415700000000001</v>
      </c>
      <c r="M8" s="78">
        <f t="shared" si="0"/>
        <v>2.5858044518377002E-3</v>
      </c>
      <c r="N8" s="64">
        <f t="shared" si="1"/>
        <v>2.5858044518377002E-3</v>
      </c>
      <c r="O8" s="79">
        <f t="shared" si="2"/>
        <v>0.23530000000000229</v>
      </c>
      <c r="P8" s="65">
        <f t="shared" si="3"/>
        <v>-0.23530000000000229</v>
      </c>
    </row>
    <row r="9" spans="2:16" ht="17.25" thickBot="1" x14ac:dyDescent="0.35">
      <c r="B9" s="16"/>
      <c r="C9" s="17"/>
      <c r="D9" s="17">
        <v>27</v>
      </c>
      <c r="E9" s="25">
        <v>15834.664000000001</v>
      </c>
      <c r="F9" s="25">
        <v>37.450000000000003</v>
      </c>
      <c r="G9" s="25">
        <v>43.189100000000003</v>
      </c>
      <c r="H9" s="25">
        <v>43.368499999999997</v>
      </c>
      <c r="I9" s="60">
        <v>15801.2912</v>
      </c>
      <c r="J9" s="61">
        <v>36.9985</v>
      </c>
      <c r="K9" s="61">
        <v>42.9</v>
      </c>
      <c r="L9" s="62">
        <v>43.1342</v>
      </c>
      <c r="M9" s="78">
        <f t="shared" si="0"/>
        <v>2.107578664125807E-3</v>
      </c>
      <c r="N9" s="64">
        <f t="shared" si="1"/>
        <v>-2.107578664125807E-3</v>
      </c>
      <c r="O9" s="79">
        <f t="shared" si="2"/>
        <v>0.4515000000000029</v>
      </c>
      <c r="P9" s="65">
        <f t="shared" si="3"/>
        <v>-0.4515000000000029</v>
      </c>
    </row>
    <row r="10" spans="2:16" ht="17.25" thickBot="1" x14ac:dyDescent="0.35">
      <c r="B10" s="16"/>
      <c r="C10" s="17"/>
      <c r="D10" s="17">
        <v>32</v>
      </c>
      <c r="E10" s="25">
        <v>8314.2720000000008</v>
      </c>
      <c r="F10" s="25">
        <v>34.518900000000002</v>
      </c>
      <c r="G10" s="25">
        <v>41.5974</v>
      </c>
      <c r="H10" s="25">
        <v>42.113500000000002</v>
      </c>
      <c r="I10" s="60">
        <v>8353.3119999999999</v>
      </c>
      <c r="J10" s="61">
        <v>34.331099999999999</v>
      </c>
      <c r="K10" s="61">
        <v>41.244599999999998</v>
      </c>
      <c r="L10" s="62">
        <v>41.7943</v>
      </c>
      <c r="M10" s="78">
        <f t="shared" si="0"/>
        <v>4.6955403912692598E-3</v>
      </c>
      <c r="N10" s="64">
        <f t="shared" si="1"/>
        <v>4.6955403912692598E-3</v>
      </c>
      <c r="O10" s="79">
        <f t="shared" si="2"/>
        <v>0.18780000000000285</v>
      </c>
      <c r="P10" s="65">
        <f t="shared" si="3"/>
        <v>-0.18780000000000285</v>
      </c>
    </row>
    <row r="11" spans="2:16" ht="17.25" thickBot="1" x14ac:dyDescent="0.35">
      <c r="B11" s="16"/>
      <c r="C11" s="18"/>
      <c r="D11" s="18">
        <v>37</v>
      </c>
      <c r="E11" s="25">
        <v>4648.5727999999999</v>
      </c>
      <c r="F11" s="25">
        <v>31.747</v>
      </c>
      <c r="G11" s="25">
        <v>40.359499999999997</v>
      </c>
      <c r="H11" s="25">
        <v>41.083399999999997</v>
      </c>
      <c r="I11" s="60">
        <v>4668.5536000000002</v>
      </c>
      <c r="J11" s="61">
        <v>31.537500000000001</v>
      </c>
      <c r="K11" s="61">
        <v>39.939599999999999</v>
      </c>
      <c r="L11" s="62">
        <v>40.710099999999997</v>
      </c>
      <c r="M11" s="78">
        <f t="shared" si="0"/>
        <v>4.2982654805363641E-3</v>
      </c>
      <c r="N11" s="64">
        <f t="shared" si="1"/>
        <v>4.2982654805363641E-3</v>
      </c>
      <c r="O11" s="79">
        <f t="shared" si="2"/>
        <v>0.20949999999999847</v>
      </c>
      <c r="P11" s="65">
        <f t="shared" si="3"/>
        <v>-0.20949999999999847</v>
      </c>
    </row>
    <row r="12" spans="2:16" ht="17.25" thickBot="1" x14ac:dyDescent="0.35">
      <c r="B12" s="16"/>
      <c r="C12" s="15" t="s">
        <v>5</v>
      </c>
      <c r="D12" s="15">
        <v>22</v>
      </c>
      <c r="E12" s="85"/>
      <c r="F12" s="86"/>
      <c r="G12" s="86"/>
      <c r="H12" s="86"/>
      <c r="I12" s="86"/>
      <c r="J12" s="86"/>
      <c r="K12" s="86"/>
      <c r="L12" s="87"/>
      <c r="M12" s="78" t="e">
        <f t="shared" si="0"/>
        <v>#DIV/0!</v>
      </c>
      <c r="N12" s="64" t="e">
        <f t="shared" si="1"/>
        <v>#DIV/0!</v>
      </c>
      <c r="O12" s="79">
        <f t="shared" si="2"/>
        <v>0</v>
      </c>
      <c r="P12" s="65">
        <f t="shared" si="3"/>
        <v>0</v>
      </c>
    </row>
    <row r="13" spans="2:16" ht="17.25" thickBot="1" x14ac:dyDescent="0.35">
      <c r="B13" s="16"/>
      <c r="C13" s="17"/>
      <c r="D13" s="17">
        <v>27</v>
      </c>
      <c r="E13" s="88"/>
      <c r="F13" s="89"/>
      <c r="G13" s="89"/>
      <c r="H13" s="89"/>
      <c r="I13" s="89"/>
      <c r="J13" s="89"/>
      <c r="K13" s="89"/>
      <c r="L13" s="90"/>
      <c r="M13" s="78" t="e">
        <f t="shared" si="0"/>
        <v>#DIV/0!</v>
      </c>
      <c r="N13" s="64" t="e">
        <f t="shared" si="1"/>
        <v>#DIV/0!</v>
      </c>
      <c r="O13" s="79">
        <f t="shared" si="2"/>
        <v>0</v>
      </c>
      <c r="P13" s="65">
        <f t="shared" si="3"/>
        <v>0</v>
      </c>
    </row>
    <row r="14" spans="2:16" ht="17.25" thickBot="1" x14ac:dyDescent="0.35">
      <c r="B14" s="16"/>
      <c r="C14" s="17"/>
      <c r="D14" s="17">
        <v>32</v>
      </c>
      <c r="E14" s="88"/>
      <c r="F14" s="89"/>
      <c r="G14" s="89"/>
      <c r="H14" s="89"/>
      <c r="I14" s="89"/>
      <c r="J14" s="89"/>
      <c r="K14" s="89"/>
      <c r="L14" s="90"/>
      <c r="M14" s="78" t="e">
        <f t="shared" si="0"/>
        <v>#DIV/0!</v>
      </c>
      <c r="N14" s="64" t="e">
        <f t="shared" si="1"/>
        <v>#DIV/0!</v>
      </c>
      <c r="O14" s="79">
        <f t="shared" si="2"/>
        <v>0</v>
      </c>
      <c r="P14" s="65">
        <f t="shared" si="3"/>
        <v>0</v>
      </c>
    </row>
    <row r="15" spans="2:16" ht="17.25" thickBot="1" x14ac:dyDescent="0.35">
      <c r="B15" s="16"/>
      <c r="C15" s="18"/>
      <c r="D15" s="18">
        <v>37</v>
      </c>
      <c r="E15" s="88"/>
      <c r="F15" s="89"/>
      <c r="G15" s="89"/>
      <c r="H15" s="89"/>
      <c r="I15" s="89"/>
      <c r="J15" s="89"/>
      <c r="K15" s="89"/>
      <c r="L15" s="90"/>
      <c r="M15" s="78" t="e">
        <f t="shared" si="0"/>
        <v>#DIV/0!</v>
      </c>
      <c r="N15" s="64" t="e">
        <f t="shared" si="1"/>
        <v>#DIV/0!</v>
      </c>
      <c r="O15" s="79">
        <f t="shared" si="2"/>
        <v>0</v>
      </c>
      <c r="P15" s="65">
        <f t="shared" si="3"/>
        <v>0</v>
      </c>
    </row>
    <row r="16" spans="2:16" ht="17.25" thickBot="1" x14ac:dyDescent="0.35">
      <c r="B16" s="16"/>
      <c r="C16" s="15" t="s">
        <v>6</v>
      </c>
      <c r="D16" s="15">
        <v>22</v>
      </c>
      <c r="E16" s="88"/>
      <c r="F16" s="89"/>
      <c r="G16" s="89"/>
      <c r="H16" s="89"/>
      <c r="I16" s="89"/>
      <c r="J16" s="89"/>
      <c r="K16" s="89"/>
      <c r="L16" s="90"/>
      <c r="M16" s="78" t="e">
        <f t="shared" si="0"/>
        <v>#DIV/0!</v>
      </c>
      <c r="N16" s="64" t="e">
        <f t="shared" si="1"/>
        <v>#DIV/0!</v>
      </c>
      <c r="O16" s="79">
        <f t="shared" si="2"/>
        <v>0</v>
      </c>
      <c r="P16" s="65">
        <f t="shared" si="3"/>
        <v>0</v>
      </c>
    </row>
    <row r="17" spans="2:16" ht="17.25" thickBot="1" x14ac:dyDescent="0.35">
      <c r="B17" s="16"/>
      <c r="C17" s="17"/>
      <c r="D17" s="17">
        <v>27</v>
      </c>
      <c r="E17" s="88"/>
      <c r="F17" s="89"/>
      <c r="G17" s="89"/>
      <c r="H17" s="89"/>
      <c r="I17" s="89"/>
      <c r="J17" s="89"/>
      <c r="K17" s="89"/>
      <c r="L17" s="90"/>
      <c r="M17" s="78" t="e">
        <f t="shared" si="0"/>
        <v>#DIV/0!</v>
      </c>
      <c r="N17" s="64" t="e">
        <f t="shared" si="1"/>
        <v>#DIV/0!</v>
      </c>
      <c r="O17" s="79">
        <f t="shared" si="2"/>
        <v>0</v>
      </c>
      <c r="P17" s="65">
        <f t="shared" si="3"/>
        <v>0</v>
      </c>
    </row>
    <row r="18" spans="2:16" ht="17.25" thickBot="1" x14ac:dyDescent="0.35">
      <c r="B18" s="16"/>
      <c r="C18" s="17"/>
      <c r="D18" s="17">
        <v>32</v>
      </c>
      <c r="E18" s="88"/>
      <c r="F18" s="89"/>
      <c r="G18" s="89"/>
      <c r="H18" s="89"/>
      <c r="I18" s="89"/>
      <c r="J18" s="89"/>
      <c r="K18" s="89"/>
      <c r="L18" s="90"/>
      <c r="M18" s="78" t="e">
        <f t="shared" si="0"/>
        <v>#DIV/0!</v>
      </c>
      <c r="N18" s="64" t="e">
        <f t="shared" si="1"/>
        <v>#DIV/0!</v>
      </c>
      <c r="O18" s="79">
        <f t="shared" si="2"/>
        <v>0</v>
      </c>
      <c r="P18" s="65">
        <f t="shared" si="3"/>
        <v>0</v>
      </c>
    </row>
    <row r="19" spans="2:16" ht="17.25" thickBot="1" x14ac:dyDescent="0.35">
      <c r="B19" s="19"/>
      <c r="C19" s="18"/>
      <c r="D19" s="18">
        <v>37</v>
      </c>
      <c r="E19" s="91"/>
      <c r="F19" s="92"/>
      <c r="G19" s="92"/>
      <c r="H19" s="92"/>
      <c r="I19" s="92"/>
      <c r="J19" s="92"/>
      <c r="K19" s="92"/>
      <c r="L19" s="93"/>
      <c r="M19" s="78" t="e">
        <f t="shared" si="0"/>
        <v>#DIV/0!</v>
      </c>
      <c r="N19" s="64" t="e">
        <f t="shared" si="1"/>
        <v>#DIV/0!</v>
      </c>
      <c r="O19" s="79">
        <f t="shared" si="2"/>
        <v>0</v>
      </c>
      <c r="P19" s="65">
        <f t="shared" si="3"/>
        <v>0</v>
      </c>
    </row>
    <row r="20" spans="2:16" ht="17.25" thickBot="1" x14ac:dyDescent="0.35">
      <c r="B20" s="11" t="s">
        <v>7</v>
      </c>
      <c r="C20" s="3" t="s">
        <v>8</v>
      </c>
      <c r="D20" s="3">
        <v>22</v>
      </c>
      <c r="E20" s="25">
        <v>4802.3735999999999</v>
      </c>
      <c r="F20" s="25">
        <v>41.726599999999998</v>
      </c>
      <c r="G20" s="25">
        <v>43.570900000000002</v>
      </c>
      <c r="H20" s="25">
        <v>45.269399999999997</v>
      </c>
      <c r="I20" s="60">
        <v>4746.3976000000002</v>
      </c>
      <c r="J20" s="61">
        <v>41.229500000000002</v>
      </c>
      <c r="K20" s="61">
        <v>43.125500000000002</v>
      </c>
      <c r="L20" s="62">
        <v>44.602400000000003</v>
      </c>
      <c r="M20" s="78">
        <f t="shared" si="0"/>
        <v>1.1655902822720761E-2</v>
      </c>
      <c r="N20" s="64">
        <f t="shared" si="1"/>
        <v>-1.1655902822720761E-2</v>
      </c>
      <c r="O20" s="79">
        <f t="shared" si="2"/>
        <v>0.4970999999999961</v>
      </c>
      <c r="P20" s="65">
        <f t="shared" si="3"/>
        <v>-0.4970999999999961</v>
      </c>
    </row>
    <row r="21" spans="2:16" ht="17.25" thickBot="1" x14ac:dyDescent="0.35">
      <c r="B21" s="12" t="s">
        <v>9</v>
      </c>
      <c r="C21" s="4"/>
      <c r="D21" s="4">
        <v>27</v>
      </c>
      <c r="E21" s="25">
        <v>2187.7671999999998</v>
      </c>
      <c r="F21" s="25">
        <v>39.869599999999998</v>
      </c>
      <c r="G21" s="25">
        <v>42.258099999999999</v>
      </c>
      <c r="H21" s="25">
        <v>43.432400000000001</v>
      </c>
      <c r="I21" s="60">
        <v>2128.4616000000001</v>
      </c>
      <c r="J21" s="61">
        <v>39.383600000000001</v>
      </c>
      <c r="K21" s="61">
        <v>42.082799999999999</v>
      </c>
      <c r="L21" s="62">
        <v>43.259599999999999</v>
      </c>
      <c r="M21" s="78">
        <f t="shared" si="0"/>
        <v>2.7107820247053566E-2</v>
      </c>
      <c r="N21" s="64">
        <f t="shared" si="1"/>
        <v>-2.7107820247053566E-2</v>
      </c>
      <c r="O21" s="79">
        <f t="shared" si="2"/>
        <v>0.4859999999999971</v>
      </c>
      <c r="P21" s="65">
        <f t="shared" si="3"/>
        <v>-0.4859999999999971</v>
      </c>
    </row>
    <row r="22" spans="2:16" ht="17.25" thickBot="1" x14ac:dyDescent="0.35">
      <c r="B22" s="12"/>
      <c r="C22" s="4"/>
      <c r="D22" s="4">
        <v>32</v>
      </c>
      <c r="E22" s="25">
        <v>1068.8208</v>
      </c>
      <c r="F22" s="25">
        <v>37.544899999999998</v>
      </c>
      <c r="G22" s="25">
        <v>41.139699999999998</v>
      </c>
      <c r="H22" s="25">
        <v>42.116399999999999</v>
      </c>
      <c r="I22" s="60">
        <v>1031.2088000000001</v>
      </c>
      <c r="J22" s="61">
        <v>37.215499999999999</v>
      </c>
      <c r="K22" s="61">
        <v>41.104900000000001</v>
      </c>
      <c r="L22" s="62">
        <v>42.091500000000003</v>
      </c>
      <c r="M22" s="78">
        <f t="shared" si="0"/>
        <v>3.5190183424573938E-2</v>
      </c>
      <c r="N22" s="64">
        <f t="shared" si="1"/>
        <v>-3.5190183424573938E-2</v>
      </c>
      <c r="O22" s="79">
        <f t="shared" si="2"/>
        <v>0.32939999999999969</v>
      </c>
      <c r="P22" s="65">
        <f t="shared" si="3"/>
        <v>-0.32939999999999969</v>
      </c>
    </row>
    <row r="23" spans="2:16" ht="17.25" thickBot="1" x14ac:dyDescent="0.35">
      <c r="B23" s="12"/>
      <c r="C23" s="5"/>
      <c r="D23" s="5">
        <v>37</v>
      </c>
      <c r="E23" s="25">
        <v>538.21519999999998</v>
      </c>
      <c r="F23" s="25">
        <v>35.139200000000002</v>
      </c>
      <c r="G23" s="25">
        <v>40.293399999999998</v>
      </c>
      <c r="H23" s="25">
        <v>41.306699999999999</v>
      </c>
      <c r="I23" s="60">
        <v>520.81439999999998</v>
      </c>
      <c r="J23" s="61">
        <v>34.905700000000003</v>
      </c>
      <c r="K23" s="61">
        <v>40.213700000000003</v>
      </c>
      <c r="L23" s="62">
        <v>41.221299999999999</v>
      </c>
      <c r="M23" s="78">
        <f t="shared" si="0"/>
        <v>3.2330562198912262E-2</v>
      </c>
      <c r="N23" s="64">
        <f t="shared" si="1"/>
        <v>-3.2330562198912262E-2</v>
      </c>
      <c r="O23" s="79">
        <f t="shared" si="2"/>
        <v>0.23349999999999937</v>
      </c>
      <c r="P23" s="65">
        <f t="shared" si="3"/>
        <v>-0.23349999999999937</v>
      </c>
    </row>
    <row r="24" spans="2:16" ht="17.25" thickBot="1" x14ac:dyDescent="0.35">
      <c r="B24" s="12"/>
      <c r="C24" s="3" t="s">
        <v>10</v>
      </c>
      <c r="D24" s="3">
        <v>22</v>
      </c>
      <c r="E24" s="25">
        <v>7496.5712000000003</v>
      </c>
      <c r="F24" s="25">
        <v>40.133000000000003</v>
      </c>
      <c r="G24" s="25">
        <v>42.4863</v>
      </c>
      <c r="H24" s="25">
        <v>43.79</v>
      </c>
      <c r="I24" s="60">
        <v>7425.1504000000004</v>
      </c>
      <c r="J24" s="61">
        <v>39.372199999999999</v>
      </c>
      <c r="K24" s="61">
        <v>41.879300000000001</v>
      </c>
      <c r="L24" s="62">
        <v>42.842599999999997</v>
      </c>
      <c r="M24" s="78">
        <f t="shared" si="0"/>
        <v>9.5271288826016716E-3</v>
      </c>
      <c r="N24" s="64">
        <f t="shared" si="1"/>
        <v>-9.5271288826016716E-3</v>
      </c>
      <c r="O24" s="79">
        <f t="shared" si="2"/>
        <v>0.76080000000000325</v>
      </c>
      <c r="P24" s="65">
        <f t="shared" si="3"/>
        <v>-0.76080000000000325</v>
      </c>
    </row>
    <row r="25" spans="2:16" ht="17.25" thickBot="1" x14ac:dyDescent="0.35">
      <c r="B25" s="12"/>
      <c r="C25" s="4"/>
      <c r="D25" s="4">
        <v>27</v>
      </c>
      <c r="E25" s="25">
        <v>3214.2328000000002</v>
      </c>
      <c r="F25" s="25">
        <v>37.620600000000003</v>
      </c>
      <c r="G25" s="25">
        <v>40.710900000000002</v>
      </c>
      <c r="H25" s="25">
        <v>41.521999999999998</v>
      </c>
      <c r="I25" s="60">
        <v>3163.4951999999998</v>
      </c>
      <c r="J25" s="61">
        <v>36.829799999999999</v>
      </c>
      <c r="K25" s="61">
        <v>40.311100000000003</v>
      </c>
      <c r="L25" s="62">
        <v>41.016100000000002</v>
      </c>
      <c r="M25" s="78">
        <f t="shared" si="0"/>
        <v>1.5785290972079053E-2</v>
      </c>
      <c r="N25" s="64">
        <f t="shared" si="1"/>
        <v>-1.5785290972079053E-2</v>
      </c>
      <c r="O25" s="79">
        <f t="shared" si="2"/>
        <v>0.79080000000000439</v>
      </c>
      <c r="P25" s="65">
        <f t="shared" si="3"/>
        <v>-0.79080000000000439</v>
      </c>
    </row>
    <row r="26" spans="2:16" ht="17.25" thickBot="1" x14ac:dyDescent="0.35">
      <c r="B26" s="12"/>
      <c r="C26" s="4"/>
      <c r="D26" s="4">
        <v>32</v>
      </c>
      <c r="E26" s="25">
        <v>1467.3240000000001</v>
      </c>
      <c r="F26" s="25">
        <v>35.0214</v>
      </c>
      <c r="G26" s="25">
        <v>39.212400000000002</v>
      </c>
      <c r="H26" s="25">
        <v>39.984999999999999</v>
      </c>
      <c r="I26" s="60">
        <v>1447.2439999999999</v>
      </c>
      <c r="J26" s="61">
        <v>34.390999999999998</v>
      </c>
      <c r="K26" s="61">
        <v>38.8628</v>
      </c>
      <c r="L26" s="62">
        <v>39.677900000000001</v>
      </c>
      <c r="M26" s="78">
        <f t="shared" si="0"/>
        <v>1.3684775823199343E-2</v>
      </c>
      <c r="N26" s="64">
        <f t="shared" si="1"/>
        <v>-1.3684775823199343E-2</v>
      </c>
      <c r="O26" s="79">
        <f t="shared" si="2"/>
        <v>0.63040000000000163</v>
      </c>
      <c r="P26" s="65">
        <f t="shared" si="3"/>
        <v>-0.63040000000000163</v>
      </c>
    </row>
    <row r="27" spans="2:16" ht="17.25" thickBot="1" x14ac:dyDescent="0.35">
      <c r="B27" s="12"/>
      <c r="C27" s="5"/>
      <c r="D27" s="5">
        <v>37</v>
      </c>
      <c r="E27" s="25">
        <v>679.15599999999995</v>
      </c>
      <c r="F27" s="25">
        <v>32.495600000000003</v>
      </c>
      <c r="G27" s="25">
        <v>38.0916</v>
      </c>
      <c r="H27" s="25">
        <v>39.127299999999998</v>
      </c>
      <c r="I27" s="60">
        <v>668.82560000000001</v>
      </c>
      <c r="J27" s="61">
        <v>31.8673</v>
      </c>
      <c r="K27" s="61">
        <v>37.675800000000002</v>
      </c>
      <c r="L27" s="62">
        <v>38.832000000000001</v>
      </c>
      <c r="M27" s="78">
        <f t="shared" si="0"/>
        <v>1.5210643799068169E-2</v>
      </c>
      <c r="N27" s="64">
        <f t="shared" si="1"/>
        <v>-1.5210643799068169E-2</v>
      </c>
      <c r="O27" s="79">
        <f t="shared" si="2"/>
        <v>0.62830000000000297</v>
      </c>
      <c r="P27" s="65">
        <f t="shared" si="3"/>
        <v>-0.62830000000000297</v>
      </c>
    </row>
    <row r="28" spans="2:16" ht="17.25" thickBot="1" x14ac:dyDescent="0.35">
      <c r="B28" s="12"/>
      <c r="C28" s="3" t="s">
        <v>11</v>
      </c>
      <c r="D28" s="3">
        <v>22</v>
      </c>
      <c r="E28" s="25">
        <v>19391.286400000001</v>
      </c>
      <c r="F28" s="25">
        <v>38.568300000000001</v>
      </c>
      <c r="G28" s="25">
        <v>40.126600000000003</v>
      </c>
      <c r="H28" s="25">
        <v>43.660600000000002</v>
      </c>
      <c r="I28" s="60">
        <v>19292.301599999999</v>
      </c>
      <c r="J28" s="61">
        <v>38.204599999999999</v>
      </c>
      <c r="K28" s="61">
        <v>39.9238</v>
      </c>
      <c r="L28" s="62">
        <v>43.171799999999998</v>
      </c>
      <c r="M28" s="78">
        <f t="shared" si="0"/>
        <v>5.1046020340353489E-3</v>
      </c>
      <c r="N28" s="64">
        <f t="shared" si="1"/>
        <v>-5.1046020340353489E-3</v>
      </c>
      <c r="O28" s="79">
        <f t="shared" si="2"/>
        <v>0.36370000000000147</v>
      </c>
      <c r="P28" s="65">
        <f t="shared" si="3"/>
        <v>-0.36370000000000147</v>
      </c>
    </row>
    <row r="29" spans="2:16" ht="17.25" thickBot="1" x14ac:dyDescent="0.35">
      <c r="B29" s="12"/>
      <c r="C29" s="4"/>
      <c r="D29" s="4">
        <v>27</v>
      </c>
      <c r="E29" s="25">
        <v>6211.8280000000004</v>
      </c>
      <c r="F29" s="25">
        <v>36.975000000000001</v>
      </c>
      <c r="G29" s="25">
        <v>39.182499999999997</v>
      </c>
      <c r="H29" s="25">
        <v>42.029699999999998</v>
      </c>
      <c r="I29" s="60">
        <v>6182.6480000000001</v>
      </c>
      <c r="J29" s="61">
        <v>36.299300000000002</v>
      </c>
      <c r="K29" s="61">
        <v>38.999699999999997</v>
      </c>
      <c r="L29" s="62">
        <v>41.562199999999997</v>
      </c>
      <c r="M29" s="78">
        <f t="shared" si="0"/>
        <v>4.6974900142116444E-3</v>
      </c>
      <c r="N29" s="64">
        <f t="shared" si="1"/>
        <v>-4.6974900142116444E-3</v>
      </c>
      <c r="O29" s="79">
        <f t="shared" si="2"/>
        <v>0.67569999999999908</v>
      </c>
      <c r="P29" s="65">
        <f t="shared" si="3"/>
        <v>-0.67569999999999908</v>
      </c>
    </row>
    <row r="30" spans="2:16" ht="17.25" thickBot="1" x14ac:dyDescent="0.35">
      <c r="B30" s="12"/>
      <c r="C30" s="4"/>
      <c r="D30" s="4">
        <v>32</v>
      </c>
      <c r="E30" s="25">
        <v>2927.6368000000002</v>
      </c>
      <c r="F30" s="25">
        <v>35.110100000000003</v>
      </c>
      <c r="G30" s="25">
        <v>38.4</v>
      </c>
      <c r="H30" s="25">
        <v>40.562800000000003</v>
      </c>
      <c r="I30" s="60">
        <v>2910.7736</v>
      </c>
      <c r="J30" s="61">
        <v>34.678699999999999</v>
      </c>
      <c r="K30" s="61">
        <v>38.289099999999998</v>
      </c>
      <c r="L30" s="62">
        <v>40.366300000000003</v>
      </c>
      <c r="M30" s="78">
        <f t="shared" si="0"/>
        <v>5.7600041097994915E-3</v>
      </c>
      <c r="N30" s="64">
        <f t="shared" si="1"/>
        <v>-5.7600041097994915E-3</v>
      </c>
      <c r="O30" s="79">
        <f t="shared" si="2"/>
        <v>0.43140000000000356</v>
      </c>
      <c r="P30" s="65">
        <f t="shared" si="3"/>
        <v>-0.43140000000000356</v>
      </c>
    </row>
    <row r="31" spans="2:16" ht="17.25" thickBot="1" x14ac:dyDescent="0.35">
      <c r="B31" s="12"/>
      <c r="C31" s="5"/>
      <c r="D31" s="5">
        <v>37</v>
      </c>
      <c r="E31" s="25">
        <v>1507.6528000000001</v>
      </c>
      <c r="F31" s="25">
        <v>32.962600000000002</v>
      </c>
      <c r="G31" s="25">
        <v>37.722299999999997</v>
      </c>
      <c r="H31" s="25">
        <v>39.440100000000001</v>
      </c>
      <c r="I31" s="60">
        <v>1498.2511999999999</v>
      </c>
      <c r="J31" s="61">
        <v>32.551600000000001</v>
      </c>
      <c r="K31" s="61">
        <v>37.561599999999999</v>
      </c>
      <c r="L31" s="62">
        <v>39.181800000000003</v>
      </c>
      <c r="M31" s="78">
        <f t="shared" si="0"/>
        <v>6.2359185085585642E-3</v>
      </c>
      <c r="N31" s="64">
        <f t="shared" si="1"/>
        <v>-6.2359185085585642E-3</v>
      </c>
      <c r="O31" s="79">
        <f t="shared" si="2"/>
        <v>0.41100000000000136</v>
      </c>
      <c r="P31" s="65">
        <f t="shared" si="3"/>
        <v>-0.41100000000000136</v>
      </c>
    </row>
    <row r="32" spans="2:16" ht="17.25" thickBot="1" x14ac:dyDescent="0.35">
      <c r="B32" s="12"/>
      <c r="C32" s="3" t="s">
        <v>12</v>
      </c>
      <c r="D32" s="3">
        <v>22</v>
      </c>
      <c r="E32" s="25">
        <v>18076.788799999998</v>
      </c>
      <c r="F32" s="25">
        <v>39.263300000000001</v>
      </c>
      <c r="G32" s="25">
        <v>43.872300000000003</v>
      </c>
      <c r="H32" s="25">
        <v>45.163600000000002</v>
      </c>
      <c r="I32" s="60">
        <v>18010.366399999999</v>
      </c>
      <c r="J32" s="61">
        <v>38.940199999999997</v>
      </c>
      <c r="K32" s="61">
        <v>43.601599999999998</v>
      </c>
      <c r="L32" s="62">
        <v>44.727200000000003</v>
      </c>
      <c r="M32" s="78">
        <f t="shared" si="0"/>
        <v>3.6744579324840855E-3</v>
      </c>
      <c r="N32" s="81">
        <f t="shared" si="1"/>
        <v>-3.6744579324840855E-3</v>
      </c>
      <c r="O32" s="82">
        <f t="shared" si="2"/>
        <v>0.32310000000000372</v>
      </c>
      <c r="P32" s="83">
        <f t="shared" si="3"/>
        <v>-0.32310000000000372</v>
      </c>
    </row>
    <row r="33" spans="2:16" ht="17.25" thickBot="1" x14ac:dyDescent="0.35">
      <c r="B33" s="12"/>
      <c r="C33" s="4"/>
      <c r="D33" s="4">
        <v>27</v>
      </c>
      <c r="E33" s="25">
        <v>6280.18</v>
      </c>
      <c r="F33" s="25">
        <v>37.6128</v>
      </c>
      <c r="G33" s="25">
        <v>42.680100000000003</v>
      </c>
      <c r="H33" s="25">
        <v>43.286999999999999</v>
      </c>
      <c r="I33" s="60">
        <v>6257.5384000000004</v>
      </c>
      <c r="J33" s="61">
        <v>37.135599999999997</v>
      </c>
      <c r="K33" s="61">
        <v>42.419499999999999</v>
      </c>
      <c r="L33" s="62">
        <v>42.842399999999998</v>
      </c>
      <c r="M33" s="78">
        <f t="shared" si="0"/>
        <v>3.605246983366707E-3</v>
      </c>
      <c r="N33" s="81">
        <f t="shared" si="1"/>
        <v>-3.605246983366707E-3</v>
      </c>
      <c r="O33" s="82">
        <f t="shared" si="2"/>
        <v>0.4772000000000034</v>
      </c>
      <c r="P33" s="83">
        <f t="shared" si="3"/>
        <v>-0.4772000000000034</v>
      </c>
    </row>
    <row r="34" spans="2:16" ht="17.25" thickBot="1" x14ac:dyDescent="0.35">
      <c r="B34" s="12"/>
      <c r="C34" s="4"/>
      <c r="D34" s="4">
        <v>32</v>
      </c>
      <c r="E34" s="25">
        <v>2942.8456000000001</v>
      </c>
      <c r="F34" s="25">
        <v>35.808</v>
      </c>
      <c r="G34" s="25">
        <v>41.510599999999997</v>
      </c>
      <c r="H34" s="25">
        <v>41.528500000000001</v>
      </c>
      <c r="I34" s="60">
        <v>2928.9904000000001</v>
      </c>
      <c r="J34" s="61">
        <v>35.612400000000001</v>
      </c>
      <c r="K34" s="61">
        <v>41.447200000000002</v>
      </c>
      <c r="L34" s="62">
        <v>41.432699999999997</v>
      </c>
      <c r="M34" s="78">
        <f t="shared" si="0"/>
        <v>4.7080961366100784E-3</v>
      </c>
      <c r="N34" s="81">
        <f t="shared" si="1"/>
        <v>-4.7080961366100784E-3</v>
      </c>
      <c r="O34" s="82">
        <f t="shared" si="2"/>
        <v>0.19559999999999889</v>
      </c>
      <c r="P34" s="83">
        <f t="shared" si="3"/>
        <v>-0.19559999999999889</v>
      </c>
    </row>
    <row r="35" spans="2:16" ht="17.25" thickBot="1" x14ac:dyDescent="0.35">
      <c r="B35" s="12"/>
      <c r="C35" s="5"/>
      <c r="D35" s="5">
        <v>37</v>
      </c>
      <c r="E35" s="25">
        <v>1546.0016000000001</v>
      </c>
      <c r="F35" s="25">
        <v>33.855200000000004</v>
      </c>
      <c r="G35" s="25">
        <v>40.580300000000001</v>
      </c>
      <c r="H35" s="25">
        <v>40.224499999999999</v>
      </c>
      <c r="I35" s="60">
        <v>1537.6736000000001</v>
      </c>
      <c r="J35" s="61">
        <v>33.639099999999999</v>
      </c>
      <c r="K35" s="61">
        <v>40.504800000000003</v>
      </c>
      <c r="L35" s="62">
        <v>40.122500000000002</v>
      </c>
      <c r="M35" s="78">
        <f t="shared" si="0"/>
        <v>5.3867990822260301E-3</v>
      </c>
      <c r="N35" s="81">
        <f t="shared" si="1"/>
        <v>-5.3867990822260301E-3</v>
      </c>
      <c r="O35" s="82">
        <f t="shared" si="2"/>
        <v>0.2161000000000044</v>
      </c>
      <c r="P35" s="83">
        <f t="shared" si="3"/>
        <v>-0.2161000000000044</v>
      </c>
    </row>
    <row r="36" spans="2:16" ht="17.25" thickBot="1" x14ac:dyDescent="0.35">
      <c r="B36" s="12"/>
      <c r="C36" s="3" t="s">
        <v>13</v>
      </c>
      <c r="D36" s="3">
        <v>22</v>
      </c>
      <c r="E36" s="25">
        <v>41676.199999999997</v>
      </c>
      <c r="F36" s="25">
        <v>37.541800000000002</v>
      </c>
      <c r="G36" s="25">
        <v>42.182699999999997</v>
      </c>
      <c r="H36" s="25">
        <v>44.3157</v>
      </c>
      <c r="I36" s="60">
        <v>41827.661599999999</v>
      </c>
      <c r="J36" s="61">
        <v>37.384900000000002</v>
      </c>
      <c r="K36" s="61">
        <v>41.984900000000003</v>
      </c>
      <c r="L36" s="62">
        <v>44.091799999999999</v>
      </c>
      <c r="M36" s="78">
        <f t="shared" si="0"/>
        <v>3.6342468843129261E-3</v>
      </c>
      <c r="N36" s="81">
        <f t="shared" si="1"/>
        <v>3.6342468843129261E-3</v>
      </c>
      <c r="O36" s="82">
        <f t="shared" si="2"/>
        <v>0.15690000000000026</v>
      </c>
      <c r="P36" s="83">
        <f t="shared" si="3"/>
        <v>-0.15690000000000026</v>
      </c>
    </row>
    <row r="37" spans="2:16" ht="17.25" thickBot="1" x14ac:dyDescent="0.35">
      <c r="B37" s="12"/>
      <c r="C37" s="4"/>
      <c r="D37" s="4">
        <v>27</v>
      </c>
      <c r="E37" s="25">
        <v>8457.1903999999995</v>
      </c>
      <c r="F37" s="25">
        <v>35.396299999999997</v>
      </c>
      <c r="G37" s="25">
        <v>40.9559</v>
      </c>
      <c r="H37" s="25">
        <v>43.185699999999997</v>
      </c>
      <c r="I37" s="60">
        <v>8416.7263999999996</v>
      </c>
      <c r="J37" s="61">
        <v>35.035899999999998</v>
      </c>
      <c r="K37" s="61">
        <v>40.688000000000002</v>
      </c>
      <c r="L37" s="62">
        <v>42.951799999999999</v>
      </c>
      <c r="M37" s="78">
        <f t="shared" si="0"/>
        <v>4.7845676975653692E-3</v>
      </c>
      <c r="N37" s="81">
        <f t="shared" si="1"/>
        <v>-4.7845676975653692E-3</v>
      </c>
      <c r="O37" s="82">
        <f t="shared" si="2"/>
        <v>0.3603999999999985</v>
      </c>
      <c r="P37" s="83">
        <f t="shared" si="3"/>
        <v>-0.3603999999999985</v>
      </c>
    </row>
    <row r="38" spans="2:16" ht="17.25" thickBot="1" x14ac:dyDescent="0.35">
      <c r="B38" s="12"/>
      <c r="C38" s="4"/>
      <c r="D38" s="4">
        <v>32</v>
      </c>
      <c r="E38" s="25">
        <v>2874.9848000000002</v>
      </c>
      <c r="F38" s="25">
        <v>33.996400000000001</v>
      </c>
      <c r="G38" s="25">
        <v>39.748899999999999</v>
      </c>
      <c r="H38" s="25">
        <v>42.1723</v>
      </c>
      <c r="I38" s="60">
        <v>2857.4735999999998</v>
      </c>
      <c r="J38" s="61">
        <v>33.480499999999999</v>
      </c>
      <c r="K38" s="61">
        <v>39.4084</v>
      </c>
      <c r="L38" s="62">
        <v>41.863300000000002</v>
      </c>
      <c r="M38" s="78">
        <f t="shared" si="0"/>
        <v>6.0908843761540484E-3</v>
      </c>
      <c r="N38" s="81">
        <f t="shared" si="1"/>
        <v>-6.0908843761540484E-3</v>
      </c>
      <c r="O38" s="82">
        <f t="shared" si="2"/>
        <v>0.51590000000000202</v>
      </c>
      <c r="P38" s="83">
        <f t="shared" si="3"/>
        <v>-0.51590000000000202</v>
      </c>
    </row>
    <row r="39" spans="2:16" ht="17.25" thickBot="1" x14ac:dyDescent="0.35">
      <c r="B39" s="13"/>
      <c r="C39" s="5"/>
      <c r="D39" s="5">
        <v>37</v>
      </c>
      <c r="E39" s="25">
        <v>1321.2367999999999</v>
      </c>
      <c r="F39" s="25">
        <v>32.254899999999999</v>
      </c>
      <c r="G39" s="25">
        <v>38.825000000000003</v>
      </c>
      <c r="H39" s="25">
        <v>41.385300000000001</v>
      </c>
      <c r="I39" s="60">
        <v>1311.8127999999999</v>
      </c>
      <c r="J39" s="61">
        <v>31.6234</v>
      </c>
      <c r="K39" s="61">
        <v>38.478200000000001</v>
      </c>
      <c r="L39" s="62">
        <v>41.069400000000002</v>
      </c>
      <c r="M39" s="78">
        <f t="shared" si="0"/>
        <v>7.1327108055119102E-3</v>
      </c>
      <c r="N39" s="81">
        <f t="shared" si="1"/>
        <v>-7.1327108055119102E-3</v>
      </c>
      <c r="O39" s="82">
        <f t="shared" si="2"/>
        <v>0.63149999999999906</v>
      </c>
      <c r="P39" s="83">
        <f t="shared" si="3"/>
        <v>-0.63149999999999906</v>
      </c>
    </row>
    <row r="40" spans="2:16" ht="17.25" thickBot="1" x14ac:dyDescent="0.35">
      <c r="B40" s="11" t="s">
        <v>14</v>
      </c>
      <c r="C40" s="3" t="s">
        <v>15</v>
      </c>
      <c r="D40" s="3">
        <v>22</v>
      </c>
      <c r="E40" s="25">
        <v>3663.1640000000002</v>
      </c>
      <c r="F40" s="25">
        <v>40.590600000000002</v>
      </c>
      <c r="G40" s="25">
        <v>43.195700000000002</v>
      </c>
      <c r="H40" s="25">
        <v>43.831000000000003</v>
      </c>
      <c r="I40" s="60">
        <v>3654.0904</v>
      </c>
      <c r="J40" s="61">
        <v>39.848700000000001</v>
      </c>
      <c r="K40" s="61">
        <v>42.548900000000003</v>
      </c>
      <c r="L40" s="62">
        <v>43.066899999999997</v>
      </c>
      <c r="M40" s="78">
        <f t="shared" si="0"/>
        <v>2.4769843774398769E-3</v>
      </c>
      <c r="N40" s="64">
        <f t="shared" si="1"/>
        <v>-2.4769843774398769E-3</v>
      </c>
      <c r="O40" s="79">
        <f t="shared" si="2"/>
        <v>0.74190000000000111</v>
      </c>
      <c r="P40" s="65">
        <f t="shared" si="3"/>
        <v>-0.74190000000000111</v>
      </c>
    </row>
    <row r="41" spans="2:16" ht="17.25" thickBot="1" x14ac:dyDescent="0.35">
      <c r="B41" s="12" t="s">
        <v>16</v>
      </c>
      <c r="C41" s="4"/>
      <c r="D41" s="4">
        <v>27</v>
      </c>
      <c r="E41" s="25">
        <v>1769.8424</v>
      </c>
      <c r="F41" s="25">
        <v>37.511699999999998</v>
      </c>
      <c r="G41" s="25">
        <v>40.949599999999997</v>
      </c>
      <c r="H41" s="25">
        <v>41.249499999999998</v>
      </c>
      <c r="I41" s="60">
        <v>1762.7528</v>
      </c>
      <c r="J41" s="61">
        <v>36.958399999999997</v>
      </c>
      <c r="K41" s="61">
        <v>40.563099999999999</v>
      </c>
      <c r="L41" s="62">
        <v>40.821800000000003</v>
      </c>
      <c r="M41" s="78">
        <f t="shared" si="0"/>
        <v>4.0057804016900142E-3</v>
      </c>
      <c r="N41" s="64">
        <f t="shared" si="1"/>
        <v>-4.0057804016900142E-3</v>
      </c>
      <c r="O41" s="79">
        <f t="shared" si="2"/>
        <v>0.55330000000000013</v>
      </c>
      <c r="P41" s="65">
        <f t="shared" si="3"/>
        <v>-0.55330000000000013</v>
      </c>
    </row>
    <row r="42" spans="2:16" ht="17.25" thickBot="1" x14ac:dyDescent="0.35">
      <c r="B42" s="12"/>
      <c r="C42" s="4"/>
      <c r="D42" s="4">
        <v>32</v>
      </c>
      <c r="E42" s="25">
        <v>875.35440000000006</v>
      </c>
      <c r="F42" s="25">
        <v>34.615099999999998</v>
      </c>
      <c r="G42" s="25">
        <v>39.093000000000004</v>
      </c>
      <c r="H42" s="25">
        <v>39.171399999999998</v>
      </c>
      <c r="I42" s="60">
        <v>872.48</v>
      </c>
      <c r="J42" s="61">
        <v>34.211300000000001</v>
      </c>
      <c r="K42" s="61">
        <v>38.790799999999997</v>
      </c>
      <c r="L42" s="62">
        <v>38.845999999999997</v>
      </c>
      <c r="M42" s="78">
        <f t="shared" si="0"/>
        <v>3.2836985796838819E-3</v>
      </c>
      <c r="N42" s="64">
        <f t="shared" si="1"/>
        <v>-3.2836985796838819E-3</v>
      </c>
      <c r="O42" s="79">
        <f t="shared" si="2"/>
        <v>0.40379999999999683</v>
      </c>
      <c r="P42" s="65">
        <f t="shared" si="3"/>
        <v>-0.40379999999999683</v>
      </c>
    </row>
    <row r="43" spans="2:16" ht="17.25" thickBot="1" x14ac:dyDescent="0.35">
      <c r="B43" s="12"/>
      <c r="C43" s="5"/>
      <c r="D43" s="5">
        <v>37</v>
      </c>
      <c r="E43" s="25">
        <v>464.31360000000001</v>
      </c>
      <c r="F43" s="25">
        <v>32.1267</v>
      </c>
      <c r="G43" s="25">
        <v>37.740600000000001</v>
      </c>
      <c r="H43" s="25">
        <v>37.613</v>
      </c>
      <c r="I43" s="60">
        <v>462.38159999999999</v>
      </c>
      <c r="J43" s="61">
        <v>31.7956</v>
      </c>
      <c r="K43" s="61">
        <v>37.478700000000003</v>
      </c>
      <c r="L43" s="62">
        <v>37.366199999999999</v>
      </c>
      <c r="M43" s="78">
        <f t="shared" si="0"/>
        <v>4.1609808543191847E-3</v>
      </c>
      <c r="N43" s="64">
        <f t="shared" si="1"/>
        <v>-4.1609808543191847E-3</v>
      </c>
      <c r="O43" s="79">
        <f t="shared" si="2"/>
        <v>0.33109999999999928</v>
      </c>
      <c r="P43" s="65">
        <f t="shared" si="3"/>
        <v>-0.33109999999999928</v>
      </c>
    </row>
    <row r="44" spans="2:16" ht="17.25" thickBot="1" x14ac:dyDescent="0.35">
      <c r="B44" s="12"/>
      <c r="C44" s="3" t="s">
        <v>17</v>
      </c>
      <c r="D44" s="3">
        <v>22</v>
      </c>
      <c r="E44" s="25">
        <v>3873.8344000000002</v>
      </c>
      <c r="F44" s="25">
        <v>40.328099999999999</v>
      </c>
      <c r="G44" s="25">
        <v>43.690800000000003</v>
      </c>
      <c r="H44" s="25">
        <v>45.247900000000001</v>
      </c>
      <c r="I44" s="60">
        <v>3877.8544000000002</v>
      </c>
      <c r="J44" s="61">
        <v>39.768500000000003</v>
      </c>
      <c r="K44" s="61">
        <v>43.189</v>
      </c>
      <c r="L44" s="62">
        <v>44.588799999999999</v>
      </c>
      <c r="M44" s="78">
        <f t="shared" si="0"/>
        <v>1.0377315044752511E-3</v>
      </c>
      <c r="N44" s="64">
        <f t="shared" si="1"/>
        <v>1.0377315044752511E-3</v>
      </c>
      <c r="O44" s="79">
        <f t="shared" si="2"/>
        <v>0.5595999999999961</v>
      </c>
      <c r="P44" s="65">
        <f t="shared" si="3"/>
        <v>-0.5595999999999961</v>
      </c>
    </row>
    <row r="45" spans="2:16" ht="17.25" thickBot="1" x14ac:dyDescent="0.35">
      <c r="B45" s="12"/>
      <c r="C45" s="4"/>
      <c r="D45" s="4">
        <v>27</v>
      </c>
      <c r="E45" s="25">
        <v>1849.7911999999999</v>
      </c>
      <c r="F45" s="25">
        <v>37.898899999999998</v>
      </c>
      <c r="G45" s="25">
        <v>41.8536</v>
      </c>
      <c r="H45" s="25">
        <v>43.044600000000003</v>
      </c>
      <c r="I45" s="60">
        <v>1851.2911999999999</v>
      </c>
      <c r="J45" s="61">
        <v>37.555599999999998</v>
      </c>
      <c r="K45" s="61">
        <v>41.811300000000003</v>
      </c>
      <c r="L45" s="62">
        <v>42.986699999999999</v>
      </c>
      <c r="M45" s="78">
        <f t="shared" si="0"/>
        <v>8.1090233319306532E-4</v>
      </c>
      <c r="N45" s="64">
        <f t="shared" si="1"/>
        <v>8.1090233319306532E-4</v>
      </c>
      <c r="O45" s="79">
        <f t="shared" si="2"/>
        <v>0.34329999999999927</v>
      </c>
      <c r="P45" s="65">
        <f t="shared" si="3"/>
        <v>-0.34329999999999927</v>
      </c>
    </row>
    <row r="46" spans="2:16" ht="17.25" thickBot="1" x14ac:dyDescent="0.35">
      <c r="B46" s="12"/>
      <c r="C46" s="4"/>
      <c r="D46" s="4">
        <v>32</v>
      </c>
      <c r="E46" s="25">
        <v>948.048</v>
      </c>
      <c r="F46" s="25">
        <v>35.194600000000001</v>
      </c>
      <c r="G46" s="25">
        <v>40.226199999999999</v>
      </c>
      <c r="H46" s="25">
        <v>41.2012</v>
      </c>
      <c r="I46" s="60">
        <v>948.80399999999997</v>
      </c>
      <c r="J46" s="61">
        <v>35.019599999999997</v>
      </c>
      <c r="K46" s="61">
        <v>40.2378</v>
      </c>
      <c r="L46" s="62">
        <v>41.230499999999999</v>
      </c>
      <c r="M46" s="78">
        <f t="shared" si="0"/>
        <v>7.9742797833018137E-4</v>
      </c>
      <c r="N46" s="64">
        <f t="shared" si="1"/>
        <v>7.9742797833018137E-4</v>
      </c>
      <c r="O46" s="79">
        <f t="shared" si="2"/>
        <v>0.17500000000000426</v>
      </c>
      <c r="P46" s="65">
        <f t="shared" si="3"/>
        <v>-0.17500000000000426</v>
      </c>
    </row>
    <row r="47" spans="2:16" ht="17.25" thickBot="1" x14ac:dyDescent="0.35">
      <c r="B47" s="12"/>
      <c r="C47" s="5"/>
      <c r="D47" s="5">
        <v>37</v>
      </c>
      <c r="E47" s="25">
        <v>508.00799999999998</v>
      </c>
      <c r="F47" s="25">
        <v>32.459800000000001</v>
      </c>
      <c r="G47" s="25">
        <v>38.9467</v>
      </c>
      <c r="H47" s="25">
        <v>39.819499999999998</v>
      </c>
      <c r="I47" s="60">
        <v>507.8</v>
      </c>
      <c r="J47" s="61">
        <v>32.3401</v>
      </c>
      <c r="K47" s="61">
        <v>38.880000000000003</v>
      </c>
      <c r="L47" s="62">
        <v>39.738199999999999</v>
      </c>
      <c r="M47" s="78">
        <f t="shared" si="0"/>
        <v>4.0944237098622464E-4</v>
      </c>
      <c r="N47" s="64">
        <f t="shared" si="1"/>
        <v>-4.0944237098622464E-4</v>
      </c>
      <c r="O47" s="79">
        <f t="shared" si="2"/>
        <v>0.11970000000000169</v>
      </c>
      <c r="P47" s="65">
        <f t="shared" si="3"/>
        <v>-0.11970000000000169</v>
      </c>
    </row>
    <row r="48" spans="2:16" ht="17.25" thickBot="1" x14ac:dyDescent="0.35">
      <c r="B48" s="12"/>
      <c r="C48" s="3" t="s">
        <v>18</v>
      </c>
      <c r="D48" s="3">
        <v>22</v>
      </c>
      <c r="E48" s="25">
        <v>7156.4376000000002</v>
      </c>
      <c r="F48" s="25">
        <v>38.503399999999999</v>
      </c>
      <c r="G48" s="25">
        <v>41.594299999999997</v>
      </c>
      <c r="H48" s="25">
        <v>42.664299999999997</v>
      </c>
      <c r="I48" s="60">
        <v>7144.0936000000002</v>
      </c>
      <c r="J48" s="61">
        <v>38.044400000000003</v>
      </c>
      <c r="K48" s="61">
        <v>41.271799999999999</v>
      </c>
      <c r="L48" s="62">
        <v>42.261699999999998</v>
      </c>
      <c r="M48" s="78">
        <f t="shared" si="0"/>
        <v>1.7248805467122428E-3</v>
      </c>
      <c r="N48" s="64">
        <f t="shared" si="1"/>
        <v>-1.7248805467122428E-3</v>
      </c>
      <c r="O48" s="79">
        <f t="shared" si="2"/>
        <v>0.45899999999999608</v>
      </c>
      <c r="P48" s="65">
        <f t="shared" si="3"/>
        <v>-0.45899999999999608</v>
      </c>
    </row>
    <row r="49" spans="2:16" ht="17.25" thickBot="1" x14ac:dyDescent="0.35">
      <c r="B49" s="12"/>
      <c r="C49" s="4"/>
      <c r="D49" s="4">
        <v>27</v>
      </c>
      <c r="E49" s="25">
        <v>3318.6536000000001</v>
      </c>
      <c r="F49" s="25">
        <v>35.042200000000001</v>
      </c>
      <c r="G49" s="25">
        <v>39.0792</v>
      </c>
      <c r="H49" s="25">
        <v>40.030099999999997</v>
      </c>
      <c r="I49" s="60">
        <v>3304.384</v>
      </c>
      <c r="J49" s="61">
        <v>34.474800000000002</v>
      </c>
      <c r="K49" s="61">
        <v>38.901200000000003</v>
      </c>
      <c r="L49" s="62">
        <v>39.767200000000003</v>
      </c>
      <c r="M49" s="78">
        <f t="shared" si="0"/>
        <v>4.2998160458807997E-3</v>
      </c>
      <c r="N49" s="64">
        <f t="shared" si="1"/>
        <v>-4.2998160458807997E-3</v>
      </c>
      <c r="O49" s="79">
        <f t="shared" si="2"/>
        <v>0.56739999999999924</v>
      </c>
      <c r="P49" s="65">
        <f t="shared" si="3"/>
        <v>-0.56739999999999924</v>
      </c>
    </row>
    <row r="50" spans="2:16" ht="17.25" thickBot="1" x14ac:dyDescent="0.35">
      <c r="B50" s="12"/>
      <c r="C50" s="4"/>
      <c r="D50" s="4">
        <v>32</v>
      </c>
      <c r="E50" s="25">
        <v>1609.3943999999999</v>
      </c>
      <c r="F50" s="25">
        <v>31.867100000000001</v>
      </c>
      <c r="G50" s="25">
        <v>37.252400000000002</v>
      </c>
      <c r="H50" s="25">
        <v>38.098100000000002</v>
      </c>
      <c r="I50" s="60">
        <v>1600.5888</v>
      </c>
      <c r="J50" s="61">
        <v>31.453600000000002</v>
      </c>
      <c r="K50" s="61">
        <v>37.1282</v>
      </c>
      <c r="L50" s="62">
        <v>37.901600000000002</v>
      </c>
      <c r="M50" s="78">
        <f t="shared" si="0"/>
        <v>5.4713748227282972E-3</v>
      </c>
      <c r="N50" s="64">
        <f t="shared" si="1"/>
        <v>-5.4713748227282972E-3</v>
      </c>
      <c r="O50" s="79">
        <f t="shared" si="2"/>
        <v>0.41349999999999909</v>
      </c>
      <c r="P50" s="65">
        <f t="shared" si="3"/>
        <v>-0.41349999999999909</v>
      </c>
    </row>
    <row r="51" spans="2:16" ht="17.25" thickBot="1" x14ac:dyDescent="0.35">
      <c r="B51" s="12"/>
      <c r="C51" s="5"/>
      <c r="D51" s="5">
        <v>37</v>
      </c>
      <c r="E51" s="25">
        <v>783.50080000000003</v>
      </c>
      <c r="F51" s="25">
        <v>28.906300000000002</v>
      </c>
      <c r="G51" s="25">
        <v>35.995699999999999</v>
      </c>
      <c r="H51" s="25">
        <v>36.720300000000002</v>
      </c>
      <c r="I51" s="60">
        <v>778.93679999999995</v>
      </c>
      <c r="J51" s="61">
        <v>28.4497</v>
      </c>
      <c r="K51" s="61">
        <v>35.747100000000003</v>
      </c>
      <c r="L51" s="62">
        <v>36.460799999999999</v>
      </c>
      <c r="M51" s="78">
        <f t="shared" si="0"/>
        <v>5.8251376386598179E-3</v>
      </c>
      <c r="N51" s="64">
        <f t="shared" si="1"/>
        <v>-5.8251376386598179E-3</v>
      </c>
      <c r="O51" s="79">
        <f t="shared" si="2"/>
        <v>0.45660000000000167</v>
      </c>
      <c r="P51" s="65">
        <f t="shared" si="3"/>
        <v>-0.45660000000000167</v>
      </c>
    </row>
    <row r="52" spans="2:16" ht="17.25" thickBot="1" x14ac:dyDescent="0.35">
      <c r="B52" s="12"/>
      <c r="C52" s="3" t="s">
        <v>19</v>
      </c>
      <c r="D52" s="3">
        <v>22</v>
      </c>
      <c r="E52" s="25">
        <v>4867.9175999999998</v>
      </c>
      <c r="F52" s="25">
        <v>39.154800000000002</v>
      </c>
      <c r="G52" s="25">
        <v>41.543599999999998</v>
      </c>
      <c r="H52" s="25">
        <v>42.999600000000001</v>
      </c>
      <c r="I52" s="60">
        <v>4895.8512000000001</v>
      </c>
      <c r="J52" s="61">
        <v>39.025700000000001</v>
      </c>
      <c r="K52" s="61">
        <v>41.396500000000003</v>
      </c>
      <c r="L52" s="62">
        <v>42.811900000000001</v>
      </c>
      <c r="M52" s="78">
        <f t="shared" si="0"/>
        <v>5.7383058414958174E-3</v>
      </c>
      <c r="N52" s="64">
        <f t="shared" si="1"/>
        <v>5.7383058414958174E-3</v>
      </c>
      <c r="O52" s="79">
        <f t="shared" si="2"/>
        <v>0.1291000000000011</v>
      </c>
      <c r="P52" s="65">
        <f t="shared" si="3"/>
        <v>-0.1291000000000011</v>
      </c>
    </row>
    <row r="53" spans="2:16" ht="17.25" thickBot="1" x14ac:dyDescent="0.35">
      <c r="B53" s="12"/>
      <c r="C53" s="4"/>
      <c r="D53" s="4">
        <v>27</v>
      </c>
      <c r="E53" s="25">
        <v>2051.6120000000001</v>
      </c>
      <c r="F53" s="25">
        <v>35.948300000000003</v>
      </c>
      <c r="G53" s="25">
        <v>39.294800000000002</v>
      </c>
      <c r="H53" s="25">
        <v>40.894799999999996</v>
      </c>
      <c r="I53" s="60">
        <v>2038.6304</v>
      </c>
      <c r="J53" s="61">
        <v>35.760300000000001</v>
      </c>
      <c r="K53" s="61">
        <v>39.209099999999999</v>
      </c>
      <c r="L53" s="62">
        <v>40.809800000000003</v>
      </c>
      <c r="M53" s="78">
        <f t="shared" si="0"/>
        <v>6.3275122196595019E-3</v>
      </c>
      <c r="N53" s="64">
        <f t="shared" si="1"/>
        <v>-6.3275122196595019E-3</v>
      </c>
      <c r="O53" s="79">
        <f t="shared" si="2"/>
        <v>0.18800000000000239</v>
      </c>
      <c r="P53" s="65">
        <f t="shared" si="3"/>
        <v>-0.18800000000000239</v>
      </c>
    </row>
    <row r="54" spans="2:16" ht="17.25" thickBot="1" x14ac:dyDescent="0.35">
      <c r="B54" s="12"/>
      <c r="C54" s="4"/>
      <c r="D54" s="4">
        <v>32</v>
      </c>
      <c r="E54" s="25">
        <v>961.68880000000001</v>
      </c>
      <c r="F54" s="25">
        <v>33.099899999999998</v>
      </c>
      <c r="G54" s="25">
        <v>37.464300000000001</v>
      </c>
      <c r="H54" s="25">
        <v>39.216099999999997</v>
      </c>
      <c r="I54" s="60">
        <v>954.51599999999996</v>
      </c>
      <c r="J54" s="61">
        <v>33.016300000000001</v>
      </c>
      <c r="K54" s="61">
        <v>37.4039</v>
      </c>
      <c r="L54" s="62">
        <v>39.170699999999997</v>
      </c>
      <c r="M54" s="78">
        <f t="shared" si="0"/>
        <v>7.4585458414406529E-3</v>
      </c>
      <c r="N54" s="64">
        <f t="shared" si="1"/>
        <v>-7.4585458414406529E-3</v>
      </c>
      <c r="O54" s="79">
        <f t="shared" si="2"/>
        <v>8.359999999999701E-2</v>
      </c>
      <c r="P54" s="65">
        <f t="shared" si="3"/>
        <v>-8.359999999999701E-2</v>
      </c>
    </row>
    <row r="55" spans="2:16" ht="17.25" thickBot="1" x14ac:dyDescent="0.35">
      <c r="B55" s="13"/>
      <c r="C55" s="5"/>
      <c r="D55" s="5">
        <v>37</v>
      </c>
      <c r="E55" s="25">
        <v>470.3544</v>
      </c>
      <c r="F55" s="25">
        <v>30.450500000000002</v>
      </c>
      <c r="G55" s="25">
        <v>36.163400000000003</v>
      </c>
      <c r="H55" s="25">
        <v>37.934100000000001</v>
      </c>
      <c r="I55" s="60">
        <v>467.23919999999998</v>
      </c>
      <c r="J55" s="61">
        <v>30.2163</v>
      </c>
      <c r="K55" s="61">
        <v>35.978000000000002</v>
      </c>
      <c r="L55" s="62">
        <v>37.732500000000002</v>
      </c>
      <c r="M55" s="78">
        <f t="shared" si="0"/>
        <v>6.6230910139248528E-3</v>
      </c>
      <c r="N55" s="64">
        <f t="shared" si="1"/>
        <v>-6.6230910139248528E-3</v>
      </c>
      <c r="O55" s="79">
        <f t="shared" si="2"/>
        <v>0.2342000000000013</v>
      </c>
      <c r="P55" s="65">
        <f t="shared" si="3"/>
        <v>-0.2342000000000013</v>
      </c>
    </row>
    <row r="56" spans="2:16" ht="17.25" thickBot="1" x14ac:dyDescent="0.35">
      <c r="B56" s="11" t="s">
        <v>20</v>
      </c>
      <c r="C56" s="3" t="s">
        <v>21</v>
      </c>
      <c r="D56" s="3">
        <v>22</v>
      </c>
      <c r="E56" s="25">
        <v>1544.3688</v>
      </c>
      <c r="F56" s="25">
        <v>40.847200000000001</v>
      </c>
      <c r="G56" s="25">
        <v>44.147399999999998</v>
      </c>
      <c r="H56" s="25">
        <v>43.3279</v>
      </c>
      <c r="I56" s="60">
        <v>1535.4528</v>
      </c>
      <c r="J56" s="61">
        <v>40.697800000000001</v>
      </c>
      <c r="K56" s="61">
        <v>43.854100000000003</v>
      </c>
      <c r="L56" s="62">
        <v>43.0032</v>
      </c>
      <c r="M56" s="78">
        <f t="shared" si="0"/>
        <v>5.7732324040733925E-3</v>
      </c>
      <c r="N56" s="64">
        <f t="shared" si="1"/>
        <v>-5.7732324040733925E-3</v>
      </c>
      <c r="O56" s="79">
        <f t="shared" si="2"/>
        <v>0.14939999999999998</v>
      </c>
      <c r="P56" s="65">
        <f t="shared" si="3"/>
        <v>-0.14939999999999998</v>
      </c>
    </row>
    <row r="57" spans="2:16" ht="17.25" thickBot="1" x14ac:dyDescent="0.35">
      <c r="B57" s="12" t="s">
        <v>22</v>
      </c>
      <c r="C57" s="4"/>
      <c r="D57" s="4">
        <v>27</v>
      </c>
      <c r="E57" s="25">
        <v>775.89120000000003</v>
      </c>
      <c r="F57" s="25">
        <v>37.1021</v>
      </c>
      <c r="G57" s="25">
        <v>41.609000000000002</v>
      </c>
      <c r="H57" s="25">
        <v>40.371600000000001</v>
      </c>
      <c r="I57" s="60">
        <v>772.15520000000004</v>
      </c>
      <c r="J57" s="61">
        <v>37.018999999999998</v>
      </c>
      <c r="K57" s="61">
        <v>41.495399999999997</v>
      </c>
      <c r="L57" s="62">
        <v>40.240400000000001</v>
      </c>
      <c r="M57" s="78">
        <f t="shared" si="0"/>
        <v>4.8151080976301698E-3</v>
      </c>
      <c r="N57" s="64">
        <f t="shared" si="1"/>
        <v>-4.8151080976301698E-3</v>
      </c>
      <c r="O57" s="79">
        <f t="shared" si="2"/>
        <v>8.3100000000001728E-2</v>
      </c>
      <c r="P57" s="65">
        <f t="shared" si="3"/>
        <v>-8.3100000000001728E-2</v>
      </c>
    </row>
    <row r="58" spans="2:16" ht="17.25" thickBot="1" x14ac:dyDescent="0.35">
      <c r="B58" s="12"/>
      <c r="C58" s="4"/>
      <c r="D58" s="4">
        <v>32</v>
      </c>
      <c r="E58" s="25">
        <v>385.74</v>
      </c>
      <c r="F58" s="25">
        <v>33.731499999999997</v>
      </c>
      <c r="G58" s="25">
        <v>39.616700000000002</v>
      </c>
      <c r="H58" s="25">
        <v>38.088000000000001</v>
      </c>
      <c r="I58" s="60">
        <v>383.75200000000001</v>
      </c>
      <c r="J58" s="61">
        <v>33.667000000000002</v>
      </c>
      <c r="K58" s="61">
        <v>39.502899999999997</v>
      </c>
      <c r="L58" s="62">
        <v>37.983400000000003</v>
      </c>
      <c r="M58" s="78">
        <f t="shared" si="0"/>
        <v>5.1537304920412702E-3</v>
      </c>
      <c r="N58" s="64">
        <f t="shared" si="1"/>
        <v>-5.1537304920412702E-3</v>
      </c>
      <c r="O58" s="79">
        <f t="shared" si="2"/>
        <v>6.4499999999995339E-2</v>
      </c>
      <c r="P58" s="65">
        <f t="shared" si="3"/>
        <v>-6.4499999999995339E-2</v>
      </c>
    </row>
    <row r="59" spans="2:16" ht="17.25" thickBot="1" x14ac:dyDescent="0.35">
      <c r="B59" s="12"/>
      <c r="C59" s="5"/>
      <c r="D59" s="5">
        <v>37</v>
      </c>
      <c r="E59" s="25">
        <v>201</v>
      </c>
      <c r="F59" s="25">
        <v>30.926200000000001</v>
      </c>
      <c r="G59" s="25">
        <v>38.182200000000002</v>
      </c>
      <c r="H59" s="25">
        <v>36.475900000000003</v>
      </c>
      <c r="I59" s="60">
        <v>199.37200000000001</v>
      </c>
      <c r="J59" s="61">
        <v>30.84</v>
      </c>
      <c r="K59" s="61">
        <v>38.042499999999997</v>
      </c>
      <c r="L59" s="62">
        <v>36.321399999999997</v>
      </c>
      <c r="M59" s="78">
        <f t="shared" si="0"/>
        <v>8.0995024875621189E-3</v>
      </c>
      <c r="N59" s="64">
        <f t="shared" si="1"/>
        <v>-8.0995024875621189E-3</v>
      </c>
      <c r="O59" s="79">
        <f t="shared" si="2"/>
        <v>8.6200000000001609E-2</v>
      </c>
      <c r="P59" s="65">
        <f t="shared" si="3"/>
        <v>-8.6200000000001609E-2</v>
      </c>
    </row>
    <row r="60" spans="2:16" ht="17.25" thickBot="1" x14ac:dyDescent="0.35">
      <c r="B60" s="12"/>
      <c r="C60" s="3" t="s">
        <v>23</v>
      </c>
      <c r="D60" s="3">
        <v>22</v>
      </c>
      <c r="E60" s="25">
        <v>1764.5440000000001</v>
      </c>
      <c r="F60" s="25">
        <v>38.3264</v>
      </c>
      <c r="G60" s="25">
        <v>43.293700000000001</v>
      </c>
      <c r="H60" s="25">
        <v>44.380200000000002</v>
      </c>
      <c r="I60" s="60">
        <v>1763.8119999999999</v>
      </c>
      <c r="J60" s="61">
        <v>37.724499999999999</v>
      </c>
      <c r="K60" s="61">
        <v>42.767000000000003</v>
      </c>
      <c r="L60" s="62">
        <v>43.826099999999997</v>
      </c>
      <c r="M60" s="78">
        <f t="shared" si="0"/>
        <v>4.148380544776431E-4</v>
      </c>
      <c r="N60" s="64">
        <f t="shared" si="1"/>
        <v>-4.148380544776431E-4</v>
      </c>
      <c r="O60" s="79">
        <f t="shared" si="2"/>
        <v>0.60190000000000055</v>
      </c>
      <c r="P60" s="65">
        <f t="shared" si="3"/>
        <v>-0.60190000000000055</v>
      </c>
    </row>
    <row r="61" spans="2:16" ht="17.25" thickBot="1" x14ac:dyDescent="0.35">
      <c r="B61" s="12"/>
      <c r="C61" s="4"/>
      <c r="D61" s="4">
        <v>27</v>
      </c>
      <c r="E61" s="25">
        <v>729.26559999999995</v>
      </c>
      <c r="F61" s="25">
        <v>35.176499999999997</v>
      </c>
      <c r="G61" s="25">
        <v>41.109400000000001</v>
      </c>
      <c r="H61" s="25">
        <v>42.158900000000003</v>
      </c>
      <c r="I61" s="60">
        <v>726.58960000000002</v>
      </c>
      <c r="J61" s="61">
        <v>34.447600000000001</v>
      </c>
      <c r="K61" s="61">
        <v>40.731099999999998</v>
      </c>
      <c r="L61" s="62">
        <v>41.7209</v>
      </c>
      <c r="M61" s="78">
        <f t="shared" si="0"/>
        <v>3.669444986846947E-3</v>
      </c>
      <c r="N61" s="64">
        <f t="shared" si="1"/>
        <v>-3.669444986846947E-3</v>
      </c>
      <c r="O61" s="79">
        <f t="shared" si="2"/>
        <v>0.72889999999999588</v>
      </c>
      <c r="P61" s="65">
        <f t="shared" si="3"/>
        <v>-0.72889999999999588</v>
      </c>
    </row>
    <row r="62" spans="2:16" ht="17.25" thickBot="1" x14ac:dyDescent="0.35">
      <c r="B62" s="12"/>
      <c r="C62" s="4"/>
      <c r="D62" s="4">
        <v>32</v>
      </c>
      <c r="E62" s="25">
        <v>352.16160000000002</v>
      </c>
      <c r="F62" s="25">
        <v>32.339599999999997</v>
      </c>
      <c r="G62" s="25">
        <v>39.600299999999997</v>
      </c>
      <c r="H62" s="25">
        <v>40.587000000000003</v>
      </c>
      <c r="I62" s="60">
        <v>349.95440000000002</v>
      </c>
      <c r="J62" s="61">
        <v>31.822299999999998</v>
      </c>
      <c r="K62" s="61">
        <v>39.4604</v>
      </c>
      <c r="L62" s="62">
        <v>40.3889</v>
      </c>
      <c r="M62" s="78">
        <f t="shared" si="0"/>
        <v>6.2675771577593931E-3</v>
      </c>
      <c r="N62" s="64">
        <f t="shared" si="1"/>
        <v>-6.2675771577593931E-3</v>
      </c>
      <c r="O62" s="79">
        <f t="shared" si="2"/>
        <v>0.51729999999999876</v>
      </c>
      <c r="P62" s="65">
        <f t="shared" si="3"/>
        <v>-0.51729999999999876</v>
      </c>
    </row>
    <row r="63" spans="2:16" ht="17.25" thickBot="1" x14ac:dyDescent="0.35">
      <c r="B63" s="12"/>
      <c r="C63" s="5"/>
      <c r="D63" s="5">
        <v>37</v>
      </c>
      <c r="E63" s="25">
        <v>187.40719999999999</v>
      </c>
      <c r="F63" s="25">
        <v>29.5913</v>
      </c>
      <c r="G63" s="25">
        <v>38.522799999999997</v>
      </c>
      <c r="H63" s="25">
        <v>39.4435</v>
      </c>
      <c r="I63" s="60">
        <v>185.85839999999999</v>
      </c>
      <c r="J63" s="61">
        <v>29.059799999999999</v>
      </c>
      <c r="K63" s="61">
        <v>38.353999999999999</v>
      </c>
      <c r="L63" s="62">
        <v>39.204099999999997</v>
      </c>
      <c r="M63" s="78">
        <f t="shared" si="0"/>
        <v>8.264356972410878E-3</v>
      </c>
      <c r="N63" s="64">
        <f t="shared" si="1"/>
        <v>-8.264356972410878E-3</v>
      </c>
      <c r="O63" s="79">
        <f t="shared" si="2"/>
        <v>0.53150000000000119</v>
      </c>
      <c r="P63" s="65">
        <f t="shared" si="3"/>
        <v>-0.53150000000000119</v>
      </c>
    </row>
    <row r="64" spans="2:16" ht="17.25" thickBot="1" x14ac:dyDescent="0.35">
      <c r="B64" s="12"/>
      <c r="C64" s="3" t="s">
        <v>24</v>
      </c>
      <c r="D64" s="3">
        <v>22</v>
      </c>
      <c r="E64" s="25">
        <v>1732.4944</v>
      </c>
      <c r="F64" s="25">
        <v>38.4208</v>
      </c>
      <c r="G64" s="25">
        <v>41.434600000000003</v>
      </c>
      <c r="H64" s="25">
        <v>42.418100000000003</v>
      </c>
      <c r="I64" s="60">
        <v>1754.2968000000001</v>
      </c>
      <c r="J64" s="61">
        <v>37.932099999999998</v>
      </c>
      <c r="K64" s="61">
        <v>41.006100000000004</v>
      </c>
      <c r="L64" s="62">
        <v>41.886099999999999</v>
      </c>
      <c r="M64" s="78">
        <f t="shared" si="0"/>
        <v>1.2584398541201653E-2</v>
      </c>
      <c r="N64" s="64">
        <f t="shared" si="1"/>
        <v>1.2584398541201653E-2</v>
      </c>
      <c r="O64" s="79">
        <f t="shared" si="2"/>
        <v>0.48870000000000147</v>
      </c>
      <c r="P64" s="65">
        <f t="shared" si="3"/>
        <v>-0.48870000000000147</v>
      </c>
    </row>
    <row r="65" spans="2:16" ht="17.25" thickBot="1" x14ac:dyDescent="0.35">
      <c r="B65" s="12"/>
      <c r="C65" s="4"/>
      <c r="D65" s="4">
        <v>27</v>
      </c>
      <c r="E65" s="25">
        <v>813.48239999999998</v>
      </c>
      <c r="F65" s="25">
        <v>35.084299999999999</v>
      </c>
      <c r="G65" s="25">
        <v>38.9238</v>
      </c>
      <c r="H65" s="25">
        <v>39.696899999999999</v>
      </c>
      <c r="I65" s="60">
        <v>824.62239999999997</v>
      </c>
      <c r="J65" s="61">
        <v>34.414099999999998</v>
      </c>
      <c r="K65" s="61">
        <v>38.634099999999997</v>
      </c>
      <c r="L65" s="62">
        <v>39.352699999999999</v>
      </c>
      <c r="M65" s="78">
        <f t="shared" si="0"/>
        <v>1.3694211454359661E-2</v>
      </c>
      <c r="N65" s="64">
        <f t="shared" si="1"/>
        <v>1.3694211454359661E-2</v>
      </c>
      <c r="O65" s="79">
        <f t="shared" si="2"/>
        <v>0.67020000000000124</v>
      </c>
      <c r="P65" s="65">
        <f t="shared" si="3"/>
        <v>-0.67020000000000124</v>
      </c>
    </row>
    <row r="66" spans="2:16" ht="17.25" thickBot="1" x14ac:dyDescent="0.35">
      <c r="B66" s="12"/>
      <c r="C66" s="4"/>
      <c r="D66" s="4">
        <v>32</v>
      </c>
      <c r="E66" s="25">
        <v>389.35919999999999</v>
      </c>
      <c r="F66" s="25">
        <v>31.867599999999999</v>
      </c>
      <c r="G66" s="25">
        <v>36.961599999999997</v>
      </c>
      <c r="H66" s="25">
        <v>37.634900000000002</v>
      </c>
      <c r="I66" s="60">
        <v>397.87279999999998</v>
      </c>
      <c r="J66" s="61">
        <v>31.3996</v>
      </c>
      <c r="K66" s="61">
        <v>36.7864</v>
      </c>
      <c r="L66" s="62">
        <v>37.384300000000003</v>
      </c>
      <c r="M66" s="78">
        <f t="shared" si="0"/>
        <v>2.1865670568462225E-2</v>
      </c>
      <c r="N66" s="64">
        <f t="shared" si="1"/>
        <v>2.1865670568462225E-2</v>
      </c>
      <c r="O66" s="79">
        <f t="shared" si="2"/>
        <v>0.46799999999999997</v>
      </c>
      <c r="P66" s="65">
        <f t="shared" si="3"/>
        <v>-0.46799999999999997</v>
      </c>
    </row>
    <row r="67" spans="2:16" ht="17.25" thickBot="1" x14ac:dyDescent="0.35">
      <c r="B67" s="12"/>
      <c r="C67" s="5"/>
      <c r="D67" s="5">
        <v>37</v>
      </c>
      <c r="E67" s="25">
        <v>185.22720000000001</v>
      </c>
      <c r="F67" s="25">
        <v>28.922799999999999</v>
      </c>
      <c r="G67" s="25">
        <v>35.625599999999999</v>
      </c>
      <c r="H67" s="25">
        <v>36.237000000000002</v>
      </c>
      <c r="I67" s="60">
        <v>188.1216</v>
      </c>
      <c r="J67" s="61">
        <v>28.549900000000001</v>
      </c>
      <c r="K67" s="61">
        <v>35.386400000000002</v>
      </c>
      <c r="L67" s="62">
        <v>35.926400000000001</v>
      </c>
      <c r="M67" s="78">
        <f t="shared" si="0"/>
        <v>1.5626214724403273E-2</v>
      </c>
      <c r="N67" s="64">
        <f t="shared" si="1"/>
        <v>1.5626214724403273E-2</v>
      </c>
      <c r="O67" s="79">
        <f t="shared" si="2"/>
        <v>0.37289999999999779</v>
      </c>
      <c r="P67" s="65">
        <f t="shared" si="3"/>
        <v>-0.37289999999999779</v>
      </c>
    </row>
    <row r="68" spans="2:16" ht="17.25" thickBot="1" x14ac:dyDescent="0.35">
      <c r="B68" s="12"/>
      <c r="C68" s="3" t="s">
        <v>19</v>
      </c>
      <c r="D68" s="3">
        <v>22</v>
      </c>
      <c r="E68" s="25">
        <v>1224.2016000000001</v>
      </c>
      <c r="F68" s="25">
        <v>39.626100000000001</v>
      </c>
      <c r="G68" s="25">
        <v>41.657200000000003</v>
      </c>
      <c r="H68" s="25">
        <v>42.722799999999999</v>
      </c>
      <c r="I68" s="60">
        <v>1223.9487999999999</v>
      </c>
      <c r="J68" s="61">
        <v>39.295699999999997</v>
      </c>
      <c r="K68" s="61">
        <v>41.227499999999999</v>
      </c>
      <c r="L68" s="62">
        <v>42.292400000000001</v>
      </c>
      <c r="M68" s="78">
        <f t="shared" si="0"/>
        <v>2.0650193562907172E-4</v>
      </c>
      <c r="N68" s="64">
        <f t="shared" si="1"/>
        <v>-2.0650193562907172E-4</v>
      </c>
      <c r="O68" s="79">
        <f t="shared" si="2"/>
        <v>0.33040000000000447</v>
      </c>
      <c r="P68" s="65">
        <f t="shared" si="3"/>
        <v>-0.33040000000000447</v>
      </c>
    </row>
    <row r="69" spans="2:16" ht="17.25" thickBot="1" x14ac:dyDescent="0.35">
      <c r="B69" s="12"/>
      <c r="C69" s="4"/>
      <c r="D69" s="4">
        <v>27</v>
      </c>
      <c r="E69" s="25">
        <v>598.22</v>
      </c>
      <c r="F69" s="25">
        <v>35.872300000000003</v>
      </c>
      <c r="G69" s="25">
        <v>39.029000000000003</v>
      </c>
      <c r="H69" s="25">
        <v>40.248699999999999</v>
      </c>
      <c r="I69" s="60">
        <v>595.14880000000005</v>
      </c>
      <c r="J69" s="61">
        <v>35.462800000000001</v>
      </c>
      <c r="K69" s="61">
        <v>38.7699</v>
      </c>
      <c r="L69" s="62">
        <v>39.9953</v>
      </c>
      <c r="M69" s="78">
        <f t="shared" ref="M69:M83" si="4">ABS(N69)</f>
        <v>5.1338972284443452E-3</v>
      </c>
      <c r="N69" s="64">
        <f t="shared" ref="N69:N83" si="5">(I69-E69)/E69</f>
        <v>-5.1338972284443452E-3</v>
      </c>
      <c r="O69" s="79">
        <f t="shared" ref="O69:O83" si="6">ABS(P69)</f>
        <v>0.40950000000000131</v>
      </c>
      <c r="P69" s="65">
        <f t="shared" ref="P69:P83" si="7">(J69-F69)</f>
        <v>-0.40950000000000131</v>
      </c>
    </row>
    <row r="70" spans="2:16" ht="17.25" thickBot="1" x14ac:dyDescent="0.35">
      <c r="B70" s="12"/>
      <c r="C70" s="4"/>
      <c r="D70" s="4">
        <v>32</v>
      </c>
      <c r="E70" s="25">
        <v>290.78160000000003</v>
      </c>
      <c r="F70" s="25">
        <v>32.457799999999999</v>
      </c>
      <c r="G70" s="25">
        <v>37.086500000000001</v>
      </c>
      <c r="H70" s="25">
        <v>38.295299999999997</v>
      </c>
      <c r="I70" s="60">
        <v>289.72879999999998</v>
      </c>
      <c r="J70" s="61">
        <v>32.176000000000002</v>
      </c>
      <c r="K70" s="61">
        <v>36.890999999999998</v>
      </c>
      <c r="L70" s="62">
        <v>38.075699999999998</v>
      </c>
      <c r="M70" s="78">
        <f t="shared" si="4"/>
        <v>3.6205867221311369E-3</v>
      </c>
      <c r="N70" s="64">
        <f t="shared" si="5"/>
        <v>-3.6205867221311369E-3</v>
      </c>
      <c r="O70" s="79">
        <f t="shared" si="6"/>
        <v>0.28179999999999694</v>
      </c>
      <c r="P70" s="65">
        <f t="shared" si="7"/>
        <v>-0.28179999999999694</v>
      </c>
    </row>
    <row r="71" spans="2:16" ht="17.25" thickBot="1" x14ac:dyDescent="0.35">
      <c r="B71" s="13"/>
      <c r="C71" s="5"/>
      <c r="D71" s="5">
        <v>37</v>
      </c>
      <c r="E71" s="25">
        <v>143.07040000000001</v>
      </c>
      <c r="F71" s="25">
        <v>29.64</v>
      </c>
      <c r="G71" s="25">
        <v>35.6892</v>
      </c>
      <c r="H71" s="25">
        <v>36.768700000000003</v>
      </c>
      <c r="I71" s="60">
        <v>142.27359999999999</v>
      </c>
      <c r="J71" s="61">
        <v>29.381900000000002</v>
      </c>
      <c r="K71" s="61">
        <v>35.4514</v>
      </c>
      <c r="L71" s="62">
        <v>36.467300000000002</v>
      </c>
      <c r="M71" s="78">
        <f t="shared" si="4"/>
        <v>5.5692861696061439E-3</v>
      </c>
      <c r="N71" s="64">
        <f t="shared" si="5"/>
        <v>-5.5692861696061439E-3</v>
      </c>
      <c r="O71" s="79">
        <f t="shared" si="6"/>
        <v>0.25809999999999889</v>
      </c>
      <c r="P71" s="65">
        <f t="shared" si="7"/>
        <v>-0.25809999999999889</v>
      </c>
    </row>
    <row r="72" spans="2:16" ht="17.25" thickBot="1" x14ac:dyDescent="0.35">
      <c r="B72" s="11" t="s">
        <v>25</v>
      </c>
      <c r="C72" s="3" t="s">
        <v>26</v>
      </c>
      <c r="D72" s="3">
        <v>22</v>
      </c>
      <c r="E72" s="96"/>
      <c r="F72" s="97"/>
      <c r="G72" s="97"/>
      <c r="H72" s="97"/>
      <c r="I72" s="96"/>
      <c r="J72" s="97"/>
      <c r="K72" s="97"/>
      <c r="L72" s="102"/>
      <c r="M72" s="78" t="e">
        <f t="shared" si="4"/>
        <v>#DIV/0!</v>
      </c>
      <c r="N72" s="64" t="e">
        <f t="shared" si="5"/>
        <v>#DIV/0!</v>
      </c>
      <c r="O72" s="79">
        <f t="shared" si="6"/>
        <v>0</v>
      </c>
      <c r="P72" s="65">
        <f t="shared" si="7"/>
        <v>0</v>
      </c>
    </row>
    <row r="73" spans="2:16" ht="17.25" thickBot="1" x14ac:dyDescent="0.35">
      <c r="B73" s="12" t="s">
        <v>27</v>
      </c>
      <c r="C73" s="4"/>
      <c r="D73" s="4">
        <v>27</v>
      </c>
      <c r="E73" s="98"/>
      <c r="F73" s="99"/>
      <c r="G73" s="99"/>
      <c r="H73" s="99"/>
      <c r="I73" s="98"/>
      <c r="J73" s="99"/>
      <c r="K73" s="99"/>
      <c r="L73" s="103"/>
      <c r="M73" s="78" t="e">
        <f t="shared" si="4"/>
        <v>#DIV/0!</v>
      </c>
      <c r="N73" s="64" t="e">
        <f t="shared" si="5"/>
        <v>#DIV/0!</v>
      </c>
      <c r="O73" s="79">
        <f t="shared" si="6"/>
        <v>0</v>
      </c>
      <c r="P73" s="65">
        <f t="shared" si="7"/>
        <v>0</v>
      </c>
    </row>
    <row r="74" spans="2:16" ht="17.25" thickBot="1" x14ac:dyDescent="0.35">
      <c r="B74" s="12"/>
      <c r="C74" s="4"/>
      <c r="D74" s="4">
        <v>32</v>
      </c>
      <c r="E74" s="98"/>
      <c r="F74" s="99"/>
      <c r="G74" s="99"/>
      <c r="H74" s="99"/>
      <c r="I74" s="98"/>
      <c r="J74" s="99"/>
      <c r="K74" s="99"/>
      <c r="L74" s="103"/>
      <c r="M74" s="78" t="e">
        <f t="shared" si="4"/>
        <v>#DIV/0!</v>
      </c>
      <c r="N74" s="64" t="e">
        <f t="shared" si="5"/>
        <v>#DIV/0!</v>
      </c>
      <c r="O74" s="79">
        <f t="shared" si="6"/>
        <v>0</v>
      </c>
      <c r="P74" s="65">
        <f t="shared" si="7"/>
        <v>0</v>
      </c>
    </row>
    <row r="75" spans="2:16" ht="17.25" thickBot="1" x14ac:dyDescent="0.35">
      <c r="B75" s="12"/>
      <c r="C75" s="5"/>
      <c r="D75" s="5">
        <v>37</v>
      </c>
      <c r="E75" s="98"/>
      <c r="F75" s="99"/>
      <c r="G75" s="99"/>
      <c r="H75" s="99"/>
      <c r="I75" s="98"/>
      <c r="J75" s="99"/>
      <c r="K75" s="99"/>
      <c r="L75" s="103"/>
      <c r="M75" s="78" t="e">
        <f t="shared" si="4"/>
        <v>#DIV/0!</v>
      </c>
      <c r="N75" s="64" t="e">
        <f t="shared" si="5"/>
        <v>#DIV/0!</v>
      </c>
      <c r="O75" s="79">
        <f t="shared" si="6"/>
        <v>0</v>
      </c>
      <c r="P75" s="65">
        <f t="shared" si="7"/>
        <v>0</v>
      </c>
    </row>
    <row r="76" spans="2:16" ht="17.25" thickBot="1" x14ac:dyDescent="0.35">
      <c r="B76" s="12"/>
      <c r="C76" s="3" t="s">
        <v>28</v>
      </c>
      <c r="D76" s="3">
        <v>22</v>
      </c>
      <c r="E76" s="98"/>
      <c r="F76" s="99"/>
      <c r="G76" s="99"/>
      <c r="H76" s="99"/>
      <c r="I76" s="98"/>
      <c r="J76" s="99"/>
      <c r="K76" s="99"/>
      <c r="L76" s="103"/>
      <c r="M76" s="78" t="e">
        <f t="shared" si="4"/>
        <v>#DIV/0!</v>
      </c>
      <c r="N76" s="64" t="e">
        <f t="shared" si="5"/>
        <v>#DIV/0!</v>
      </c>
      <c r="O76" s="79">
        <f t="shared" si="6"/>
        <v>0</v>
      </c>
      <c r="P76" s="65">
        <f t="shared" si="7"/>
        <v>0</v>
      </c>
    </row>
    <row r="77" spans="2:16" ht="17.25" thickBot="1" x14ac:dyDescent="0.35">
      <c r="B77" s="12"/>
      <c r="C77" s="4"/>
      <c r="D77" s="4">
        <v>27</v>
      </c>
      <c r="E77" s="98"/>
      <c r="F77" s="99"/>
      <c r="G77" s="99"/>
      <c r="H77" s="99"/>
      <c r="I77" s="98"/>
      <c r="J77" s="99"/>
      <c r="K77" s="99"/>
      <c r="L77" s="103"/>
      <c r="M77" s="78" t="e">
        <f t="shared" si="4"/>
        <v>#DIV/0!</v>
      </c>
      <c r="N77" s="64" t="e">
        <f t="shared" si="5"/>
        <v>#DIV/0!</v>
      </c>
      <c r="O77" s="79">
        <f t="shared" si="6"/>
        <v>0</v>
      </c>
      <c r="P77" s="65">
        <f t="shared" si="7"/>
        <v>0</v>
      </c>
    </row>
    <row r="78" spans="2:16" ht="17.25" thickBot="1" x14ac:dyDescent="0.35">
      <c r="B78" s="12"/>
      <c r="C78" s="4"/>
      <c r="D78" s="4">
        <v>32</v>
      </c>
      <c r="E78" s="98"/>
      <c r="F78" s="99"/>
      <c r="G78" s="99"/>
      <c r="H78" s="99"/>
      <c r="I78" s="98"/>
      <c r="J78" s="99"/>
      <c r="K78" s="99"/>
      <c r="L78" s="103"/>
      <c r="M78" s="78" t="e">
        <f t="shared" si="4"/>
        <v>#DIV/0!</v>
      </c>
      <c r="N78" s="64" t="e">
        <f t="shared" si="5"/>
        <v>#DIV/0!</v>
      </c>
      <c r="O78" s="79">
        <f t="shared" si="6"/>
        <v>0</v>
      </c>
      <c r="P78" s="65">
        <f t="shared" si="7"/>
        <v>0</v>
      </c>
    </row>
    <row r="79" spans="2:16" ht="17.25" thickBot="1" x14ac:dyDescent="0.35">
      <c r="B79" s="12"/>
      <c r="C79" s="5"/>
      <c r="D79" s="5">
        <v>37</v>
      </c>
      <c r="E79" s="98"/>
      <c r="F79" s="99"/>
      <c r="G79" s="99"/>
      <c r="H79" s="99"/>
      <c r="I79" s="98"/>
      <c r="J79" s="99"/>
      <c r="K79" s="99"/>
      <c r="L79" s="103"/>
      <c r="M79" s="78" t="e">
        <f t="shared" si="4"/>
        <v>#DIV/0!</v>
      </c>
      <c r="N79" s="64" t="e">
        <f t="shared" si="5"/>
        <v>#DIV/0!</v>
      </c>
      <c r="O79" s="79">
        <f t="shared" si="6"/>
        <v>0</v>
      </c>
      <c r="P79" s="65">
        <f t="shared" si="7"/>
        <v>0</v>
      </c>
    </row>
    <row r="80" spans="2:16" ht="17.25" thickBot="1" x14ac:dyDescent="0.35">
      <c r="B80" s="4"/>
      <c r="C80" s="3" t="s">
        <v>29</v>
      </c>
      <c r="D80" s="28">
        <v>22</v>
      </c>
      <c r="E80" s="98"/>
      <c r="F80" s="99"/>
      <c r="G80" s="99"/>
      <c r="H80" s="99"/>
      <c r="I80" s="98"/>
      <c r="J80" s="99"/>
      <c r="K80" s="99"/>
      <c r="L80" s="103"/>
      <c r="M80" s="78" t="e">
        <f t="shared" si="4"/>
        <v>#DIV/0!</v>
      </c>
      <c r="N80" s="64" t="e">
        <f t="shared" si="5"/>
        <v>#DIV/0!</v>
      </c>
      <c r="O80" s="79">
        <f t="shared" si="6"/>
        <v>0</v>
      </c>
      <c r="P80" s="65">
        <f t="shared" si="7"/>
        <v>0</v>
      </c>
    </row>
    <row r="81" spans="2:16" ht="17.25" thickBot="1" x14ac:dyDescent="0.35">
      <c r="B81" s="4"/>
      <c r="C81" s="4"/>
      <c r="D81" s="26">
        <v>27</v>
      </c>
      <c r="E81" s="98"/>
      <c r="F81" s="99"/>
      <c r="G81" s="99"/>
      <c r="H81" s="99"/>
      <c r="I81" s="98"/>
      <c r="J81" s="99"/>
      <c r="K81" s="99"/>
      <c r="L81" s="103"/>
      <c r="M81" s="78" t="e">
        <f t="shared" si="4"/>
        <v>#DIV/0!</v>
      </c>
      <c r="N81" s="64" t="e">
        <f t="shared" si="5"/>
        <v>#DIV/0!</v>
      </c>
      <c r="O81" s="79">
        <f t="shared" si="6"/>
        <v>0</v>
      </c>
      <c r="P81" s="65">
        <f t="shared" si="7"/>
        <v>0</v>
      </c>
    </row>
    <row r="82" spans="2:16" ht="17.25" thickBot="1" x14ac:dyDescent="0.35">
      <c r="B82" s="4"/>
      <c r="C82" s="4"/>
      <c r="D82" s="26">
        <v>32</v>
      </c>
      <c r="E82" s="98"/>
      <c r="F82" s="99"/>
      <c r="G82" s="99"/>
      <c r="H82" s="99"/>
      <c r="I82" s="98"/>
      <c r="J82" s="99"/>
      <c r="K82" s="99"/>
      <c r="L82" s="103"/>
      <c r="M82" s="78" t="e">
        <f t="shared" si="4"/>
        <v>#DIV/0!</v>
      </c>
      <c r="N82" s="64" t="e">
        <f t="shared" si="5"/>
        <v>#DIV/0!</v>
      </c>
      <c r="O82" s="79">
        <f t="shared" si="6"/>
        <v>0</v>
      </c>
      <c r="P82" s="65">
        <f t="shared" si="7"/>
        <v>0</v>
      </c>
    </row>
    <row r="83" spans="2:16" ht="17.25" thickBot="1" x14ac:dyDescent="0.35">
      <c r="B83" s="5"/>
      <c r="C83" s="5"/>
      <c r="D83" s="27">
        <v>37</v>
      </c>
      <c r="E83" s="100"/>
      <c r="F83" s="101"/>
      <c r="G83" s="101"/>
      <c r="H83" s="101"/>
      <c r="I83" s="100"/>
      <c r="J83" s="101"/>
      <c r="K83" s="101"/>
      <c r="L83" s="104"/>
      <c r="M83" s="78" t="e">
        <f t="shared" si="4"/>
        <v>#DIV/0!</v>
      </c>
      <c r="N83" s="64" t="e">
        <f t="shared" si="5"/>
        <v>#DIV/0!</v>
      </c>
      <c r="O83" s="79">
        <f t="shared" si="6"/>
        <v>0</v>
      </c>
      <c r="P83" s="65">
        <f t="shared" si="7"/>
        <v>0</v>
      </c>
    </row>
  </sheetData>
  <mergeCells count="9">
    <mergeCell ref="E12:L19"/>
    <mergeCell ref="M2:M3"/>
    <mergeCell ref="P2:P3"/>
    <mergeCell ref="O2:O3"/>
    <mergeCell ref="E72:H83"/>
    <mergeCell ref="I72:L83"/>
    <mergeCell ref="E2:H2"/>
    <mergeCell ref="I2:L2"/>
    <mergeCell ref="N2:N3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83"/>
  <sheetViews>
    <sheetView topLeftCell="B16" zoomScale="70" zoomScaleNormal="70" workbookViewId="0">
      <selection activeCell="K25" sqref="K25"/>
    </sheetView>
  </sheetViews>
  <sheetFormatPr defaultRowHeight="16.5" x14ac:dyDescent="0.3"/>
  <cols>
    <col min="3" max="3" width="15.375" bestFit="1" customWidth="1"/>
    <col min="5" max="5" width="10.25" style="47" bestFit="1" customWidth="1"/>
    <col min="6" max="8" width="9.125" style="47" bestFit="1" customWidth="1"/>
    <col min="13" max="14" width="11.75" bestFit="1" customWidth="1"/>
    <col min="15" max="16" width="12.5" bestFit="1" customWidth="1"/>
  </cols>
  <sheetData>
    <row r="1" spans="2:16" ht="17.25" thickBot="1" x14ac:dyDescent="0.35"/>
    <row r="2" spans="2:16" ht="17.25" thickBot="1" x14ac:dyDescent="0.35">
      <c r="B2" s="8"/>
      <c r="C2" s="8"/>
      <c r="D2" s="9"/>
      <c r="E2" s="108" t="s">
        <v>35</v>
      </c>
      <c r="F2" s="109"/>
      <c r="G2" s="109"/>
      <c r="H2" s="109"/>
      <c r="I2" s="108" t="s">
        <v>36</v>
      </c>
      <c r="J2" s="109"/>
      <c r="K2" s="109"/>
      <c r="L2" s="110"/>
      <c r="M2" s="94" t="s">
        <v>49</v>
      </c>
      <c r="N2" s="94" t="s">
        <v>51</v>
      </c>
      <c r="O2" s="94" t="s">
        <v>50</v>
      </c>
      <c r="P2" s="94" t="s">
        <v>52</v>
      </c>
    </row>
    <row r="3" spans="2:16" ht="17.25" thickBot="1" x14ac:dyDescent="0.35">
      <c r="B3" s="1"/>
      <c r="C3" s="1"/>
      <c r="D3" s="2" t="s">
        <v>2</v>
      </c>
      <c r="E3" s="48" t="s">
        <v>30</v>
      </c>
      <c r="F3" s="49" t="s">
        <v>31</v>
      </c>
      <c r="G3" s="49" t="s">
        <v>32</v>
      </c>
      <c r="H3" s="49" t="s">
        <v>33</v>
      </c>
      <c r="I3" s="48" t="s">
        <v>30</v>
      </c>
      <c r="J3" s="49" t="s">
        <v>31</v>
      </c>
      <c r="K3" s="49" t="s">
        <v>32</v>
      </c>
      <c r="L3" s="57" t="s">
        <v>33</v>
      </c>
      <c r="M3" s="95"/>
      <c r="N3" s="95"/>
      <c r="O3" s="95"/>
      <c r="P3" s="95"/>
    </row>
    <row r="4" spans="2:16" ht="17.25" thickBot="1" x14ac:dyDescent="0.35">
      <c r="B4" s="14" t="s">
        <v>3</v>
      </c>
      <c r="C4" s="15" t="s">
        <v>0</v>
      </c>
      <c r="D4" s="15">
        <v>22</v>
      </c>
      <c r="E4" s="50"/>
      <c r="F4" s="50"/>
      <c r="G4" s="50"/>
      <c r="H4" s="50"/>
      <c r="I4" s="58"/>
      <c r="J4" s="50"/>
      <c r="K4" s="50"/>
      <c r="L4" s="59"/>
      <c r="M4" s="78" t="e">
        <f>ABS(N4)</f>
        <v>#DIV/0!</v>
      </c>
      <c r="N4" s="64" t="e">
        <f>(I4-E4)/E4</f>
        <v>#DIV/0!</v>
      </c>
      <c r="O4" s="79">
        <f>ABS(P4)</f>
        <v>0</v>
      </c>
      <c r="P4" s="65">
        <f>(J4-F4)</f>
        <v>0</v>
      </c>
    </row>
    <row r="5" spans="2:16" ht="17.25" thickBot="1" x14ac:dyDescent="0.35">
      <c r="B5" s="16" t="s">
        <v>4</v>
      </c>
      <c r="C5" s="17"/>
      <c r="D5" s="17">
        <v>27</v>
      </c>
      <c r="E5" s="50"/>
      <c r="F5" s="50"/>
      <c r="G5" s="50"/>
      <c r="H5" s="50"/>
      <c r="I5" s="58"/>
      <c r="J5" s="50"/>
      <c r="K5" s="50"/>
      <c r="L5" s="59"/>
      <c r="M5" s="78" t="e">
        <f t="shared" ref="M5:M68" si="0">ABS(N5)</f>
        <v>#DIV/0!</v>
      </c>
      <c r="N5" s="64" t="e">
        <f t="shared" ref="N5:N68" si="1">(I5-E5)/E5</f>
        <v>#DIV/0!</v>
      </c>
      <c r="O5" s="79">
        <f t="shared" ref="O5:O68" si="2">ABS(P5)</f>
        <v>0</v>
      </c>
      <c r="P5" s="65">
        <f t="shared" ref="P5:P68" si="3">(J5-F5)</f>
        <v>0</v>
      </c>
    </row>
    <row r="6" spans="2:16" ht="17.25" thickBot="1" x14ac:dyDescent="0.35">
      <c r="B6" s="16"/>
      <c r="C6" s="17"/>
      <c r="D6" s="17">
        <v>32</v>
      </c>
      <c r="E6" s="50"/>
      <c r="F6" s="50"/>
      <c r="G6" s="50"/>
      <c r="H6" s="50"/>
      <c r="I6" s="58"/>
      <c r="J6" s="50"/>
      <c r="K6" s="50"/>
      <c r="L6" s="59"/>
      <c r="M6" s="78" t="e">
        <f t="shared" si="0"/>
        <v>#DIV/0!</v>
      </c>
      <c r="N6" s="64" t="e">
        <f t="shared" si="1"/>
        <v>#DIV/0!</v>
      </c>
      <c r="O6" s="79">
        <f t="shared" si="2"/>
        <v>0</v>
      </c>
      <c r="P6" s="65">
        <f t="shared" si="3"/>
        <v>0</v>
      </c>
    </row>
    <row r="7" spans="2:16" ht="17.25" thickBot="1" x14ac:dyDescent="0.35">
      <c r="B7" s="16"/>
      <c r="C7" s="18"/>
      <c r="D7" s="18">
        <v>37</v>
      </c>
      <c r="E7" s="50"/>
      <c r="F7" s="50"/>
      <c r="G7" s="50"/>
      <c r="H7" s="50"/>
      <c r="I7" s="58"/>
      <c r="J7" s="50"/>
      <c r="K7" s="50"/>
      <c r="L7" s="59"/>
      <c r="M7" s="78" t="e">
        <f t="shared" si="0"/>
        <v>#DIV/0!</v>
      </c>
      <c r="N7" s="64" t="e">
        <f t="shared" si="1"/>
        <v>#DIV/0!</v>
      </c>
      <c r="O7" s="79">
        <f t="shared" si="2"/>
        <v>0</v>
      </c>
      <c r="P7" s="65">
        <f t="shared" si="3"/>
        <v>0</v>
      </c>
    </row>
    <row r="8" spans="2:16" ht="17.25" thickBot="1" x14ac:dyDescent="0.35">
      <c r="B8" s="16"/>
      <c r="C8" s="15" t="s">
        <v>1</v>
      </c>
      <c r="D8" s="15">
        <v>22</v>
      </c>
      <c r="E8" s="50"/>
      <c r="F8" s="50"/>
      <c r="G8" s="50"/>
      <c r="H8" s="50"/>
      <c r="I8" s="58"/>
      <c r="J8" s="50"/>
      <c r="K8" s="50"/>
      <c r="L8" s="59"/>
      <c r="M8" s="78" t="e">
        <f t="shared" si="0"/>
        <v>#DIV/0!</v>
      </c>
      <c r="N8" s="64" t="e">
        <f t="shared" si="1"/>
        <v>#DIV/0!</v>
      </c>
      <c r="O8" s="79">
        <f t="shared" si="2"/>
        <v>0</v>
      </c>
      <c r="P8" s="65">
        <f t="shared" si="3"/>
        <v>0</v>
      </c>
    </row>
    <row r="9" spans="2:16" ht="17.25" thickBot="1" x14ac:dyDescent="0.35">
      <c r="B9" s="16"/>
      <c r="C9" s="17"/>
      <c r="D9" s="17">
        <v>27</v>
      </c>
      <c r="E9" s="50"/>
      <c r="F9" s="50"/>
      <c r="G9" s="50"/>
      <c r="H9" s="50"/>
      <c r="I9" s="58"/>
      <c r="J9" s="50"/>
      <c r="K9" s="50"/>
      <c r="L9" s="59"/>
      <c r="M9" s="78" t="e">
        <f t="shared" si="0"/>
        <v>#DIV/0!</v>
      </c>
      <c r="N9" s="64" t="e">
        <f t="shared" si="1"/>
        <v>#DIV/0!</v>
      </c>
      <c r="O9" s="79">
        <f t="shared" si="2"/>
        <v>0</v>
      </c>
      <c r="P9" s="65">
        <f t="shared" si="3"/>
        <v>0</v>
      </c>
    </row>
    <row r="10" spans="2:16" ht="17.25" thickBot="1" x14ac:dyDescent="0.35">
      <c r="B10" s="16"/>
      <c r="C10" s="17"/>
      <c r="D10" s="17">
        <v>32</v>
      </c>
      <c r="E10" s="50"/>
      <c r="F10" s="50"/>
      <c r="G10" s="50"/>
      <c r="H10" s="50"/>
      <c r="I10" s="58"/>
      <c r="J10" s="50"/>
      <c r="K10" s="50"/>
      <c r="L10" s="59"/>
      <c r="M10" s="78" t="e">
        <f t="shared" si="0"/>
        <v>#DIV/0!</v>
      </c>
      <c r="N10" s="64" t="e">
        <f t="shared" si="1"/>
        <v>#DIV/0!</v>
      </c>
      <c r="O10" s="79">
        <f t="shared" si="2"/>
        <v>0</v>
      </c>
      <c r="P10" s="65">
        <f t="shared" si="3"/>
        <v>0</v>
      </c>
    </row>
    <row r="11" spans="2:16" ht="17.25" thickBot="1" x14ac:dyDescent="0.35">
      <c r="B11" s="16"/>
      <c r="C11" s="18"/>
      <c r="D11" s="18">
        <v>37</v>
      </c>
      <c r="E11" s="50"/>
      <c r="F11" s="50"/>
      <c r="G11" s="50"/>
      <c r="H11" s="50"/>
      <c r="I11" s="58"/>
      <c r="J11" s="50"/>
      <c r="K11" s="50"/>
      <c r="L11" s="59"/>
      <c r="M11" s="78" t="e">
        <f t="shared" si="0"/>
        <v>#DIV/0!</v>
      </c>
      <c r="N11" s="64" t="e">
        <f t="shared" si="1"/>
        <v>#DIV/0!</v>
      </c>
      <c r="O11" s="79">
        <f t="shared" si="2"/>
        <v>0</v>
      </c>
      <c r="P11" s="65">
        <f t="shared" si="3"/>
        <v>0</v>
      </c>
    </row>
    <row r="12" spans="2:16" ht="17.25" thickBot="1" x14ac:dyDescent="0.35">
      <c r="B12" s="16"/>
      <c r="C12" s="15" t="s">
        <v>5</v>
      </c>
      <c r="D12" s="15">
        <v>22</v>
      </c>
      <c r="E12" s="50"/>
      <c r="F12" s="50"/>
      <c r="G12" s="50"/>
      <c r="H12" s="50"/>
      <c r="I12" s="58"/>
      <c r="J12" s="50"/>
      <c r="K12" s="50"/>
      <c r="L12" s="59"/>
      <c r="M12" s="78" t="e">
        <f t="shared" si="0"/>
        <v>#DIV/0!</v>
      </c>
      <c r="N12" s="64" t="e">
        <f t="shared" si="1"/>
        <v>#DIV/0!</v>
      </c>
      <c r="O12" s="79">
        <f t="shared" si="2"/>
        <v>0</v>
      </c>
      <c r="P12" s="65">
        <f t="shared" si="3"/>
        <v>0</v>
      </c>
    </row>
    <row r="13" spans="2:16" ht="17.25" thickBot="1" x14ac:dyDescent="0.35">
      <c r="B13" s="16"/>
      <c r="C13" s="17"/>
      <c r="D13" s="17">
        <v>27</v>
      </c>
      <c r="E13" s="50"/>
      <c r="F13" s="50"/>
      <c r="G13" s="50"/>
      <c r="H13" s="50"/>
      <c r="I13" s="58"/>
      <c r="J13" s="50"/>
      <c r="K13" s="50"/>
      <c r="L13" s="59"/>
      <c r="M13" s="78" t="e">
        <f t="shared" si="0"/>
        <v>#DIV/0!</v>
      </c>
      <c r="N13" s="64" t="e">
        <f t="shared" si="1"/>
        <v>#DIV/0!</v>
      </c>
      <c r="O13" s="79">
        <f t="shared" si="2"/>
        <v>0</v>
      </c>
      <c r="P13" s="65">
        <f t="shared" si="3"/>
        <v>0</v>
      </c>
    </row>
    <row r="14" spans="2:16" ht="17.25" thickBot="1" x14ac:dyDescent="0.35">
      <c r="B14" s="16"/>
      <c r="C14" s="17"/>
      <c r="D14" s="17">
        <v>32</v>
      </c>
      <c r="E14" s="50"/>
      <c r="F14" s="50"/>
      <c r="G14" s="50"/>
      <c r="H14" s="50"/>
      <c r="I14" s="58"/>
      <c r="J14" s="50"/>
      <c r="K14" s="50"/>
      <c r="L14" s="59"/>
      <c r="M14" s="78" t="e">
        <f t="shared" si="0"/>
        <v>#DIV/0!</v>
      </c>
      <c r="N14" s="64" t="e">
        <f t="shared" si="1"/>
        <v>#DIV/0!</v>
      </c>
      <c r="O14" s="79">
        <f t="shared" si="2"/>
        <v>0</v>
      </c>
      <c r="P14" s="65">
        <f t="shared" si="3"/>
        <v>0</v>
      </c>
    </row>
    <row r="15" spans="2:16" ht="17.25" thickBot="1" x14ac:dyDescent="0.35">
      <c r="B15" s="16"/>
      <c r="C15" s="18"/>
      <c r="D15" s="18">
        <v>37</v>
      </c>
      <c r="E15" s="50"/>
      <c r="F15" s="50"/>
      <c r="G15" s="50"/>
      <c r="H15" s="50"/>
      <c r="I15" s="58"/>
      <c r="J15" s="50"/>
      <c r="K15" s="50"/>
      <c r="L15" s="59"/>
      <c r="M15" s="78" t="e">
        <f t="shared" si="0"/>
        <v>#DIV/0!</v>
      </c>
      <c r="N15" s="64" t="e">
        <f t="shared" si="1"/>
        <v>#DIV/0!</v>
      </c>
      <c r="O15" s="79">
        <f t="shared" si="2"/>
        <v>0</v>
      </c>
      <c r="P15" s="65">
        <f t="shared" si="3"/>
        <v>0</v>
      </c>
    </row>
    <row r="16" spans="2:16" ht="17.25" thickBot="1" x14ac:dyDescent="0.35">
      <c r="B16" s="16"/>
      <c r="C16" s="15" t="s">
        <v>6</v>
      </c>
      <c r="D16" s="15">
        <v>22</v>
      </c>
      <c r="E16" s="50"/>
      <c r="F16" s="50"/>
      <c r="G16" s="50"/>
      <c r="H16" s="50"/>
      <c r="I16" s="58"/>
      <c r="J16" s="50"/>
      <c r="K16" s="50"/>
      <c r="L16" s="59"/>
      <c r="M16" s="78" t="e">
        <f t="shared" si="0"/>
        <v>#DIV/0!</v>
      </c>
      <c r="N16" s="64" t="e">
        <f t="shared" si="1"/>
        <v>#DIV/0!</v>
      </c>
      <c r="O16" s="79">
        <f t="shared" si="2"/>
        <v>0</v>
      </c>
      <c r="P16" s="65">
        <f t="shared" si="3"/>
        <v>0</v>
      </c>
    </row>
    <row r="17" spans="2:18" ht="17.25" thickBot="1" x14ac:dyDescent="0.35">
      <c r="B17" s="16"/>
      <c r="C17" s="17"/>
      <c r="D17" s="17">
        <v>27</v>
      </c>
      <c r="E17" s="50"/>
      <c r="F17" s="50"/>
      <c r="G17" s="50"/>
      <c r="H17" s="50"/>
      <c r="I17" s="58"/>
      <c r="J17" s="50"/>
      <c r="K17" s="50"/>
      <c r="L17" s="59"/>
      <c r="M17" s="78" t="e">
        <f t="shared" si="0"/>
        <v>#DIV/0!</v>
      </c>
      <c r="N17" s="64" t="e">
        <f t="shared" si="1"/>
        <v>#DIV/0!</v>
      </c>
      <c r="O17" s="79">
        <f t="shared" si="2"/>
        <v>0</v>
      </c>
      <c r="P17" s="65">
        <f t="shared" si="3"/>
        <v>0</v>
      </c>
    </row>
    <row r="18" spans="2:18" ht="17.25" thickBot="1" x14ac:dyDescent="0.35">
      <c r="B18" s="16"/>
      <c r="C18" s="17"/>
      <c r="D18" s="17">
        <v>32</v>
      </c>
      <c r="E18" s="50"/>
      <c r="F18" s="50"/>
      <c r="G18" s="50"/>
      <c r="H18" s="50"/>
      <c r="I18" s="58"/>
      <c r="J18" s="50"/>
      <c r="K18" s="50"/>
      <c r="L18" s="59"/>
      <c r="M18" s="78" t="e">
        <f t="shared" si="0"/>
        <v>#DIV/0!</v>
      </c>
      <c r="N18" s="64" t="e">
        <f t="shared" si="1"/>
        <v>#DIV/0!</v>
      </c>
      <c r="O18" s="79">
        <f t="shared" si="2"/>
        <v>0</v>
      </c>
      <c r="P18" s="65">
        <f t="shared" si="3"/>
        <v>0</v>
      </c>
    </row>
    <row r="19" spans="2:18" ht="17.25" thickBot="1" x14ac:dyDescent="0.35">
      <c r="B19" s="19"/>
      <c r="C19" s="18"/>
      <c r="D19" s="18">
        <v>37</v>
      </c>
      <c r="E19" s="50"/>
      <c r="F19" s="50"/>
      <c r="G19" s="50"/>
      <c r="H19" s="50"/>
      <c r="I19" s="58"/>
      <c r="J19" s="50"/>
      <c r="K19" s="50"/>
      <c r="L19" s="59"/>
      <c r="M19" s="78" t="e">
        <f t="shared" si="0"/>
        <v>#DIV/0!</v>
      </c>
      <c r="N19" s="64" t="e">
        <f t="shared" si="1"/>
        <v>#DIV/0!</v>
      </c>
      <c r="O19" s="79">
        <f t="shared" si="2"/>
        <v>0</v>
      </c>
      <c r="P19" s="65">
        <f t="shared" si="3"/>
        <v>0</v>
      </c>
    </row>
    <row r="20" spans="2:18" ht="17.25" thickBot="1" x14ac:dyDescent="0.35">
      <c r="B20" s="11" t="s">
        <v>7</v>
      </c>
      <c r="C20" s="3" t="s">
        <v>8</v>
      </c>
      <c r="D20" s="3">
        <v>22</v>
      </c>
      <c r="E20" s="25">
        <v>5287.0735999999997</v>
      </c>
      <c r="F20" s="25">
        <v>41.795699999999997</v>
      </c>
      <c r="G20" s="25">
        <v>43.358800000000002</v>
      </c>
      <c r="H20" s="25">
        <v>44.774999999999999</v>
      </c>
      <c r="I20" s="60">
        <v>5337.1840000000002</v>
      </c>
      <c r="J20" s="61">
        <v>40.846299999999999</v>
      </c>
      <c r="K20" s="61">
        <v>42.4392</v>
      </c>
      <c r="L20" s="62">
        <v>43.460599999999999</v>
      </c>
      <c r="M20" s="78">
        <f t="shared" si="0"/>
        <v>9.4779085352623971E-3</v>
      </c>
      <c r="N20" s="81">
        <f t="shared" si="1"/>
        <v>9.4779085352623971E-3</v>
      </c>
      <c r="O20" s="82">
        <f t="shared" si="2"/>
        <v>0.94939999999999714</v>
      </c>
      <c r="P20" s="83">
        <f t="shared" si="3"/>
        <v>-0.94939999999999714</v>
      </c>
      <c r="Q20" s="46"/>
      <c r="R20" s="46"/>
    </row>
    <row r="21" spans="2:18" ht="17.25" thickBot="1" x14ac:dyDescent="0.35">
      <c r="B21" s="12" t="s">
        <v>9</v>
      </c>
      <c r="C21" s="4"/>
      <c r="D21" s="4">
        <v>27</v>
      </c>
      <c r="E21" s="25">
        <v>2442.3335999999999</v>
      </c>
      <c r="F21" s="25">
        <v>39.8001</v>
      </c>
      <c r="G21" s="25">
        <v>41.741300000000003</v>
      </c>
      <c r="H21" s="25">
        <v>42.825600000000001</v>
      </c>
      <c r="I21" s="60">
        <v>2448.7231999999999</v>
      </c>
      <c r="J21" s="61">
        <v>38.9846</v>
      </c>
      <c r="K21" s="61">
        <v>41.297699999999999</v>
      </c>
      <c r="L21" s="62">
        <v>42.296900000000001</v>
      </c>
      <c r="M21" s="78">
        <f t="shared" si="0"/>
        <v>2.6161864210523791E-3</v>
      </c>
      <c r="N21" s="81">
        <f t="shared" si="1"/>
        <v>2.6161864210523791E-3</v>
      </c>
      <c r="O21" s="82">
        <f t="shared" si="2"/>
        <v>0.81550000000000011</v>
      </c>
      <c r="P21" s="83">
        <f t="shared" si="3"/>
        <v>-0.81550000000000011</v>
      </c>
      <c r="Q21" s="46"/>
      <c r="R21" s="46"/>
    </row>
    <row r="22" spans="2:18" ht="17.25" thickBot="1" x14ac:dyDescent="0.35">
      <c r="B22" s="12"/>
      <c r="C22" s="4"/>
      <c r="D22" s="4">
        <v>32</v>
      </c>
      <c r="E22" s="25">
        <v>1169.1176</v>
      </c>
      <c r="F22" s="25">
        <v>37.261499999999998</v>
      </c>
      <c r="G22" s="25">
        <v>40.496400000000001</v>
      </c>
      <c r="H22" s="25">
        <v>41.546500000000002</v>
      </c>
      <c r="I22" s="60">
        <v>1167.1016</v>
      </c>
      <c r="J22" s="61">
        <v>36.835599999999999</v>
      </c>
      <c r="K22" s="61">
        <v>40.393000000000001</v>
      </c>
      <c r="L22" s="62">
        <v>41.453699999999998</v>
      </c>
      <c r="M22" s="78">
        <f t="shared" si="0"/>
        <v>1.7243774278995342E-3</v>
      </c>
      <c r="N22" s="81">
        <f t="shared" si="1"/>
        <v>-1.7243774278995342E-3</v>
      </c>
      <c r="O22" s="82">
        <f t="shared" si="2"/>
        <v>0.42589999999999861</v>
      </c>
      <c r="P22" s="83">
        <f t="shared" si="3"/>
        <v>-0.42589999999999861</v>
      </c>
      <c r="Q22" s="46"/>
      <c r="R22" s="46"/>
    </row>
    <row r="23" spans="2:18" ht="17.25" thickBot="1" x14ac:dyDescent="0.35">
      <c r="B23" s="12"/>
      <c r="C23" s="5"/>
      <c r="D23" s="5">
        <v>37</v>
      </c>
      <c r="E23" s="25">
        <v>569.64800000000002</v>
      </c>
      <c r="F23" s="25">
        <v>34.668900000000001</v>
      </c>
      <c r="G23" s="25">
        <v>39.625399999999999</v>
      </c>
      <c r="H23" s="25">
        <v>40.828699999999998</v>
      </c>
      <c r="I23" s="60">
        <v>570.42960000000005</v>
      </c>
      <c r="J23" s="61">
        <v>34.335500000000003</v>
      </c>
      <c r="K23" s="61">
        <v>39.624400000000001</v>
      </c>
      <c r="L23" s="62">
        <v>40.796599999999998</v>
      </c>
      <c r="M23" s="78">
        <f t="shared" si="0"/>
        <v>1.3720753869056431E-3</v>
      </c>
      <c r="N23" s="81">
        <f t="shared" si="1"/>
        <v>1.3720753869056431E-3</v>
      </c>
      <c r="O23" s="82">
        <f t="shared" si="2"/>
        <v>0.33339999999999748</v>
      </c>
      <c r="P23" s="83">
        <f t="shared" si="3"/>
        <v>-0.33339999999999748</v>
      </c>
      <c r="Q23" s="46"/>
      <c r="R23" s="46"/>
    </row>
    <row r="24" spans="2:18" ht="17.25" thickBot="1" x14ac:dyDescent="0.35">
      <c r="B24" s="12"/>
      <c r="C24" s="3" t="s">
        <v>10</v>
      </c>
      <c r="D24" s="3">
        <v>22</v>
      </c>
      <c r="E24" s="25">
        <v>8029.1184000000003</v>
      </c>
      <c r="F24" s="25">
        <v>39.959200000000003</v>
      </c>
      <c r="G24" s="25">
        <v>41.9788</v>
      </c>
      <c r="H24" s="25">
        <v>43.061900000000001</v>
      </c>
      <c r="I24" s="60">
        <v>8173.7655999999997</v>
      </c>
      <c r="J24" s="61">
        <v>38.519199999999998</v>
      </c>
      <c r="K24" s="61">
        <v>40.670400000000001</v>
      </c>
      <c r="L24" s="62">
        <v>41.5197</v>
      </c>
      <c r="M24" s="78">
        <f t="shared" si="0"/>
        <v>1.8015327809837681E-2</v>
      </c>
      <c r="N24" s="81">
        <f t="shared" si="1"/>
        <v>1.8015327809837681E-2</v>
      </c>
      <c r="O24" s="82">
        <f t="shared" si="2"/>
        <v>1.4400000000000048</v>
      </c>
      <c r="P24" s="83">
        <f t="shared" si="3"/>
        <v>-1.4400000000000048</v>
      </c>
      <c r="Q24" s="46"/>
      <c r="R24" s="46"/>
    </row>
    <row r="25" spans="2:18" ht="17.25" thickBot="1" x14ac:dyDescent="0.35">
      <c r="B25" s="12"/>
      <c r="C25" s="4"/>
      <c r="D25" s="4">
        <v>27</v>
      </c>
      <c r="E25" s="25">
        <v>3198.6871999999998</v>
      </c>
      <c r="F25" s="25">
        <v>37.065300000000001</v>
      </c>
      <c r="G25" s="25">
        <v>39.860100000000003</v>
      </c>
      <c r="H25" s="25">
        <v>40.822600000000001</v>
      </c>
      <c r="I25" s="60">
        <v>3281.9072000000001</v>
      </c>
      <c r="J25" s="61">
        <v>35.764699999999998</v>
      </c>
      <c r="K25" s="61">
        <v>39.063099999999999</v>
      </c>
      <c r="L25" s="62">
        <v>40.104599999999998</v>
      </c>
      <c r="M25" s="78">
        <f t="shared" si="0"/>
        <v>2.6016923442842507E-2</v>
      </c>
      <c r="N25" s="81">
        <f t="shared" si="1"/>
        <v>2.6016923442842507E-2</v>
      </c>
      <c r="O25" s="82">
        <f t="shared" si="2"/>
        <v>1.3006000000000029</v>
      </c>
      <c r="P25" s="83">
        <f t="shared" si="3"/>
        <v>-1.3006000000000029</v>
      </c>
      <c r="Q25" s="46"/>
      <c r="R25" s="46"/>
    </row>
    <row r="26" spans="2:18" ht="17.25" thickBot="1" x14ac:dyDescent="0.35">
      <c r="B26" s="12"/>
      <c r="C26" s="4"/>
      <c r="D26" s="4">
        <v>32</v>
      </c>
      <c r="E26" s="25">
        <v>1347.144</v>
      </c>
      <c r="F26" s="25">
        <v>34.279899999999998</v>
      </c>
      <c r="G26" s="25">
        <v>38.2669</v>
      </c>
      <c r="H26" s="25">
        <v>39.459699999999998</v>
      </c>
      <c r="I26" s="60">
        <v>1393.0808</v>
      </c>
      <c r="J26" s="61">
        <v>33.684199999999997</v>
      </c>
      <c r="K26" s="61">
        <v>38.026699999999998</v>
      </c>
      <c r="L26" s="62">
        <v>39.299900000000001</v>
      </c>
      <c r="M26" s="78">
        <f t="shared" si="0"/>
        <v>3.4099398431051135E-2</v>
      </c>
      <c r="N26" s="81">
        <f t="shared" si="1"/>
        <v>3.4099398431051135E-2</v>
      </c>
      <c r="O26" s="82">
        <f t="shared" si="2"/>
        <v>0.59570000000000078</v>
      </c>
      <c r="P26" s="83">
        <f t="shared" si="3"/>
        <v>-0.59570000000000078</v>
      </c>
      <c r="Q26" s="46"/>
      <c r="R26" s="46"/>
    </row>
    <row r="27" spans="2:18" ht="17.25" thickBot="1" x14ac:dyDescent="0.35">
      <c r="B27" s="12"/>
      <c r="C27" s="5"/>
      <c r="D27" s="5">
        <v>37</v>
      </c>
      <c r="E27" s="25">
        <v>583.05439999999999</v>
      </c>
      <c r="F27" s="25">
        <v>31.694900000000001</v>
      </c>
      <c r="G27" s="25">
        <v>37.1708</v>
      </c>
      <c r="H27" s="25">
        <v>38.695099999999996</v>
      </c>
      <c r="I27" s="60">
        <v>588.90160000000003</v>
      </c>
      <c r="J27" s="61">
        <v>31.052399999999999</v>
      </c>
      <c r="K27" s="61">
        <v>36.964500000000001</v>
      </c>
      <c r="L27" s="62">
        <v>38.587899999999998</v>
      </c>
      <c r="M27" s="78">
        <f t="shared" si="0"/>
        <v>1.0028566802686068E-2</v>
      </c>
      <c r="N27" s="81">
        <f t="shared" si="1"/>
        <v>1.0028566802686068E-2</v>
      </c>
      <c r="O27" s="82">
        <f t="shared" si="2"/>
        <v>0.64250000000000185</v>
      </c>
      <c r="P27" s="83">
        <f t="shared" si="3"/>
        <v>-0.64250000000000185</v>
      </c>
    </row>
    <row r="28" spans="2:18" ht="17.25" thickBot="1" x14ac:dyDescent="0.35">
      <c r="B28" s="12"/>
      <c r="C28" s="3" t="s">
        <v>11</v>
      </c>
      <c r="D28" s="3">
        <v>22</v>
      </c>
      <c r="E28" s="25">
        <v>20017.8328</v>
      </c>
      <c r="F28" s="25">
        <v>38.737200000000001</v>
      </c>
      <c r="G28" s="25">
        <v>40.130099999999999</v>
      </c>
      <c r="H28" s="25">
        <v>43.349699999999999</v>
      </c>
      <c r="I28" s="60">
        <v>20269.7088</v>
      </c>
      <c r="J28" s="61">
        <v>37.979199999999999</v>
      </c>
      <c r="K28" s="61">
        <v>39.692100000000003</v>
      </c>
      <c r="L28" s="62">
        <v>42.500399999999999</v>
      </c>
      <c r="M28" s="78">
        <f t="shared" si="0"/>
        <v>1.2582580867595228E-2</v>
      </c>
      <c r="N28" s="81">
        <f t="shared" si="1"/>
        <v>1.2582580867595228E-2</v>
      </c>
      <c r="O28" s="82">
        <f t="shared" si="2"/>
        <v>0.75800000000000267</v>
      </c>
      <c r="P28" s="83">
        <f t="shared" si="3"/>
        <v>-0.75800000000000267</v>
      </c>
    </row>
    <row r="29" spans="2:18" ht="17.25" thickBot="1" x14ac:dyDescent="0.35">
      <c r="B29" s="12"/>
      <c r="C29" s="4"/>
      <c r="D29" s="4">
        <v>27</v>
      </c>
      <c r="E29" s="25">
        <v>5825.5335999999998</v>
      </c>
      <c r="F29" s="25">
        <v>36.792200000000001</v>
      </c>
      <c r="G29" s="25">
        <v>38.934899999999999</v>
      </c>
      <c r="H29" s="25">
        <v>41.4773</v>
      </c>
      <c r="I29" s="60">
        <v>5935.76</v>
      </c>
      <c r="J29" s="61">
        <v>35.650100000000002</v>
      </c>
      <c r="K29" s="61">
        <v>38.525199999999998</v>
      </c>
      <c r="L29" s="62">
        <v>40.590699999999998</v>
      </c>
      <c r="M29" s="78">
        <f t="shared" si="0"/>
        <v>1.8921253840163323E-2</v>
      </c>
      <c r="N29" s="81">
        <f t="shared" si="1"/>
        <v>1.8921253840163323E-2</v>
      </c>
      <c r="O29" s="82">
        <f t="shared" si="2"/>
        <v>1.1420999999999992</v>
      </c>
      <c r="P29" s="83">
        <f t="shared" si="3"/>
        <v>-1.1420999999999992</v>
      </c>
    </row>
    <row r="30" spans="2:18" ht="17.25" thickBot="1" x14ac:dyDescent="0.35">
      <c r="B30" s="12"/>
      <c r="C30" s="4"/>
      <c r="D30" s="4">
        <v>32</v>
      </c>
      <c r="E30" s="25">
        <v>2620.5144</v>
      </c>
      <c r="F30" s="25">
        <v>34.68</v>
      </c>
      <c r="G30" s="25">
        <v>38.030900000000003</v>
      </c>
      <c r="H30" s="25">
        <v>39.880299999999998</v>
      </c>
      <c r="I30" s="60">
        <v>2676.0839999999998</v>
      </c>
      <c r="J30" s="61">
        <v>34.163899999999998</v>
      </c>
      <c r="K30" s="61">
        <v>38.005099999999999</v>
      </c>
      <c r="L30" s="62">
        <v>39.782499999999999</v>
      </c>
      <c r="M30" s="78">
        <f t="shared" si="0"/>
        <v>2.1205607570788317E-2</v>
      </c>
      <c r="N30" s="81">
        <f t="shared" si="1"/>
        <v>2.1205607570788317E-2</v>
      </c>
      <c r="O30" s="82">
        <f t="shared" si="2"/>
        <v>0.51610000000000156</v>
      </c>
      <c r="P30" s="83">
        <f t="shared" si="3"/>
        <v>-0.51610000000000156</v>
      </c>
    </row>
    <row r="31" spans="2:18" ht="17.25" thickBot="1" x14ac:dyDescent="0.35">
      <c r="B31" s="12"/>
      <c r="C31" s="5"/>
      <c r="D31" s="5">
        <v>37</v>
      </c>
      <c r="E31" s="25">
        <v>1296.1656</v>
      </c>
      <c r="F31" s="25">
        <v>32.414700000000003</v>
      </c>
      <c r="G31" s="25">
        <v>37.273400000000002</v>
      </c>
      <c r="H31" s="25">
        <v>38.709299999999999</v>
      </c>
      <c r="I31" s="60">
        <v>1325.5824</v>
      </c>
      <c r="J31" s="61">
        <v>31.930499999999999</v>
      </c>
      <c r="K31" s="61">
        <v>37.287300000000002</v>
      </c>
      <c r="L31" s="62">
        <v>38.654600000000002</v>
      </c>
      <c r="M31" s="78">
        <f t="shared" si="0"/>
        <v>2.2695248199767041E-2</v>
      </c>
      <c r="N31" s="81">
        <f t="shared" si="1"/>
        <v>2.2695248199767041E-2</v>
      </c>
      <c r="O31" s="82">
        <f t="shared" si="2"/>
        <v>0.48420000000000485</v>
      </c>
      <c r="P31" s="83">
        <f t="shared" si="3"/>
        <v>-0.48420000000000485</v>
      </c>
    </row>
    <row r="32" spans="2:18" ht="17.25" thickBot="1" x14ac:dyDescent="0.35">
      <c r="B32" s="12"/>
      <c r="C32" s="3" t="s">
        <v>12</v>
      </c>
      <c r="D32" s="3">
        <v>22</v>
      </c>
      <c r="E32" s="25">
        <v>19995.529600000002</v>
      </c>
      <c r="F32" s="25">
        <v>39.464700000000001</v>
      </c>
      <c r="G32" s="25">
        <v>43.714799999999997</v>
      </c>
      <c r="H32" s="25">
        <v>44.974800000000002</v>
      </c>
      <c r="I32" s="60">
        <v>19991.821599999999</v>
      </c>
      <c r="J32" s="61">
        <v>38.645600000000002</v>
      </c>
      <c r="K32" s="61">
        <v>43.072499999999998</v>
      </c>
      <c r="L32" s="62">
        <v>43.988300000000002</v>
      </c>
      <c r="M32" s="78">
        <f t="shared" si="0"/>
        <v>1.8544144987299346E-4</v>
      </c>
      <c r="N32" s="81">
        <f t="shared" si="1"/>
        <v>-1.8544144987299346E-4</v>
      </c>
      <c r="O32" s="82">
        <f t="shared" si="2"/>
        <v>0.81909999999999883</v>
      </c>
      <c r="P32" s="83">
        <f t="shared" si="3"/>
        <v>-0.81909999999999883</v>
      </c>
      <c r="Q32" s="46"/>
      <c r="R32" s="46"/>
    </row>
    <row r="33" spans="2:18" ht="17.25" thickBot="1" x14ac:dyDescent="0.35">
      <c r="B33" s="12"/>
      <c r="C33" s="4"/>
      <c r="D33" s="4">
        <v>27</v>
      </c>
      <c r="E33" s="25">
        <v>6824.0832</v>
      </c>
      <c r="F33" s="25">
        <v>37.596699999999998</v>
      </c>
      <c r="G33" s="25">
        <v>42.366399999999999</v>
      </c>
      <c r="H33" s="25">
        <v>42.931199999999997</v>
      </c>
      <c r="I33" s="60">
        <v>6816.1040000000003</v>
      </c>
      <c r="J33" s="61">
        <v>36.5961</v>
      </c>
      <c r="K33" s="61">
        <v>41.665900000000001</v>
      </c>
      <c r="L33" s="62">
        <v>41.9544</v>
      </c>
      <c r="M33" s="78">
        <f t="shared" si="0"/>
        <v>1.1692706208505435E-3</v>
      </c>
      <c r="N33" s="81">
        <f t="shared" si="1"/>
        <v>-1.1692706208505435E-3</v>
      </c>
      <c r="O33" s="82">
        <f t="shared" si="2"/>
        <v>1.0005999999999986</v>
      </c>
      <c r="P33" s="83">
        <f t="shared" si="3"/>
        <v>-1.0005999999999986</v>
      </c>
      <c r="Q33" s="46"/>
      <c r="R33" s="46"/>
    </row>
    <row r="34" spans="2:18" ht="17.25" thickBot="1" x14ac:dyDescent="0.35">
      <c r="B34" s="12"/>
      <c r="C34" s="4"/>
      <c r="D34" s="4">
        <v>32</v>
      </c>
      <c r="E34" s="25">
        <v>3150.0111999999999</v>
      </c>
      <c r="F34" s="25">
        <v>35.668999999999997</v>
      </c>
      <c r="G34" s="25">
        <v>41.0867</v>
      </c>
      <c r="H34" s="25">
        <v>41.115400000000001</v>
      </c>
      <c r="I34" s="60">
        <v>3141.8712</v>
      </c>
      <c r="J34" s="61">
        <v>35.3001</v>
      </c>
      <c r="K34" s="61">
        <v>40.988300000000002</v>
      </c>
      <c r="L34" s="62">
        <v>40.9602</v>
      </c>
      <c r="M34" s="78">
        <f t="shared" si="0"/>
        <v>2.5841177961525574E-3</v>
      </c>
      <c r="N34" s="81">
        <f t="shared" si="1"/>
        <v>-2.5841177961525574E-3</v>
      </c>
      <c r="O34" s="82">
        <f t="shared" si="2"/>
        <v>0.36889999999999645</v>
      </c>
      <c r="P34" s="83">
        <f t="shared" si="3"/>
        <v>-0.36889999999999645</v>
      </c>
      <c r="Q34" s="46"/>
      <c r="R34" s="46"/>
    </row>
    <row r="35" spans="2:18" ht="17.25" thickBot="1" x14ac:dyDescent="0.35">
      <c r="B35" s="12"/>
      <c r="C35" s="5"/>
      <c r="D35" s="5">
        <v>37</v>
      </c>
      <c r="E35" s="25">
        <v>1608.9856</v>
      </c>
      <c r="F35" s="25">
        <v>33.605200000000004</v>
      </c>
      <c r="G35" s="25">
        <v>40.126399999999997</v>
      </c>
      <c r="H35" s="25">
        <v>39.759099999999997</v>
      </c>
      <c r="I35" s="60">
        <v>1604.6104</v>
      </c>
      <c r="J35" s="61">
        <v>33.204000000000001</v>
      </c>
      <c r="K35" s="61">
        <v>40.049999999999997</v>
      </c>
      <c r="L35" s="62">
        <v>39.689500000000002</v>
      </c>
      <c r="M35" s="78">
        <f t="shared" si="0"/>
        <v>2.7192288109974074E-3</v>
      </c>
      <c r="N35" s="81">
        <f t="shared" si="1"/>
        <v>-2.7192288109974074E-3</v>
      </c>
      <c r="O35" s="82">
        <f t="shared" si="2"/>
        <v>0.40120000000000289</v>
      </c>
      <c r="P35" s="83">
        <f t="shared" si="3"/>
        <v>-0.40120000000000289</v>
      </c>
      <c r="Q35" s="46"/>
      <c r="R35" s="46"/>
    </row>
    <row r="36" spans="2:18" ht="17.25" thickBot="1" x14ac:dyDescent="0.35">
      <c r="B36" s="12"/>
      <c r="C36" s="3" t="s">
        <v>13</v>
      </c>
      <c r="D36" s="3">
        <v>22</v>
      </c>
      <c r="E36" s="25">
        <v>53026.804799999998</v>
      </c>
      <c r="F36" s="25">
        <v>38.271599999999999</v>
      </c>
      <c r="G36" s="25">
        <v>41.948099999999997</v>
      </c>
      <c r="H36" s="25">
        <v>44.054200000000002</v>
      </c>
      <c r="I36" s="60">
        <v>53033.940799999997</v>
      </c>
      <c r="J36" s="61">
        <v>37.652000000000001</v>
      </c>
      <c r="K36" s="61">
        <v>41.631100000000004</v>
      </c>
      <c r="L36" s="62">
        <v>43.777799999999999</v>
      </c>
      <c r="M36" s="78">
        <f t="shared" si="0"/>
        <v>1.3457344878525668E-4</v>
      </c>
      <c r="N36" s="81">
        <f t="shared" si="1"/>
        <v>1.3457344878525668E-4</v>
      </c>
      <c r="O36" s="82">
        <f t="shared" si="2"/>
        <v>0.61959999999999837</v>
      </c>
      <c r="P36" s="83">
        <f t="shared" si="3"/>
        <v>-0.61959999999999837</v>
      </c>
    </row>
    <row r="37" spans="2:18" ht="17.25" thickBot="1" x14ac:dyDescent="0.35">
      <c r="B37" s="12"/>
      <c r="C37" s="4"/>
      <c r="D37" s="4">
        <v>27</v>
      </c>
      <c r="E37" s="25">
        <v>7413.4232000000002</v>
      </c>
      <c r="F37" s="25">
        <v>35.463000000000001</v>
      </c>
      <c r="G37" s="25">
        <v>40.529600000000002</v>
      </c>
      <c r="H37" s="25">
        <v>42.8658</v>
      </c>
      <c r="I37" s="60">
        <v>7485.2816000000003</v>
      </c>
      <c r="J37" s="61">
        <v>34.301900000000003</v>
      </c>
      <c r="K37" s="61">
        <v>39.754899999999999</v>
      </c>
      <c r="L37" s="62">
        <v>42.284100000000002</v>
      </c>
      <c r="M37" s="78">
        <f t="shared" si="0"/>
        <v>9.6930119947826621E-3</v>
      </c>
      <c r="N37" s="81">
        <f t="shared" si="1"/>
        <v>9.6930119947826621E-3</v>
      </c>
      <c r="O37" s="82">
        <f t="shared" si="2"/>
        <v>1.1610999999999976</v>
      </c>
      <c r="P37" s="83">
        <f t="shared" si="3"/>
        <v>-1.1610999999999976</v>
      </c>
    </row>
    <row r="38" spans="2:18" ht="17.25" thickBot="1" x14ac:dyDescent="0.35">
      <c r="B38" s="12"/>
      <c r="C38" s="4"/>
      <c r="D38" s="4">
        <v>32</v>
      </c>
      <c r="E38" s="25">
        <v>1967.0848000000001</v>
      </c>
      <c r="F38" s="25">
        <v>33.709299999999999</v>
      </c>
      <c r="G38" s="25">
        <v>39.295999999999999</v>
      </c>
      <c r="H38" s="25">
        <v>41.889400000000002</v>
      </c>
      <c r="I38" s="60">
        <v>2008.74</v>
      </c>
      <c r="J38" s="61">
        <v>32.433300000000003</v>
      </c>
      <c r="K38" s="61">
        <v>38.828400000000002</v>
      </c>
      <c r="L38" s="62">
        <v>41.4955</v>
      </c>
      <c r="M38" s="78">
        <f t="shared" si="0"/>
        <v>2.1176107913598804E-2</v>
      </c>
      <c r="N38" s="81">
        <f t="shared" si="1"/>
        <v>2.1176107913598804E-2</v>
      </c>
      <c r="O38" s="82">
        <f t="shared" si="2"/>
        <v>1.2759999999999962</v>
      </c>
      <c r="P38" s="83">
        <f t="shared" si="3"/>
        <v>-1.2759999999999962</v>
      </c>
    </row>
    <row r="39" spans="2:18" ht="17.25" thickBot="1" x14ac:dyDescent="0.35">
      <c r="B39" s="13"/>
      <c r="C39" s="5"/>
      <c r="D39" s="5">
        <v>37</v>
      </c>
      <c r="E39" s="25">
        <v>766.62800000000004</v>
      </c>
      <c r="F39" s="25">
        <v>31.665199999999999</v>
      </c>
      <c r="G39" s="25">
        <v>38.427999999999997</v>
      </c>
      <c r="H39" s="25">
        <v>41.115200000000002</v>
      </c>
      <c r="I39" s="60">
        <v>787.59439999999995</v>
      </c>
      <c r="J39" s="61">
        <v>30.498000000000001</v>
      </c>
      <c r="K39" s="61">
        <v>38.143000000000001</v>
      </c>
      <c r="L39" s="62">
        <v>40.881700000000002</v>
      </c>
      <c r="M39" s="78">
        <f t="shared" si="0"/>
        <v>2.7348857594556821E-2</v>
      </c>
      <c r="N39" s="81">
        <f t="shared" si="1"/>
        <v>2.7348857594556821E-2</v>
      </c>
      <c r="O39" s="82">
        <f t="shared" si="2"/>
        <v>1.1671999999999976</v>
      </c>
      <c r="P39" s="83">
        <f t="shared" si="3"/>
        <v>-1.1671999999999976</v>
      </c>
    </row>
    <row r="40" spans="2:18" ht="17.25" thickBot="1" x14ac:dyDescent="0.35">
      <c r="B40" s="11" t="s">
        <v>14</v>
      </c>
      <c r="C40" s="3" t="s">
        <v>15</v>
      </c>
      <c r="D40" s="3">
        <v>22</v>
      </c>
      <c r="E40" s="25">
        <v>3720.3368</v>
      </c>
      <c r="F40" s="25">
        <v>40.317100000000003</v>
      </c>
      <c r="G40" s="25">
        <v>42.735900000000001</v>
      </c>
      <c r="H40" s="25">
        <v>43.3262</v>
      </c>
      <c r="I40" s="60">
        <v>3727.2543999999998</v>
      </c>
      <c r="J40" s="61">
        <v>38.939900000000002</v>
      </c>
      <c r="K40" s="61">
        <v>41.477600000000002</v>
      </c>
      <c r="L40" s="62">
        <v>42.093000000000004</v>
      </c>
      <c r="M40" s="78">
        <f t="shared" si="0"/>
        <v>1.8594015466556054E-3</v>
      </c>
      <c r="N40" s="64">
        <f t="shared" si="1"/>
        <v>1.8594015466556054E-3</v>
      </c>
      <c r="O40" s="79">
        <f t="shared" si="2"/>
        <v>1.377200000000002</v>
      </c>
      <c r="P40" s="65">
        <f t="shared" si="3"/>
        <v>-1.377200000000002</v>
      </c>
      <c r="Q40" s="46"/>
      <c r="R40" s="46"/>
    </row>
    <row r="41" spans="2:18" ht="17.25" thickBot="1" x14ac:dyDescent="0.35">
      <c r="B41" s="12" t="s">
        <v>16</v>
      </c>
      <c r="C41" s="4"/>
      <c r="D41" s="4">
        <v>27</v>
      </c>
      <c r="E41" s="25">
        <v>1743.9072000000001</v>
      </c>
      <c r="F41" s="25">
        <v>37.165199999999999</v>
      </c>
      <c r="G41" s="25">
        <v>40.253700000000002</v>
      </c>
      <c r="H41" s="25">
        <v>40.656999999999996</v>
      </c>
      <c r="I41" s="60">
        <v>1740.432</v>
      </c>
      <c r="J41" s="61">
        <v>36.263100000000001</v>
      </c>
      <c r="K41" s="61">
        <v>39.559800000000003</v>
      </c>
      <c r="L41" s="62">
        <v>39.998600000000003</v>
      </c>
      <c r="M41" s="78">
        <f t="shared" si="0"/>
        <v>1.9927665875799387E-3</v>
      </c>
      <c r="N41" s="64">
        <f t="shared" si="1"/>
        <v>-1.9927665875799387E-3</v>
      </c>
      <c r="O41" s="79">
        <f t="shared" si="2"/>
        <v>0.90209999999999724</v>
      </c>
      <c r="P41" s="65">
        <f t="shared" si="3"/>
        <v>-0.90209999999999724</v>
      </c>
      <c r="Q41" s="46"/>
      <c r="R41" s="46"/>
    </row>
    <row r="42" spans="2:18" ht="17.25" thickBot="1" x14ac:dyDescent="0.35">
      <c r="B42" s="12"/>
      <c r="C42" s="4"/>
      <c r="D42" s="4">
        <v>32</v>
      </c>
      <c r="E42" s="25">
        <v>832.9864</v>
      </c>
      <c r="F42" s="25">
        <v>34.355600000000003</v>
      </c>
      <c r="G42" s="25">
        <v>38.295900000000003</v>
      </c>
      <c r="H42" s="25">
        <v>38.558700000000002</v>
      </c>
      <c r="I42" s="60">
        <v>832.77840000000003</v>
      </c>
      <c r="J42" s="61">
        <v>33.991199999999999</v>
      </c>
      <c r="K42" s="61">
        <v>38.103200000000001</v>
      </c>
      <c r="L42" s="62">
        <v>38.333399999999997</v>
      </c>
      <c r="M42" s="78">
        <f t="shared" si="0"/>
        <v>2.4970395675123866E-4</v>
      </c>
      <c r="N42" s="64">
        <f t="shared" si="1"/>
        <v>-2.4970395675123866E-4</v>
      </c>
      <c r="O42" s="79">
        <f t="shared" si="2"/>
        <v>0.36440000000000339</v>
      </c>
      <c r="P42" s="65">
        <f t="shared" si="3"/>
        <v>-0.36440000000000339</v>
      </c>
      <c r="Q42" s="46"/>
      <c r="R42" s="46"/>
    </row>
    <row r="43" spans="2:18" ht="17.25" thickBot="1" x14ac:dyDescent="0.35">
      <c r="B43" s="12"/>
      <c r="C43" s="5"/>
      <c r="D43" s="5">
        <v>37</v>
      </c>
      <c r="E43" s="25">
        <v>430.1936</v>
      </c>
      <c r="F43" s="25">
        <v>31.9648</v>
      </c>
      <c r="G43" s="25">
        <v>36.922499999999999</v>
      </c>
      <c r="H43" s="25">
        <v>37.0381</v>
      </c>
      <c r="I43" s="60">
        <v>429.40960000000001</v>
      </c>
      <c r="J43" s="61">
        <v>31.694099999999999</v>
      </c>
      <c r="K43" s="61">
        <v>36.723700000000001</v>
      </c>
      <c r="L43" s="62">
        <v>36.884</v>
      </c>
      <c r="M43" s="78">
        <f t="shared" si="0"/>
        <v>1.8224352942488959E-3</v>
      </c>
      <c r="N43" s="64">
        <f t="shared" si="1"/>
        <v>-1.8224352942488959E-3</v>
      </c>
      <c r="O43" s="79">
        <f t="shared" si="2"/>
        <v>0.27070000000000149</v>
      </c>
      <c r="P43" s="65">
        <f t="shared" si="3"/>
        <v>-0.27070000000000149</v>
      </c>
      <c r="Q43" s="46"/>
      <c r="R43" s="46"/>
    </row>
    <row r="44" spans="2:18" ht="17.25" thickBot="1" x14ac:dyDescent="0.35">
      <c r="B44" s="12"/>
      <c r="C44" s="3" t="s">
        <v>17</v>
      </c>
      <c r="D44" s="3">
        <v>22</v>
      </c>
      <c r="E44" s="25">
        <v>4227.1088</v>
      </c>
      <c r="F44" s="25">
        <v>40.181899999999999</v>
      </c>
      <c r="G44" s="25">
        <v>43.102400000000003</v>
      </c>
      <c r="H44" s="25">
        <v>44.483800000000002</v>
      </c>
      <c r="I44" s="60">
        <v>4243.7136</v>
      </c>
      <c r="J44" s="61">
        <v>38.732500000000002</v>
      </c>
      <c r="K44" s="61">
        <v>41.882399999999997</v>
      </c>
      <c r="L44" s="62">
        <v>43.051400000000001</v>
      </c>
      <c r="M44" s="78">
        <f t="shared" si="0"/>
        <v>3.9281695328022004E-3</v>
      </c>
      <c r="N44" s="64">
        <f t="shared" si="1"/>
        <v>3.9281695328022004E-3</v>
      </c>
      <c r="O44" s="79">
        <f t="shared" si="2"/>
        <v>1.4493999999999971</v>
      </c>
      <c r="P44" s="65">
        <f t="shared" si="3"/>
        <v>-1.4493999999999971</v>
      </c>
      <c r="Q44" s="46"/>
      <c r="R44" s="46"/>
    </row>
    <row r="45" spans="2:18" ht="17.25" thickBot="1" x14ac:dyDescent="0.35">
      <c r="B45" s="12"/>
      <c r="C45" s="4"/>
      <c r="D45" s="4">
        <v>27</v>
      </c>
      <c r="E45" s="25">
        <v>1886.6656</v>
      </c>
      <c r="F45" s="25">
        <v>37.379300000000001</v>
      </c>
      <c r="G45" s="25">
        <v>41.046999999999997</v>
      </c>
      <c r="H45" s="25">
        <v>42.133099999999999</v>
      </c>
      <c r="I45" s="60">
        <v>1887.2231999999999</v>
      </c>
      <c r="J45" s="61">
        <v>36.371699999999997</v>
      </c>
      <c r="K45" s="61">
        <v>40.585000000000001</v>
      </c>
      <c r="L45" s="62">
        <v>41.622100000000003</v>
      </c>
      <c r="M45" s="78">
        <f t="shared" si="0"/>
        <v>2.955478702743431E-4</v>
      </c>
      <c r="N45" s="64">
        <f t="shared" si="1"/>
        <v>2.955478702743431E-4</v>
      </c>
      <c r="O45" s="79">
        <f t="shared" si="2"/>
        <v>1.0076000000000036</v>
      </c>
      <c r="P45" s="65">
        <f t="shared" si="3"/>
        <v>-1.0076000000000036</v>
      </c>
      <c r="Q45" s="46"/>
      <c r="R45" s="46"/>
    </row>
    <row r="46" spans="2:18" ht="17.25" thickBot="1" x14ac:dyDescent="0.35">
      <c r="B46" s="12"/>
      <c r="C46" s="4"/>
      <c r="D46" s="4">
        <v>32</v>
      </c>
      <c r="E46" s="25">
        <v>912.49599999999998</v>
      </c>
      <c r="F46" s="25">
        <v>34.476399999999998</v>
      </c>
      <c r="G46" s="25">
        <v>39.329900000000002</v>
      </c>
      <c r="H46" s="25">
        <v>40.318800000000003</v>
      </c>
      <c r="I46" s="60">
        <v>912.77599999999995</v>
      </c>
      <c r="J46" s="61">
        <v>34.0886</v>
      </c>
      <c r="K46" s="61">
        <v>39.381900000000002</v>
      </c>
      <c r="L46" s="62">
        <v>40.285600000000002</v>
      </c>
      <c r="M46" s="78">
        <f t="shared" si="0"/>
        <v>3.0685066016724753E-4</v>
      </c>
      <c r="N46" s="64">
        <f t="shared" si="1"/>
        <v>3.0685066016724753E-4</v>
      </c>
      <c r="O46" s="79">
        <f t="shared" si="2"/>
        <v>0.38779999999999859</v>
      </c>
      <c r="P46" s="65">
        <f t="shared" si="3"/>
        <v>-0.38779999999999859</v>
      </c>
      <c r="Q46" s="46"/>
      <c r="R46" s="46"/>
    </row>
    <row r="47" spans="2:18" ht="17.25" thickBot="1" x14ac:dyDescent="0.35">
      <c r="B47" s="12"/>
      <c r="C47" s="5"/>
      <c r="D47" s="5">
        <v>37</v>
      </c>
      <c r="E47" s="25">
        <v>466.61360000000002</v>
      </c>
      <c r="F47" s="25">
        <v>31.628799999999998</v>
      </c>
      <c r="G47" s="25">
        <v>38.060400000000001</v>
      </c>
      <c r="H47" s="25">
        <v>38.907699999999998</v>
      </c>
      <c r="I47" s="60">
        <v>466.68560000000002</v>
      </c>
      <c r="J47" s="61">
        <v>31.450900000000001</v>
      </c>
      <c r="K47" s="61">
        <v>38.186399999999999</v>
      </c>
      <c r="L47" s="62">
        <v>38.995600000000003</v>
      </c>
      <c r="M47" s="78">
        <f t="shared" si="0"/>
        <v>1.5430326077080206E-4</v>
      </c>
      <c r="N47" s="64">
        <f t="shared" si="1"/>
        <v>1.5430326077080206E-4</v>
      </c>
      <c r="O47" s="79">
        <f t="shared" si="2"/>
        <v>0.1778999999999975</v>
      </c>
      <c r="P47" s="65">
        <f t="shared" si="3"/>
        <v>-0.1778999999999975</v>
      </c>
      <c r="Q47" s="46"/>
      <c r="R47" s="46"/>
    </row>
    <row r="48" spans="2:18" ht="17.25" thickBot="1" x14ac:dyDescent="0.35">
      <c r="B48" s="12"/>
      <c r="C48" s="3" t="s">
        <v>18</v>
      </c>
      <c r="D48" s="3">
        <v>22</v>
      </c>
      <c r="E48" s="25">
        <v>8070.6279999999997</v>
      </c>
      <c r="F48" s="25">
        <v>38.427300000000002</v>
      </c>
      <c r="G48" s="25">
        <v>41.002099999999999</v>
      </c>
      <c r="H48" s="25">
        <v>41.914200000000001</v>
      </c>
      <c r="I48" s="60">
        <v>8149.9848000000002</v>
      </c>
      <c r="J48" s="61">
        <v>37.992699999999999</v>
      </c>
      <c r="K48" s="61">
        <v>40.865099999999998</v>
      </c>
      <c r="L48" s="62">
        <v>41.789700000000003</v>
      </c>
      <c r="M48" s="78">
        <f t="shared" si="0"/>
        <v>9.8327912028655616E-3</v>
      </c>
      <c r="N48" s="64">
        <f t="shared" si="1"/>
        <v>9.8327912028655616E-3</v>
      </c>
      <c r="O48" s="79">
        <f t="shared" si="2"/>
        <v>0.43460000000000321</v>
      </c>
      <c r="P48" s="65">
        <f t="shared" si="3"/>
        <v>-0.43460000000000321</v>
      </c>
      <c r="Q48" s="46"/>
      <c r="R48" s="46"/>
    </row>
    <row r="49" spans="2:18" ht="17.25" thickBot="1" x14ac:dyDescent="0.35">
      <c r="B49" s="12"/>
      <c r="C49" s="4"/>
      <c r="D49" s="4">
        <v>27</v>
      </c>
      <c r="E49" s="25">
        <v>3439.8087999999998</v>
      </c>
      <c r="F49" s="25">
        <v>34.616100000000003</v>
      </c>
      <c r="G49" s="25">
        <v>38.318199999999997</v>
      </c>
      <c r="H49" s="25">
        <v>39.1372</v>
      </c>
      <c r="I49" s="60">
        <v>3442.2143999999998</v>
      </c>
      <c r="J49" s="61">
        <v>34.2684</v>
      </c>
      <c r="K49" s="61">
        <v>38.559199999999997</v>
      </c>
      <c r="L49" s="62">
        <v>39.417000000000002</v>
      </c>
      <c r="M49" s="78">
        <f t="shared" si="0"/>
        <v>6.9934119594090513E-4</v>
      </c>
      <c r="N49" s="64">
        <f t="shared" si="1"/>
        <v>6.9934119594090513E-4</v>
      </c>
      <c r="O49" s="79">
        <f t="shared" si="2"/>
        <v>0.34770000000000323</v>
      </c>
      <c r="P49" s="65">
        <f t="shared" si="3"/>
        <v>-0.34770000000000323</v>
      </c>
      <c r="Q49" s="46"/>
      <c r="R49" s="46"/>
    </row>
    <row r="50" spans="2:18" ht="17.25" thickBot="1" x14ac:dyDescent="0.35">
      <c r="B50" s="12"/>
      <c r="C50" s="4"/>
      <c r="D50" s="4">
        <v>32</v>
      </c>
      <c r="E50" s="25">
        <v>1499.6831999999999</v>
      </c>
      <c r="F50" s="25">
        <v>31.154599999999999</v>
      </c>
      <c r="G50" s="25">
        <v>36.396900000000002</v>
      </c>
      <c r="H50" s="25">
        <v>37.167700000000004</v>
      </c>
      <c r="I50" s="60">
        <v>1507.896</v>
      </c>
      <c r="J50" s="61">
        <v>31.100200000000001</v>
      </c>
      <c r="K50" s="61">
        <v>36.692700000000002</v>
      </c>
      <c r="L50" s="62">
        <v>37.464100000000002</v>
      </c>
      <c r="M50" s="78">
        <f t="shared" si="0"/>
        <v>5.4763566065153067E-3</v>
      </c>
      <c r="N50" s="64">
        <f t="shared" si="1"/>
        <v>5.4763566065153067E-3</v>
      </c>
      <c r="O50" s="79">
        <f t="shared" si="2"/>
        <v>5.4399999999997561E-2</v>
      </c>
      <c r="P50" s="65">
        <f t="shared" si="3"/>
        <v>-5.4399999999997561E-2</v>
      </c>
      <c r="Q50" s="46"/>
      <c r="R50" s="46"/>
    </row>
    <row r="51" spans="2:18" ht="17.25" thickBot="1" x14ac:dyDescent="0.35">
      <c r="B51" s="12"/>
      <c r="C51" s="5"/>
      <c r="D51" s="5">
        <v>37</v>
      </c>
      <c r="E51" s="25">
        <v>654.29999999999995</v>
      </c>
      <c r="F51" s="25">
        <v>27.973800000000001</v>
      </c>
      <c r="G51" s="25">
        <v>35.066000000000003</v>
      </c>
      <c r="H51" s="25">
        <v>35.791800000000002</v>
      </c>
      <c r="I51" s="60">
        <v>661.0856</v>
      </c>
      <c r="J51" s="61">
        <v>27.808499999999999</v>
      </c>
      <c r="K51" s="63">
        <v>35.191800000000001</v>
      </c>
      <c r="L51" s="62">
        <v>35.861899999999999</v>
      </c>
      <c r="M51" s="78">
        <f t="shared" si="0"/>
        <v>1.0370777930612939E-2</v>
      </c>
      <c r="N51" s="64">
        <f t="shared" si="1"/>
        <v>1.0370777930612939E-2</v>
      </c>
      <c r="O51" s="79">
        <f t="shared" si="2"/>
        <v>0.165300000000002</v>
      </c>
      <c r="P51" s="65">
        <f t="shared" si="3"/>
        <v>-0.165300000000002</v>
      </c>
    </row>
    <row r="52" spans="2:18" ht="17.25" thickBot="1" x14ac:dyDescent="0.35">
      <c r="B52" s="12"/>
      <c r="C52" s="3" t="s">
        <v>19</v>
      </c>
      <c r="D52" s="3">
        <v>22</v>
      </c>
      <c r="E52" s="25">
        <v>5815.1783999999998</v>
      </c>
      <c r="F52" s="25">
        <v>39.990099999999998</v>
      </c>
      <c r="G52" s="25">
        <v>41.526499999999999</v>
      </c>
      <c r="H52" s="25">
        <v>42.851300000000002</v>
      </c>
      <c r="I52" s="60">
        <v>5829.9639999999999</v>
      </c>
      <c r="J52" s="61">
        <v>39.498800000000003</v>
      </c>
      <c r="K52" s="61">
        <v>41.203400000000002</v>
      </c>
      <c r="L52" s="62">
        <v>42.584600000000002</v>
      </c>
      <c r="M52" s="78">
        <f t="shared" si="0"/>
        <v>2.5425875154578507E-3</v>
      </c>
      <c r="N52" s="64">
        <f t="shared" si="1"/>
        <v>2.5425875154578507E-3</v>
      </c>
      <c r="O52" s="79">
        <f t="shared" si="2"/>
        <v>0.49129999999999541</v>
      </c>
      <c r="P52" s="65">
        <f t="shared" si="3"/>
        <v>-0.49129999999999541</v>
      </c>
    </row>
    <row r="53" spans="2:18" ht="17.25" thickBot="1" x14ac:dyDescent="0.35">
      <c r="B53" s="12"/>
      <c r="C53" s="4"/>
      <c r="D53" s="4">
        <v>27</v>
      </c>
      <c r="E53" s="25">
        <v>2295.1192000000001</v>
      </c>
      <c r="F53" s="25">
        <v>36.300699999999999</v>
      </c>
      <c r="G53" s="25">
        <v>38.908099999999997</v>
      </c>
      <c r="H53" s="25">
        <v>40.505099999999999</v>
      </c>
      <c r="I53" s="60">
        <v>2299.2287999999999</v>
      </c>
      <c r="J53" s="61">
        <v>35.651499999999999</v>
      </c>
      <c r="K53" s="61">
        <v>38.531700000000001</v>
      </c>
      <c r="L53" s="62">
        <v>40.201000000000001</v>
      </c>
      <c r="M53" s="78">
        <f t="shared" si="0"/>
        <v>1.7905823802091729E-3</v>
      </c>
      <c r="N53" s="64">
        <f t="shared" si="1"/>
        <v>1.7905823802091729E-3</v>
      </c>
      <c r="O53" s="79">
        <f t="shared" si="2"/>
        <v>0.64920000000000044</v>
      </c>
      <c r="P53" s="65">
        <f t="shared" si="3"/>
        <v>-0.64920000000000044</v>
      </c>
    </row>
    <row r="54" spans="2:18" ht="17.25" thickBot="1" x14ac:dyDescent="0.35">
      <c r="B54" s="12"/>
      <c r="C54" s="4"/>
      <c r="D54" s="4">
        <v>32</v>
      </c>
      <c r="E54" s="25">
        <v>1008.1264</v>
      </c>
      <c r="F54" s="25">
        <v>33.133600000000001</v>
      </c>
      <c r="G54" s="25">
        <v>37.020299999999999</v>
      </c>
      <c r="H54" s="25">
        <v>38.767000000000003</v>
      </c>
      <c r="I54" s="60">
        <v>1011.5808</v>
      </c>
      <c r="J54" s="61">
        <v>32.705100000000002</v>
      </c>
      <c r="K54" s="61">
        <v>36.9178</v>
      </c>
      <c r="L54" s="62">
        <v>38.693399999999997</v>
      </c>
      <c r="M54" s="78">
        <f t="shared" si="0"/>
        <v>3.4265544479342713E-3</v>
      </c>
      <c r="N54" s="64">
        <f t="shared" si="1"/>
        <v>3.4265544479342713E-3</v>
      </c>
      <c r="O54" s="79">
        <f t="shared" si="2"/>
        <v>0.42849999999999966</v>
      </c>
      <c r="P54" s="65">
        <f t="shared" si="3"/>
        <v>-0.42849999999999966</v>
      </c>
    </row>
    <row r="55" spans="2:18" ht="17.25" thickBot="1" x14ac:dyDescent="0.35">
      <c r="B55" s="13"/>
      <c r="C55" s="5"/>
      <c r="D55" s="5">
        <v>37</v>
      </c>
      <c r="E55" s="25">
        <v>462.81040000000002</v>
      </c>
      <c r="F55" s="25">
        <v>30.270099999999999</v>
      </c>
      <c r="G55" s="25">
        <v>35.740099999999998</v>
      </c>
      <c r="H55" s="25">
        <v>37.483800000000002</v>
      </c>
      <c r="I55" s="60">
        <v>467.32400000000001</v>
      </c>
      <c r="J55" s="61">
        <v>29.927299999999999</v>
      </c>
      <c r="K55" s="61">
        <v>35.626800000000003</v>
      </c>
      <c r="L55" s="62">
        <v>37.355499999999999</v>
      </c>
      <c r="M55" s="78">
        <f t="shared" si="0"/>
        <v>9.752589829442028E-3</v>
      </c>
      <c r="N55" s="64">
        <f t="shared" si="1"/>
        <v>9.752589829442028E-3</v>
      </c>
      <c r="O55" s="79">
        <f t="shared" si="2"/>
        <v>0.34280000000000044</v>
      </c>
      <c r="P55" s="65">
        <f t="shared" si="3"/>
        <v>-0.34280000000000044</v>
      </c>
    </row>
    <row r="56" spans="2:18" ht="17.25" thickBot="1" x14ac:dyDescent="0.35">
      <c r="B56" s="11" t="s">
        <v>20</v>
      </c>
      <c r="C56" s="3" t="s">
        <v>21</v>
      </c>
      <c r="D56" s="3">
        <v>22</v>
      </c>
      <c r="E56" s="25">
        <v>1760.1687999999999</v>
      </c>
      <c r="F56" s="25">
        <v>40.982599999999998</v>
      </c>
      <c r="G56" s="25">
        <v>43.615900000000003</v>
      </c>
      <c r="H56" s="25">
        <v>43.044600000000003</v>
      </c>
      <c r="I56" s="60">
        <v>1759.2728</v>
      </c>
      <c r="J56" s="61">
        <v>40.7956</v>
      </c>
      <c r="K56" s="61">
        <v>43.475499999999997</v>
      </c>
      <c r="L56" s="62">
        <v>42.8583</v>
      </c>
      <c r="M56" s="78">
        <f t="shared" si="0"/>
        <v>5.0904208732705533E-4</v>
      </c>
      <c r="N56" s="64">
        <f t="shared" si="1"/>
        <v>-5.0904208732705533E-4</v>
      </c>
      <c r="O56" s="79">
        <f t="shared" si="2"/>
        <v>0.18699999999999761</v>
      </c>
      <c r="P56" s="65">
        <f t="shared" si="3"/>
        <v>-0.18699999999999761</v>
      </c>
      <c r="Q56" s="46"/>
      <c r="R56" s="46"/>
    </row>
    <row r="57" spans="2:18" ht="17.25" thickBot="1" x14ac:dyDescent="0.35">
      <c r="B57" s="12" t="s">
        <v>22</v>
      </c>
      <c r="C57" s="4"/>
      <c r="D57" s="4">
        <v>27</v>
      </c>
      <c r="E57" s="25">
        <v>871.5616</v>
      </c>
      <c r="F57" s="25">
        <v>37.116300000000003</v>
      </c>
      <c r="G57" s="25">
        <v>40.9146</v>
      </c>
      <c r="H57" s="25">
        <v>39.904200000000003</v>
      </c>
      <c r="I57" s="60">
        <v>871.29679999999996</v>
      </c>
      <c r="J57" s="61">
        <v>36.903799999999997</v>
      </c>
      <c r="K57" s="61">
        <v>40.804600000000001</v>
      </c>
      <c r="L57" s="62">
        <v>39.759</v>
      </c>
      <c r="M57" s="78">
        <f t="shared" si="0"/>
        <v>3.0382247221543096E-4</v>
      </c>
      <c r="N57" s="64">
        <f t="shared" si="1"/>
        <v>-3.0382247221543096E-4</v>
      </c>
      <c r="O57" s="79">
        <f t="shared" si="2"/>
        <v>0.21250000000000568</v>
      </c>
      <c r="P57" s="65">
        <f t="shared" si="3"/>
        <v>-0.21250000000000568</v>
      </c>
      <c r="Q57" s="46"/>
      <c r="R57" s="46"/>
    </row>
    <row r="58" spans="2:18" ht="17.25" thickBot="1" x14ac:dyDescent="0.35">
      <c r="B58" s="12"/>
      <c r="C58" s="4"/>
      <c r="D58" s="4">
        <v>32</v>
      </c>
      <c r="E58" s="25">
        <v>424.86880000000002</v>
      </c>
      <c r="F58" s="25">
        <v>33.655999999999999</v>
      </c>
      <c r="G58" s="25">
        <v>38.878500000000003</v>
      </c>
      <c r="H58" s="25">
        <v>37.575499999999998</v>
      </c>
      <c r="I58" s="60">
        <v>423.79599999999999</v>
      </c>
      <c r="J58" s="61">
        <v>33.652799999999999</v>
      </c>
      <c r="K58" s="61">
        <v>38.900199999999998</v>
      </c>
      <c r="L58" s="62">
        <v>37.566299999999998</v>
      </c>
      <c r="M58" s="78">
        <f t="shared" si="0"/>
        <v>2.5250147810336491E-3</v>
      </c>
      <c r="N58" s="64">
        <f t="shared" si="1"/>
        <v>-2.5250147810336491E-3</v>
      </c>
      <c r="O58" s="79">
        <f t="shared" si="2"/>
        <v>3.1999999999996476E-3</v>
      </c>
      <c r="P58" s="65">
        <f t="shared" si="3"/>
        <v>-3.1999999999996476E-3</v>
      </c>
      <c r="Q58" s="46"/>
      <c r="R58" s="46"/>
    </row>
    <row r="59" spans="2:18" ht="17.25" thickBot="1" x14ac:dyDescent="0.35">
      <c r="B59" s="12"/>
      <c r="C59" s="5"/>
      <c r="D59" s="5">
        <v>37</v>
      </c>
      <c r="E59" s="25">
        <v>215.8312</v>
      </c>
      <c r="F59" s="25">
        <v>30.719799999999999</v>
      </c>
      <c r="G59" s="25">
        <v>37.506</v>
      </c>
      <c r="H59" s="25">
        <v>35.947699999999998</v>
      </c>
      <c r="I59" s="60">
        <v>215.65199999999999</v>
      </c>
      <c r="J59" s="61">
        <v>30.742999999999999</v>
      </c>
      <c r="K59" s="61">
        <v>37.426200000000001</v>
      </c>
      <c r="L59" s="62">
        <v>35.9283</v>
      </c>
      <c r="M59" s="78">
        <f t="shared" si="0"/>
        <v>8.3027847688382718E-4</v>
      </c>
      <c r="N59" s="64">
        <f t="shared" si="1"/>
        <v>-8.3027847688382718E-4</v>
      </c>
      <c r="O59" s="79">
        <f t="shared" si="2"/>
        <v>2.3199999999999221E-2</v>
      </c>
      <c r="P59" s="65">
        <f t="shared" si="3"/>
        <v>2.3199999999999221E-2</v>
      </c>
      <c r="Q59" s="46"/>
      <c r="R59" s="46"/>
    </row>
    <row r="60" spans="2:18" ht="17.25" thickBot="1" x14ac:dyDescent="0.35">
      <c r="B60" s="12"/>
      <c r="C60" s="3" t="s">
        <v>23</v>
      </c>
      <c r="D60" s="3">
        <v>22</v>
      </c>
      <c r="E60" s="25">
        <v>2198.3472000000002</v>
      </c>
      <c r="F60" s="25">
        <v>38.398400000000002</v>
      </c>
      <c r="G60" s="25">
        <v>42.5745</v>
      </c>
      <c r="H60" s="25">
        <v>43.559600000000003</v>
      </c>
      <c r="I60" s="60">
        <v>2204.8784000000001</v>
      </c>
      <c r="J60" s="61">
        <v>36.915700000000001</v>
      </c>
      <c r="K60" s="61">
        <v>41.834600000000002</v>
      </c>
      <c r="L60" s="62">
        <v>42.835500000000003</v>
      </c>
      <c r="M60" s="78">
        <f t="shared" si="0"/>
        <v>2.9709592734031725E-3</v>
      </c>
      <c r="N60" s="64">
        <f t="shared" si="1"/>
        <v>2.9709592734031725E-3</v>
      </c>
      <c r="O60" s="79">
        <f t="shared" si="2"/>
        <v>1.4827000000000012</v>
      </c>
      <c r="P60" s="65">
        <f t="shared" si="3"/>
        <v>-1.4827000000000012</v>
      </c>
    </row>
    <row r="61" spans="2:18" ht="17.25" thickBot="1" x14ac:dyDescent="0.35">
      <c r="B61" s="12"/>
      <c r="C61" s="4"/>
      <c r="D61" s="4">
        <v>27</v>
      </c>
      <c r="E61" s="25">
        <v>761.44880000000001</v>
      </c>
      <c r="F61" s="25">
        <v>34.671500000000002</v>
      </c>
      <c r="G61" s="25">
        <v>40.597999999999999</v>
      </c>
      <c r="H61" s="25">
        <v>41.534500000000001</v>
      </c>
      <c r="I61" s="60">
        <v>758.77440000000001</v>
      </c>
      <c r="J61" s="61">
        <v>33.474499999999999</v>
      </c>
      <c r="K61" s="61">
        <v>40.410400000000003</v>
      </c>
      <c r="L61" s="62">
        <v>41.348599999999998</v>
      </c>
      <c r="M61" s="78">
        <f t="shared" si="0"/>
        <v>3.5122519071538248E-3</v>
      </c>
      <c r="N61" s="64">
        <f t="shared" si="1"/>
        <v>-3.5122519071538248E-3</v>
      </c>
      <c r="O61" s="79">
        <f t="shared" si="2"/>
        <v>1.1970000000000027</v>
      </c>
      <c r="P61" s="65">
        <f t="shared" si="3"/>
        <v>-1.1970000000000027</v>
      </c>
      <c r="Q61" s="46"/>
      <c r="R61" s="46"/>
    </row>
    <row r="62" spans="2:18" ht="17.25" thickBot="1" x14ac:dyDescent="0.35">
      <c r="B62" s="12"/>
      <c r="C62" s="4"/>
      <c r="D62" s="4">
        <v>32</v>
      </c>
      <c r="E62" s="25">
        <v>299.55520000000001</v>
      </c>
      <c r="F62" s="25">
        <v>31.496400000000001</v>
      </c>
      <c r="G62" s="25">
        <v>39.214799999999997</v>
      </c>
      <c r="H62" s="25">
        <v>40.098199999999999</v>
      </c>
      <c r="I62" s="60">
        <v>299.39679999999998</v>
      </c>
      <c r="J62" s="61">
        <v>31.140799999999999</v>
      </c>
      <c r="K62" s="61">
        <v>39.218899999999998</v>
      </c>
      <c r="L62" s="62">
        <v>40.104300000000002</v>
      </c>
      <c r="M62" s="78">
        <f t="shared" si="0"/>
        <v>5.28784010426221E-4</v>
      </c>
      <c r="N62" s="64">
        <f t="shared" si="1"/>
        <v>-5.28784010426221E-4</v>
      </c>
      <c r="O62" s="79">
        <f t="shared" si="2"/>
        <v>0.35560000000000258</v>
      </c>
      <c r="P62" s="65">
        <f t="shared" si="3"/>
        <v>-0.35560000000000258</v>
      </c>
      <c r="Q62" s="46"/>
      <c r="R62" s="46"/>
    </row>
    <row r="63" spans="2:18" ht="17.25" thickBot="1" x14ac:dyDescent="0.35">
      <c r="B63" s="12"/>
      <c r="C63" s="5"/>
      <c r="D63" s="5">
        <v>37</v>
      </c>
      <c r="E63" s="25">
        <v>130.25360000000001</v>
      </c>
      <c r="F63" s="25">
        <v>28.536000000000001</v>
      </c>
      <c r="G63" s="25">
        <v>38.192900000000002</v>
      </c>
      <c r="H63" s="25">
        <v>39.092199999999998</v>
      </c>
      <c r="I63" s="60">
        <v>130.8896</v>
      </c>
      <c r="J63" s="61">
        <v>28.214300000000001</v>
      </c>
      <c r="K63" s="61">
        <v>38.203499999999998</v>
      </c>
      <c r="L63" s="62">
        <v>39.072299999999998</v>
      </c>
      <c r="M63" s="78">
        <f t="shared" si="0"/>
        <v>4.8827825104257819E-3</v>
      </c>
      <c r="N63" s="64">
        <f t="shared" si="1"/>
        <v>4.8827825104257819E-3</v>
      </c>
      <c r="O63" s="79">
        <f t="shared" si="2"/>
        <v>0.32169999999999987</v>
      </c>
      <c r="P63" s="65">
        <f t="shared" si="3"/>
        <v>-0.32169999999999987</v>
      </c>
      <c r="Q63" s="46"/>
      <c r="R63" s="46"/>
    </row>
    <row r="64" spans="2:18" ht="17.25" thickBot="1" x14ac:dyDescent="0.35">
      <c r="B64" s="12"/>
      <c r="C64" s="3" t="s">
        <v>24</v>
      </c>
      <c r="D64" s="3">
        <v>22</v>
      </c>
      <c r="E64" s="25">
        <v>1944.3832</v>
      </c>
      <c r="F64" s="25">
        <v>38.103099999999998</v>
      </c>
      <c r="G64" s="25">
        <v>40.666600000000003</v>
      </c>
      <c r="H64" s="25">
        <v>41.364600000000003</v>
      </c>
      <c r="I64" s="60">
        <v>1965.5247999999999</v>
      </c>
      <c r="J64" s="61">
        <v>36.562600000000003</v>
      </c>
      <c r="K64" s="61">
        <v>39.723599999999998</v>
      </c>
      <c r="L64" s="62">
        <v>40.302500000000002</v>
      </c>
      <c r="M64" s="78">
        <f t="shared" si="0"/>
        <v>1.0873165330784551E-2</v>
      </c>
      <c r="N64" s="64">
        <f t="shared" si="1"/>
        <v>1.0873165330784551E-2</v>
      </c>
      <c r="O64" s="79">
        <f t="shared" si="2"/>
        <v>1.5404999999999944</v>
      </c>
      <c r="P64" s="65">
        <f t="shared" si="3"/>
        <v>-1.5404999999999944</v>
      </c>
      <c r="Q64" s="46"/>
      <c r="R64" s="46"/>
    </row>
    <row r="65" spans="2:18" ht="17.25" thickBot="1" x14ac:dyDescent="0.35">
      <c r="B65" s="12"/>
      <c r="C65" s="4"/>
      <c r="D65" s="4">
        <v>27</v>
      </c>
      <c r="E65" s="25">
        <v>825.85919999999999</v>
      </c>
      <c r="F65" s="25">
        <v>34.353499999999997</v>
      </c>
      <c r="G65" s="25">
        <v>38.011200000000002</v>
      </c>
      <c r="H65" s="25">
        <v>38.564799999999998</v>
      </c>
      <c r="I65" s="60">
        <v>831.19119999999998</v>
      </c>
      <c r="J65" s="61">
        <v>33.015799999999999</v>
      </c>
      <c r="K65" s="61">
        <v>37.709800000000001</v>
      </c>
      <c r="L65" s="62">
        <v>38.230400000000003</v>
      </c>
      <c r="M65" s="78">
        <f t="shared" si="0"/>
        <v>6.4563063534316669E-3</v>
      </c>
      <c r="N65" s="64">
        <f t="shared" si="1"/>
        <v>6.4563063534316669E-3</v>
      </c>
      <c r="O65" s="79">
        <f t="shared" si="2"/>
        <v>1.3376999999999981</v>
      </c>
      <c r="P65" s="65">
        <f t="shared" si="3"/>
        <v>-1.3376999999999981</v>
      </c>
      <c r="Q65" s="46"/>
      <c r="R65" s="46"/>
    </row>
    <row r="66" spans="2:18" ht="17.25" thickBot="1" x14ac:dyDescent="0.35">
      <c r="B66" s="12"/>
      <c r="C66" s="4"/>
      <c r="D66" s="4">
        <v>32</v>
      </c>
      <c r="E66" s="25">
        <v>354.00479999999999</v>
      </c>
      <c r="F66" s="25">
        <v>30.924600000000002</v>
      </c>
      <c r="G66" s="25">
        <v>36.073099999999997</v>
      </c>
      <c r="H66" s="25">
        <v>36.594499999999996</v>
      </c>
      <c r="I66" s="60">
        <v>357.17200000000003</v>
      </c>
      <c r="J66" s="61">
        <v>30.6875</v>
      </c>
      <c r="K66" s="61">
        <v>36.143799999999999</v>
      </c>
      <c r="L66" s="62">
        <v>36.643900000000002</v>
      </c>
      <c r="M66" s="78">
        <f t="shared" si="0"/>
        <v>8.9467713432135297E-3</v>
      </c>
      <c r="N66" s="64">
        <f t="shared" si="1"/>
        <v>8.9467713432135297E-3</v>
      </c>
      <c r="O66" s="79">
        <f t="shared" si="2"/>
        <v>0.23710000000000164</v>
      </c>
      <c r="P66" s="65">
        <f t="shared" si="3"/>
        <v>-0.23710000000000164</v>
      </c>
      <c r="Q66" s="46"/>
      <c r="R66" s="46"/>
    </row>
    <row r="67" spans="2:18" ht="17.25" thickBot="1" x14ac:dyDescent="0.35">
      <c r="B67" s="12"/>
      <c r="C67" s="5"/>
      <c r="D67" s="5">
        <v>37</v>
      </c>
      <c r="E67" s="25">
        <v>152.488</v>
      </c>
      <c r="F67" s="25">
        <v>27.913699999999999</v>
      </c>
      <c r="G67" s="25">
        <v>34.661900000000003</v>
      </c>
      <c r="H67" s="25">
        <v>35.160200000000003</v>
      </c>
      <c r="I67" s="60">
        <v>152.9896</v>
      </c>
      <c r="J67" s="61">
        <v>27.831600000000002</v>
      </c>
      <c r="K67" s="61">
        <v>34.713099999999997</v>
      </c>
      <c r="L67" s="62">
        <v>35.1813</v>
      </c>
      <c r="M67" s="78">
        <f t="shared" si="0"/>
        <v>3.2894391689837644E-3</v>
      </c>
      <c r="N67" s="64">
        <f t="shared" si="1"/>
        <v>3.2894391689837644E-3</v>
      </c>
      <c r="O67" s="79">
        <f t="shared" si="2"/>
        <v>8.2099999999996953E-2</v>
      </c>
      <c r="P67" s="65">
        <f t="shared" si="3"/>
        <v>-8.2099999999996953E-2</v>
      </c>
      <c r="Q67" s="46"/>
      <c r="R67" s="46"/>
    </row>
    <row r="68" spans="2:18" ht="17.25" thickBot="1" x14ac:dyDescent="0.35">
      <c r="B68" s="12"/>
      <c r="C68" s="3" t="s">
        <v>19</v>
      </c>
      <c r="D68" s="3">
        <v>22</v>
      </c>
      <c r="E68" s="25">
        <v>1370.2528</v>
      </c>
      <c r="F68" s="25">
        <v>40.010800000000003</v>
      </c>
      <c r="G68" s="25">
        <v>41.2971</v>
      </c>
      <c r="H68" s="25">
        <v>42.319899999999997</v>
      </c>
      <c r="I68" s="60">
        <v>1381.0432000000001</v>
      </c>
      <c r="J68" s="61">
        <v>39.233699999999999</v>
      </c>
      <c r="K68" s="61">
        <v>40.648699999999998</v>
      </c>
      <c r="L68" s="62">
        <v>41.639000000000003</v>
      </c>
      <c r="M68" s="78">
        <f t="shared" si="0"/>
        <v>7.8747512867699231E-3</v>
      </c>
      <c r="N68" s="64">
        <f t="shared" si="1"/>
        <v>7.8747512867699231E-3</v>
      </c>
      <c r="O68" s="79">
        <f t="shared" si="2"/>
        <v>0.77710000000000434</v>
      </c>
      <c r="P68" s="65">
        <f t="shared" si="3"/>
        <v>-0.77710000000000434</v>
      </c>
      <c r="Q68" s="46"/>
    </row>
    <row r="69" spans="2:18" ht="17.25" thickBot="1" x14ac:dyDescent="0.35">
      <c r="B69" s="12"/>
      <c r="C69" s="4"/>
      <c r="D69" s="4">
        <v>27</v>
      </c>
      <c r="E69" s="25">
        <v>647.76480000000004</v>
      </c>
      <c r="F69" s="25">
        <v>35.924500000000002</v>
      </c>
      <c r="G69" s="25">
        <v>38.457900000000002</v>
      </c>
      <c r="H69" s="25">
        <v>39.655799999999999</v>
      </c>
      <c r="I69" s="60">
        <v>651.16</v>
      </c>
      <c r="J69" s="61">
        <v>35.023699999999998</v>
      </c>
      <c r="K69" s="61">
        <v>37.950200000000002</v>
      </c>
      <c r="L69" s="62">
        <v>39.072099999999999</v>
      </c>
      <c r="M69" s="78">
        <f t="shared" ref="M69:M83" si="4">ABS(N69)</f>
        <v>5.2414086100385998E-3</v>
      </c>
      <c r="N69" s="64">
        <f t="shared" ref="N69:N83" si="5">(I69-E69)/E69</f>
        <v>5.2414086100385998E-3</v>
      </c>
      <c r="O69" s="79">
        <f t="shared" ref="O69:O83" si="6">ABS(P69)</f>
        <v>0.90080000000000382</v>
      </c>
      <c r="P69" s="65">
        <f t="shared" ref="P69:P83" si="7">(J69-F69)</f>
        <v>-0.90080000000000382</v>
      </c>
      <c r="Q69" s="46"/>
    </row>
    <row r="70" spans="2:18" ht="17.25" thickBot="1" x14ac:dyDescent="0.35">
      <c r="B70" s="12"/>
      <c r="C70" s="4"/>
      <c r="D70" s="4">
        <v>32</v>
      </c>
      <c r="E70" s="25">
        <v>303.30079999999998</v>
      </c>
      <c r="F70" s="25">
        <v>32.316499999999998</v>
      </c>
      <c r="G70" s="25">
        <v>36.471499999999999</v>
      </c>
      <c r="H70" s="25">
        <v>37.644399999999997</v>
      </c>
      <c r="I70" s="60">
        <v>304.4984</v>
      </c>
      <c r="J70" s="61">
        <v>31.957699999999999</v>
      </c>
      <c r="K70" s="61">
        <v>36.330800000000004</v>
      </c>
      <c r="L70" s="62">
        <v>37.447499999999998</v>
      </c>
      <c r="M70" s="78">
        <f t="shared" si="4"/>
        <v>3.9485553615421481E-3</v>
      </c>
      <c r="N70" s="64">
        <f t="shared" si="5"/>
        <v>3.9485553615421481E-3</v>
      </c>
      <c r="O70" s="79">
        <f t="shared" si="6"/>
        <v>0.35879999999999868</v>
      </c>
      <c r="P70" s="65">
        <f t="shared" si="7"/>
        <v>-0.35879999999999868</v>
      </c>
      <c r="Q70" s="46"/>
    </row>
    <row r="71" spans="2:18" ht="17.25" thickBot="1" x14ac:dyDescent="0.35">
      <c r="B71" s="13"/>
      <c r="C71" s="5"/>
      <c r="D71" s="5">
        <v>37</v>
      </c>
      <c r="E71" s="25">
        <v>146.14160000000001</v>
      </c>
      <c r="F71" s="25">
        <v>29.456399999999999</v>
      </c>
      <c r="G71" s="25">
        <v>35.066499999999998</v>
      </c>
      <c r="H71" s="25">
        <v>36.143900000000002</v>
      </c>
      <c r="I71" s="60">
        <v>146.916</v>
      </c>
      <c r="J71" s="61">
        <v>29.139800000000001</v>
      </c>
      <c r="K71" s="61">
        <v>34.850900000000003</v>
      </c>
      <c r="L71" s="62">
        <v>35.866100000000003</v>
      </c>
      <c r="M71" s="78">
        <f t="shared" si="4"/>
        <v>5.2989703137230311E-3</v>
      </c>
      <c r="N71" s="64">
        <f t="shared" si="5"/>
        <v>5.2989703137230311E-3</v>
      </c>
      <c r="O71" s="79">
        <f t="shared" si="6"/>
        <v>0.31659999999999755</v>
      </c>
      <c r="P71" s="65">
        <f t="shared" si="7"/>
        <v>-0.31659999999999755</v>
      </c>
      <c r="Q71" s="46"/>
    </row>
    <row r="72" spans="2:18" ht="17.25" thickBot="1" x14ac:dyDescent="0.35">
      <c r="B72" s="3" t="s">
        <v>25</v>
      </c>
      <c r="C72" s="28" t="s">
        <v>26</v>
      </c>
      <c r="D72" s="3">
        <v>22</v>
      </c>
      <c r="E72" s="25">
        <v>2101.3119999999999</v>
      </c>
      <c r="F72" s="25">
        <v>43.488900000000001</v>
      </c>
      <c r="G72" s="25">
        <v>46.737699999999997</v>
      </c>
      <c r="H72" s="25">
        <v>47.694499999999998</v>
      </c>
      <c r="I72" s="60">
        <v>2094.5104000000001</v>
      </c>
      <c r="J72" s="61">
        <v>42.546599999999998</v>
      </c>
      <c r="K72" s="61">
        <v>46.232100000000003</v>
      </c>
      <c r="L72" s="62">
        <v>47.315100000000001</v>
      </c>
      <c r="M72" s="78">
        <f t="shared" si="4"/>
        <v>3.2368348917246846E-3</v>
      </c>
      <c r="N72" s="64">
        <f t="shared" si="5"/>
        <v>-3.2368348917246846E-3</v>
      </c>
      <c r="O72" s="79">
        <f t="shared" si="6"/>
        <v>0.94230000000000302</v>
      </c>
      <c r="P72" s="65">
        <f t="shared" si="7"/>
        <v>-0.94230000000000302</v>
      </c>
      <c r="Q72" s="46"/>
      <c r="R72" s="46"/>
    </row>
    <row r="73" spans="2:18" ht="17.25" thickBot="1" x14ac:dyDescent="0.35">
      <c r="B73" s="4" t="s">
        <v>27</v>
      </c>
      <c r="C73" s="26"/>
      <c r="D73" s="4">
        <v>27</v>
      </c>
      <c r="E73" s="25">
        <v>755.67439999999999</v>
      </c>
      <c r="F73" s="25">
        <v>41.276800000000001</v>
      </c>
      <c r="G73" s="25">
        <v>45.407200000000003</v>
      </c>
      <c r="H73" s="25">
        <v>46.089599999999997</v>
      </c>
      <c r="I73" s="60">
        <v>751.27520000000004</v>
      </c>
      <c r="J73" s="61">
        <v>40.599600000000002</v>
      </c>
      <c r="K73" s="61">
        <v>45.249200000000002</v>
      </c>
      <c r="L73" s="62">
        <v>46.107999999999997</v>
      </c>
      <c r="M73" s="78">
        <f t="shared" si="4"/>
        <v>5.8215548918951745E-3</v>
      </c>
      <c r="N73" s="64">
        <f t="shared" si="5"/>
        <v>-5.8215548918951745E-3</v>
      </c>
      <c r="O73" s="79">
        <f t="shared" si="6"/>
        <v>0.67719999999999914</v>
      </c>
      <c r="P73" s="65">
        <f t="shared" si="7"/>
        <v>-0.67719999999999914</v>
      </c>
      <c r="Q73" s="46"/>
      <c r="R73" s="46"/>
    </row>
    <row r="74" spans="2:18" ht="17.25" thickBot="1" x14ac:dyDescent="0.35">
      <c r="B74" s="4"/>
      <c r="C74" s="26"/>
      <c r="D74" s="4">
        <v>32</v>
      </c>
      <c r="E74" s="25">
        <v>359.13119999999998</v>
      </c>
      <c r="F74" s="25">
        <v>38.8262</v>
      </c>
      <c r="G74" s="25">
        <v>44.055700000000002</v>
      </c>
      <c r="H74" s="25">
        <v>44.478900000000003</v>
      </c>
      <c r="I74" s="60">
        <v>357.46879999999999</v>
      </c>
      <c r="J74" s="61">
        <v>38.850299999999997</v>
      </c>
      <c r="K74" s="61">
        <v>44.360500000000002</v>
      </c>
      <c r="L74" s="62">
        <v>44.922800000000002</v>
      </c>
      <c r="M74" s="78">
        <f t="shared" si="4"/>
        <v>4.6289489746365424E-3</v>
      </c>
      <c r="N74" s="64">
        <f t="shared" si="5"/>
        <v>-4.6289489746365424E-3</v>
      </c>
      <c r="O74" s="79">
        <f t="shared" si="6"/>
        <v>2.4099999999997124E-2</v>
      </c>
      <c r="P74" s="65">
        <f t="shared" si="7"/>
        <v>2.4099999999997124E-2</v>
      </c>
      <c r="Q74" s="46"/>
      <c r="R74" s="46"/>
    </row>
    <row r="75" spans="2:18" ht="17.25" thickBot="1" x14ac:dyDescent="0.35">
      <c r="B75" s="4"/>
      <c r="C75" s="27"/>
      <c r="D75" s="5">
        <v>37</v>
      </c>
      <c r="E75" s="25">
        <v>189.94319999999999</v>
      </c>
      <c r="F75" s="25">
        <v>36.114199999999997</v>
      </c>
      <c r="G75" s="25">
        <v>43.079799999999999</v>
      </c>
      <c r="H75" s="25">
        <v>43.301000000000002</v>
      </c>
      <c r="I75" s="60">
        <v>189.48400000000001</v>
      </c>
      <c r="J75" s="61">
        <v>36.261899999999997</v>
      </c>
      <c r="K75" s="61">
        <v>43.192399999999999</v>
      </c>
      <c r="L75" s="62">
        <v>43.582799999999999</v>
      </c>
      <c r="M75" s="78">
        <f t="shared" si="4"/>
        <v>2.4175648299069479E-3</v>
      </c>
      <c r="N75" s="64">
        <f t="shared" si="5"/>
        <v>-2.4175648299069479E-3</v>
      </c>
      <c r="O75" s="79">
        <f t="shared" si="6"/>
        <v>0.14770000000000039</v>
      </c>
      <c r="P75" s="65">
        <f t="shared" si="7"/>
        <v>0.14770000000000039</v>
      </c>
      <c r="Q75" s="46"/>
      <c r="R75" s="46"/>
    </row>
    <row r="76" spans="2:18" ht="17.25" thickBot="1" x14ac:dyDescent="0.35">
      <c r="B76" s="4"/>
      <c r="C76" s="28" t="s">
        <v>28</v>
      </c>
      <c r="D76" s="3">
        <v>22</v>
      </c>
      <c r="E76" s="25">
        <v>2773.9391999999998</v>
      </c>
      <c r="F76" s="25">
        <v>43.346899999999998</v>
      </c>
      <c r="G76" s="25">
        <v>48.314399999999999</v>
      </c>
      <c r="H76" s="25">
        <v>47.8581</v>
      </c>
      <c r="I76" s="60">
        <v>2760.8751999999999</v>
      </c>
      <c r="J76" s="61">
        <v>42.568600000000004</v>
      </c>
      <c r="K76" s="61">
        <v>48.0486</v>
      </c>
      <c r="L76" s="62">
        <v>47.643300000000004</v>
      </c>
      <c r="M76" s="78">
        <f t="shared" si="4"/>
        <v>4.7095480679604845E-3</v>
      </c>
      <c r="N76" s="64">
        <f t="shared" si="5"/>
        <v>-4.7095480679604845E-3</v>
      </c>
      <c r="O76" s="79">
        <f t="shared" si="6"/>
        <v>0.77829999999999444</v>
      </c>
      <c r="P76" s="65">
        <f t="shared" si="7"/>
        <v>-0.77829999999999444</v>
      </c>
      <c r="Q76" s="46"/>
      <c r="R76" s="46"/>
    </row>
    <row r="77" spans="2:18" ht="17.25" thickBot="1" x14ac:dyDescent="0.35">
      <c r="B77" s="4"/>
      <c r="C77" s="26"/>
      <c r="D77" s="4">
        <v>27</v>
      </c>
      <c r="E77" s="25">
        <v>900.82640000000004</v>
      </c>
      <c r="F77" s="25">
        <v>41.085700000000003</v>
      </c>
      <c r="G77" s="25">
        <v>46.934199999999997</v>
      </c>
      <c r="H77" s="25">
        <v>46.001800000000003</v>
      </c>
      <c r="I77" s="60">
        <v>888.4384</v>
      </c>
      <c r="J77" s="61">
        <v>40.576900000000002</v>
      </c>
      <c r="K77" s="61">
        <v>46.945099999999996</v>
      </c>
      <c r="L77" s="62">
        <v>46.193899999999999</v>
      </c>
      <c r="M77" s="78">
        <f t="shared" si="4"/>
        <v>1.3751817220276885E-2</v>
      </c>
      <c r="N77" s="64">
        <f t="shared" si="5"/>
        <v>-1.3751817220276885E-2</v>
      </c>
      <c r="O77" s="79">
        <f t="shared" si="6"/>
        <v>0.50880000000000081</v>
      </c>
      <c r="P77" s="65">
        <f t="shared" si="7"/>
        <v>-0.50880000000000081</v>
      </c>
      <c r="Q77" s="46"/>
      <c r="R77" s="46"/>
    </row>
    <row r="78" spans="2:18" ht="17.25" thickBot="1" x14ac:dyDescent="0.35">
      <c r="B78" s="4"/>
      <c r="C78" s="26"/>
      <c r="D78" s="4">
        <v>32</v>
      </c>
      <c r="E78" s="25">
        <v>419.1472</v>
      </c>
      <c r="F78" s="25">
        <v>38.585799999999999</v>
      </c>
      <c r="G78" s="25">
        <v>45.733400000000003</v>
      </c>
      <c r="H78" s="25">
        <v>44.209200000000003</v>
      </c>
      <c r="I78" s="60">
        <v>412.28800000000001</v>
      </c>
      <c r="J78" s="61">
        <v>38.358899999999998</v>
      </c>
      <c r="K78" s="61">
        <v>45.942999999999998</v>
      </c>
      <c r="L78" s="62">
        <v>44.661099999999998</v>
      </c>
      <c r="M78" s="78">
        <f t="shared" si="4"/>
        <v>1.6364656617054787E-2</v>
      </c>
      <c r="N78" s="64">
        <f t="shared" si="5"/>
        <v>-1.6364656617054787E-2</v>
      </c>
      <c r="O78" s="79">
        <f t="shared" si="6"/>
        <v>0.22690000000000055</v>
      </c>
      <c r="P78" s="65">
        <f t="shared" si="7"/>
        <v>-0.22690000000000055</v>
      </c>
    </row>
    <row r="79" spans="2:18" ht="17.25" thickBot="1" x14ac:dyDescent="0.35">
      <c r="B79" s="4"/>
      <c r="C79" s="27"/>
      <c r="D79" s="5">
        <v>37</v>
      </c>
      <c r="E79" s="25">
        <v>222.22</v>
      </c>
      <c r="F79" s="25">
        <v>35.681100000000001</v>
      </c>
      <c r="G79" s="25">
        <v>44.862699999999997</v>
      </c>
      <c r="H79" s="25">
        <v>42.868299999999998</v>
      </c>
      <c r="I79" s="60">
        <v>219.68719999999999</v>
      </c>
      <c r="J79" s="61">
        <v>35.631100000000004</v>
      </c>
      <c r="K79" s="61">
        <v>44.874899999999997</v>
      </c>
      <c r="L79" s="62">
        <v>43.389099999999999</v>
      </c>
      <c r="M79" s="78">
        <f t="shared" si="4"/>
        <v>1.139771397713981E-2</v>
      </c>
      <c r="N79" s="64">
        <f t="shared" si="5"/>
        <v>-1.139771397713981E-2</v>
      </c>
      <c r="O79" s="79">
        <f t="shared" si="6"/>
        <v>4.9999999999997158E-2</v>
      </c>
      <c r="P79" s="65">
        <f t="shared" si="7"/>
        <v>-4.9999999999997158E-2</v>
      </c>
    </row>
    <row r="80" spans="2:18" ht="17.25" thickBot="1" x14ac:dyDescent="0.35">
      <c r="B80" s="4"/>
      <c r="C80" s="3" t="s">
        <v>29</v>
      </c>
      <c r="D80" s="28">
        <v>22</v>
      </c>
      <c r="E80" s="25">
        <v>2386.7624000000001</v>
      </c>
      <c r="F80" s="25">
        <v>43.243200000000002</v>
      </c>
      <c r="G80" s="25">
        <v>48.115200000000002</v>
      </c>
      <c r="H80" s="25">
        <v>48.349600000000002</v>
      </c>
      <c r="I80" s="60">
        <v>2377.7055999999998</v>
      </c>
      <c r="J80" s="61">
        <v>42.316400000000002</v>
      </c>
      <c r="K80" s="61">
        <v>47.589799999999997</v>
      </c>
      <c r="L80" s="62">
        <v>47.796599999999998</v>
      </c>
      <c r="M80" s="78">
        <f t="shared" si="4"/>
        <v>3.7945963955190068E-3</v>
      </c>
      <c r="N80" s="64">
        <f t="shared" si="5"/>
        <v>-3.7945963955190068E-3</v>
      </c>
      <c r="O80" s="79">
        <f t="shared" si="6"/>
        <v>0.92680000000000007</v>
      </c>
      <c r="P80" s="65">
        <f t="shared" si="7"/>
        <v>-0.92680000000000007</v>
      </c>
    </row>
    <row r="81" spans="2:16" ht="17.25" thickBot="1" x14ac:dyDescent="0.35">
      <c r="B81" s="4"/>
      <c r="C81" s="4"/>
      <c r="D81" s="26">
        <v>27</v>
      </c>
      <c r="E81" s="25">
        <v>751.01679999999999</v>
      </c>
      <c r="F81" s="25">
        <v>40.884999999999998</v>
      </c>
      <c r="G81" s="25">
        <v>46.390099999999997</v>
      </c>
      <c r="H81" s="25">
        <v>46.514200000000002</v>
      </c>
      <c r="I81" s="60">
        <v>750.03599999999994</v>
      </c>
      <c r="J81" s="61">
        <v>39.799300000000002</v>
      </c>
      <c r="K81" s="61">
        <v>45.9056</v>
      </c>
      <c r="L81" s="62">
        <v>46.035499999999999</v>
      </c>
      <c r="M81" s="78">
        <f t="shared" si="4"/>
        <v>1.3059627960387101E-3</v>
      </c>
      <c r="N81" s="64">
        <f t="shared" si="5"/>
        <v>-1.3059627960387101E-3</v>
      </c>
      <c r="O81" s="79">
        <f t="shared" si="6"/>
        <v>1.0856999999999957</v>
      </c>
      <c r="P81" s="65">
        <f t="shared" si="7"/>
        <v>-1.0856999999999957</v>
      </c>
    </row>
    <row r="82" spans="2:16" ht="17.25" thickBot="1" x14ac:dyDescent="0.35">
      <c r="B82" s="4"/>
      <c r="C82" s="4"/>
      <c r="D82" s="26">
        <v>32</v>
      </c>
      <c r="E82" s="25">
        <v>325.4984</v>
      </c>
      <c r="F82" s="25">
        <v>38.388399999999997</v>
      </c>
      <c r="G82" s="25">
        <v>44.732399999999998</v>
      </c>
      <c r="H82" s="25">
        <v>44.725999999999999</v>
      </c>
      <c r="I82" s="60">
        <v>325.07040000000001</v>
      </c>
      <c r="J82" s="61">
        <v>37.737299999999998</v>
      </c>
      <c r="K82" s="61">
        <v>44.643700000000003</v>
      </c>
      <c r="L82" s="62">
        <v>44.702399999999997</v>
      </c>
      <c r="M82" s="78">
        <f t="shared" si="4"/>
        <v>1.314906617052487E-3</v>
      </c>
      <c r="N82" s="64">
        <f t="shared" si="5"/>
        <v>-1.314906617052487E-3</v>
      </c>
      <c r="O82" s="79">
        <f t="shared" si="6"/>
        <v>0.65109999999999957</v>
      </c>
      <c r="P82" s="65">
        <f t="shared" si="7"/>
        <v>-0.65109999999999957</v>
      </c>
    </row>
    <row r="83" spans="2:16" ht="17.25" thickBot="1" x14ac:dyDescent="0.35">
      <c r="B83" s="5"/>
      <c r="C83" s="5"/>
      <c r="D83" s="27">
        <v>37</v>
      </c>
      <c r="E83" s="25">
        <v>168.2784</v>
      </c>
      <c r="F83" s="25">
        <v>35.764499999999998</v>
      </c>
      <c r="G83" s="25">
        <v>43.517200000000003</v>
      </c>
      <c r="H83" s="25">
        <v>43.478999999999999</v>
      </c>
      <c r="I83" s="60">
        <v>167.828</v>
      </c>
      <c r="J83" s="61">
        <v>35.262799999999999</v>
      </c>
      <c r="K83" s="61">
        <v>43.380400000000002</v>
      </c>
      <c r="L83" s="62">
        <v>43.359200000000001</v>
      </c>
      <c r="M83" s="78">
        <f t="shared" si="4"/>
        <v>2.6765170099074028E-3</v>
      </c>
      <c r="N83" s="64">
        <f t="shared" si="5"/>
        <v>-2.6765170099074028E-3</v>
      </c>
      <c r="O83" s="79">
        <f t="shared" si="6"/>
        <v>0.50169999999999959</v>
      </c>
      <c r="P83" s="65">
        <f t="shared" si="7"/>
        <v>-0.50169999999999959</v>
      </c>
    </row>
  </sheetData>
  <mergeCells count="6">
    <mergeCell ref="P2:P3"/>
    <mergeCell ref="O2:O3"/>
    <mergeCell ref="E2:H2"/>
    <mergeCell ref="I2:L2"/>
    <mergeCell ref="M2:M3"/>
    <mergeCell ref="N2:N3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83"/>
  <sheetViews>
    <sheetView topLeftCell="C16" zoomScale="70" zoomScaleNormal="70" workbookViewId="0">
      <selection activeCell="J29" sqref="J29"/>
    </sheetView>
  </sheetViews>
  <sheetFormatPr defaultRowHeight="16.5" x14ac:dyDescent="0.3"/>
  <cols>
    <col min="3" max="3" width="15.375" bestFit="1" customWidth="1"/>
    <col min="5" max="5" width="10.25" bestFit="1" customWidth="1"/>
    <col min="6" max="8" width="9.125" bestFit="1" customWidth="1"/>
    <col min="13" max="14" width="11.75" bestFit="1" customWidth="1"/>
    <col min="15" max="16" width="12.5" bestFit="1" customWidth="1"/>
  </cols>
  <sheetData>
    <row r="1" spans="2:16" ht="17.25" thickBot="1" x14ac:dyDescent="0.35"/>
    <row r="2" spans="2:16" ht="17.25" thickBot="1" x14ac:dyDescent="0.35">
      <c r="B2" s="8"/>
      <c r="C2" s="8"/>
      <c r="D2" s="9"/>
      <c r="E2" s="105" t="s">
        <v>35</v>
      </c>
      <c r="F2" s="106"/>
      <c r="G2" s="106"/>
      <c r="H2" s="106"/>
      <c r="I2" s="105" t="s">
        <v>36</v>
      </c>
      <c r="J2" s="106"/>
      <c r="K2" s="106"/>
      <c r="L2" s="107"/>
      <c r="M2" s="94" t="s">
        <v>49</v>
      </c>
      <c r="N2" s="94" t="s">
        <v>51</v>
      </c>
      <c r="O2" s="94" t="s">
        <v>50</v>
      </c>
      <c r="P2" s="94" t="s">
        <v>52</v>
      </c>
    </row>
    <row r="3" spans="2:16" ht="17.25" thickBot="1" x14ac:dyDescent="0.35">
      <c r="B3" s="1"/>
      <c r="C3" s="1"/>
      <c r="D3" s="2" t="s">
        <v>2</v>
      </c>
      <c r="E3" s="6" t="s">
        <v>30</v>
      </c>
      <c r="F3" s="7" t="s">
        <v>31</v>
      </c>
      <c r="G3" s="7" t="s">
        <v>32</v>
      </c>
      <c r="H3" s="7" t="s">
        <v>33</v>
      </c>
      <c r="I3" s="6" t="s">
        <v>30</v>
      </c>
      <c r="J3" s="7" t="s">
        <v>31</v>
      </c>
      <c r="K3" s="7" t="s">
        <v>32</v>
      </c>
      <c r="L3" s="10" t="s">
        <v>33</v>
      </c>
      <c r="M3" s="95"/>
      <c r="N3" s="95"/>
      <c r="O3" s="95"/>
      <c r="P3" s="95"/>
    </row>
    <row r="4" spans="2:16" ht="17.25" thickBot="1" x14ac:dyDescent="0.35">
      <c r="B4" s="14" t="s">
        <v>3</v>
      </c>
      <c r="C4" s="15" t="s">
        <v>0</v>
      </c>
      <c r="D4" s="15">
        <v>22</v>
      </c>
      <c r="E4" s="29"/>
      <c r="F4" s="29"/>
      <c r="G4" s="29"/>
      <c r="H4" s="29"/>
      <c r="I4" s="54"/>
      <c r="J4" s="55"/>
      <c r="K4" s="55"/>
      <c r="L4" s="56"/>
      <c r="M4" s="78" t="e">
        <f>ABS(N4)</f>
        <v>#DIV/0!</v>
      </c>
      <c r="N4" s="64" t="e">
        <f>(I4-E4)/E4</f>
        <v>#DIV/0!</v>
      </c>
      <c r="O4" s="79">
        <f>ABS(P4)</f>
        <v>0</v>
      </c>
      <c r="P4" s="65">
        <f>(J4-F4)</f>
        <v>0</v>
      </c>
    </row>
    <row r="5" spans="2:16" ht="17.25" thickBot="1" x14ac:dyDescent="0.35">
      <c r="B5" s="16" t="s">
        <v>4</v>
      </c>
      <c r="C5" s="17"/>
      <c r="D5" s="17">
        <v>27</v>
      </c>
      <c r="E5" s="29"/>
      <c r="F5" s="29"/>
      <c r="G5" s="29"/>
      <c r="H5" s="29"/>
      <c r="I5" s="54"/>
      <c r="J5" s="55"/>
      <c r="K5" s="55"/>
      <c r="L5" s="56"/>
      <c r="M5" s="78" t="e">
        <f t="shared" ref="M5:M68" si="0">ABS(N5)</f>
        <v>#DIV/0!</v>
      </c>
      <c r="N5" s="64" t="e">
        <f t="shared" ref="N5:N68" si="1">(I5-E5)/E5</f>
        <v>#DIV/0!</v>
      </c>
      <c r="O5" s="79">
        <f t="shared" ref="O5:O68" si="2">ABS(P5)</f>
        <v>0</v>
      </c>
      <c r="P5" s="65">
        <f t="shared" ref="P5:P68" si="3">(J5-F5)</f>
        <v>0</v>
      </c>
    </row>
    <row r="6" spans="2:16" ht="17.25" thickBot="1" x14ac:dyDescent="0.35">
      <c r="B6" s="16"/>
      <c r="C6" s="17"/>
      <c r="D6" s="17">
        <v>32</v>
      </c>
      <c r="E6" s="29"/>
      <c r="F6" s="29"/>
      <c r="G6" s="29"/>
      <c r="H6" s="29"/>
      <c r="I6" s="54"/>
      <c r="J6" s="55"/>
      <c r="K6" s="55"/>
      <c r="L6" s="56"/>
      <c r="M6" s="78" t="e">
        <f t="shared" si="0"/>
        <v>#DIV/0!</v>
      </c>
      <c r="N6" s="64" t="e">
        <f t="shared" si="1"/>
        <v>#DIV/0!</v>
      </c>
      <c r="O6" s="79">
        <f t="shared" si="2"/>
        <v>0</v>
      </c>
      <c r="P6" s="65">
        <f t="shared" si="3"/>
        <v>0</v>
      </c>
    </row>
    <row r="7" spans="2:16" ht="17.25" thickBot="1" x14ac:dyDescent="0.35">
      <c r="B7" s="16"/>
      <c r="C7" s="18"/>
      <c r="D7" s="18">
        <v>37</v>
      </c>
      <c r="E7" s="29"/>
      <c r="F7" s="29"/>
      <c r="G7" s="29"/>
      <c r="H7" s="29"/>
      <c r="I7" s="54"/>
      <c r="J7" s="55"/>
      <c r="K7" s="55"/>
      <c r="L7" s="56"/>
      <c r="M7" s="78" t="e">
        <f t="shared" si="0"/>
        <v>#DIV/0!</v>
      </c>
      <c r="N7" s="64" t="e">
        <f t="shared" si="1"/>
        <v>#DIV/0!</v>
      </c>
      <c r="O7" s="79">
        <f t="shared" si="2"/>
        <v>0</v>
      </c>
      <c r="P7" s="65">
        <f t="shared" si="3"/>
        <v>0</v>
      </c>
    </row>
    <row r="8" spans="2:16" ht="17.25" thickBot="1" x14ac:dyDescent="0.35">
      <c r="B8" s="16"/>
      <c r="C8" s="15" t="s">
        <v>1</v>
      </c>
      <c r="D8" s="15">
        <v>22</v>
      </c>
      <c r="E8" s="29"/>
      <c r="F8" s="29"/>
      <c r="G8" s="29"/>
      <c r="H8" s="29"/>
      <c r="I8" s="54"/>
      <c r="J8" s="55"/>
      <c r="K8" s="55"/>
      <c r="L8" s="56"/>
      <c r="M8" s="78" t="e">
        <f t="shared" si="0"/>
        <v>#DIV/0!</v>
      </c>
      <c r="N8" s="64" t="e">
        <f t="shared" si="1"/>
        <v>#DIV/0!</v>
      </c>
      <c r="O8" s="79">
        <f t="shared" si="2"/>
        <v>0</v>
      </c>
      <c r="P8" s="65">
        <f t="shared" si="3"/>
        <v>0</v>
      </c>
    </row>
    <row r="9" spans="2:16" ht="17.25" thickBot="1" x14ac:dyDescent="0.35">
      <c r="B9" s="16"/>
      <c r="C9" s="17"/>
      <c r="D9" s="17">
        <v>27</v>
      </c>
      <c r="E9" s="29"/>
      <c r="F9" s="29"/>
      <c r="G9" s="29"/>
      <c r="H9" s="29"/>
      <c r="I9" s="54"/>
      <c r="J9" s="55"/>
      <c r="K9" s="55"/>
      <c r="L9" s="56"/>
      <c r="M9" s="78" t="e">
        <f t="shared" si="0"/>
        <v>#DIV/0!</v>
      </c>
      <c r="N9" s="64" t="e">
        <f t="shared" si="1"/>
        <v>#DIV/0!</v>
      </c>
      <c r="O9" s="79">
        <f t="shared" si="2"/>
        <v>0</v>
      </c>
      <c r="P9" s="65">
        <f t="shared" si="3"/>
        <v>0</v>
      </c>
    </row>
    <row r="10" spans="2:16" ht="17.25" thickBot="1" x14ac:dyDescent="0.35">
      <c r="B10" s="16"/>
      <c r="C10" s="17"/>
      <c r="D10" s="17">
        <v>32</v>
      </c>
      <c r="E10" s="29"/>
      <c r="F10" s="29"/>
      <c r="G10" s="29"/>
      <c r="H10" s="29"/>
      <c r="I10" s="54"/>
      <c r="J10" s="55"/>
      <c r="K10" s="55"/>
      <c r="L10" s="56"/>
      <c r="M10" s="78" t="e">
        <f t="shared" si="0"/>
        <v>#DIV/0!</v>
      </c>
      <c r="N10" s="64" t="e">
        <f t="shared" si="1"/>
        <v>#DIV/0!</v>
      </c>
      <c r="O10" s="79">
        <f t="shared" si="2"/>
        <v>0</v>
      </c>
      <c r="P10" s="65">
        <f t="shared" si="3"/>
        <v>0</v>
      </c>
    </row>
    <row r="11" spans="2:16" ht="17.25" thickBot="1" x14ac:dyDescent="0.35">
      <c r="B11" s="16"/>
      <c r="C11" s="18"/>
      <c r="D11" s="18">
        <v>37</v>
      </c>
      <c r="E11" s="29"/>
      <c r="F11" s="29"/>
      <c r="G11" s="29"/>
      <c r="H11" s="29"/>
      <c r="I11" s="54"/>
      <c r="J11" s="55"/>
      <c r="K11" s="55"/>
      <c r="L11" s="56"/>
      <c r="M11" s="78" t="e">
        <f t="shared" si="0"/>
        <v>#DIV/0!</v>
      </c>
      <c r="N11" s="64" t="e">
        <f t="shared" si="1"/>
        <v>#DIV/0!</v>
      </c>
      <c r="O11" s="79">
        <f t="shared" si="2"/>
        <v>0</v>
      </c>
      <c r="P11" s="65">
        <f t="shared" si="3"/>
        <v>0</v>
      </c>
    </row>
    <row r="12" spans="2:16" ht="17.25" thickBot="1" x14ac:dyDescent="0.35">
      <c r="B12" s="16"/>
      <c r="C12" s="15" t="s">
        <v>5</v>
      </c>
      <c r="D12" s="15">
        <v>22</v>
      </c>
      <c r="E12" s="29"/>
      <c r="F12" s="29"/>
      <c r="G12" s="29"/>
      <c r="H12" s="29"/>
      <c r="I12" s="54"/>
      <c r="J12" s="55"/>
      <c r="K12" s="55"/>
      <c r="L12" s="56"/>
      <c r="M12" s="78" t="e">
        <f t="shared" si="0"/>
        <v>#DIV/0!</v>
      </c>
      <c r="N12" s="64" t="e">
        <f t="shared" si="1"/>
        <v>#DIV/0!</v>
      </c>
      <c r="O12" s="79">
        <f t="shared" si="2"/>
        <v>0</v>
      </c>
      <c r="P12" s="65">
        <f t="shared" si="3"/>
        <v>0</v>
      </c>
    </row>
    <row r="13" spans="2:16" ht="17.25" thickBot="1" x14ac:dyDescent="0.35">
      <c r="B13" s="16"/>
      <c r="C13" s="17"/>
      <c r="D13" s="17">
        <v>27</v>
      </c>
      <c r="E13" s="29"/>
      <c r="F13" s="29"/>
      <c r="G13" s="29"/>
      <c r="H13" s="29"/>
      <c r="I13" s="54"/>
      <c r="J13" s="55"/>
      <c r="K13" s="55"/>
      <c r="L13" s="56"/>
      <c r="M13" s="78" t="e">
        <f t="shared" si="0"/>
        <v>#DIV/0!</v>
      </c>
      <c r="N13" s="64" t="e">
        <f t="shared" si="1"/>
        <v>#DIV/0!</v>
      </c>
      <c r="O13" s="79">
        <f t="shared" si="2"/>
        <v>0</v>
      </c>
      <c r="P13" s="65">
        <f t="shared" si="3"/>
        <v>0</v>
      </c>
    </row>
    <row r="14" spans="2:16" ht="17.25" thickBot="1" x14ac:dyDescent="0.35">
      <c r="B14" s="16"/>
      <c r="C14" s="17"/>
      <c r="D14" s="17">
        <v>32</v>
      </c>
      <c r="E14" s="29"/>
      <c r="F14" s="29"/>
      <c r="G14" s="29"/>
      <c r="H14" s="29"/>
      <c r="I14" s="54"/>
      <c r="J14" s="55"/>
      <c r="K14" s="55"/>
      <c r="L14" s="56"/>
      <c r="M14" s="78" t="e">
        <f t="shared" si="0"/>
        <v>#DIV/0!</v>
      </c>
      <c r="N14" s="64" t="e">
        <f t="shared" si="1"/>
        <v>#DIV/0!</v>
      </c>
      <c r="O14" s="79">
        <f t="shared" si="2"/>
        <v>0</v>
      </c>
      <c r="P14" s="65">
        <f t="shared" si="3"/>
        <v>0</v>
      </c>
    </row>
    <row r="15" spans="2:16" ht="17.25" thickBot="1" x14ac:dyDescent="0.35">
      <c r="B15" s="16"/>
      <c r="C15" s="18"/>
      <c r="D15" s="18">
        <v>37</v>
      </c>
      <c r="E15" s="29"/>
      <c r="F15" s="29"/>
      <c r="G15" s="29"/>
      <c r="H15" s="29"/>
      <c r="I15" s="54"/>
      <c r="J15" s="55"/>
      <c r="K15" s="55"/>
      <c r="L15" s="56"/>
      <c r="M15" s="78" t="e">
        <f t="shared" si="0"/>
        <v>#DIV/0!</v>
      </c>
      <c r="N15" s="64" t="e">
        <f t="shared" si="1"/>
        <v>#DIV/0!</v>
      </c>
      <c r="O15" s="79">
        <f t="shared" si="2"/>
        <v>0</v>
      </c>
      <c r="P15" s="65">
        <f t="shared" si="3"/>
        <v>0</v>
      </c>
    </row>
    <row r="16" spans="2:16" ht="17.25" thickBot="1" x14ac:dyDescent="0.35">
      <c r="B16" s="16"/>
      <c r="C16" s="15" t="s">
        <v>6</v>
      </c>
      <c r="D16" s="15">
        <v>22</v>
      </c>
      <c r="E16" s="29"/>
      <c r="F16" s="29"/>
      <c r="G16" s="29"/>
      <c r="H16" s="29"/>
      <c r="I16" s="54"/>
      <c r="J16" s="55"/>
      <c r="K16" s="55"/>
      <c r="L16" s="56"/>
      <c r="M16" s="78" t="e">
        <f t="shared" si="0"/>
        <v>#DIV/0!</v>
      </c>
      <c r="N16" s="64" t="e">
        <f t="shared" si="1"/>
        <v>#DIV/0!</v>
      </c>
      <c r="O16" s="79">
        <f t="shared" si="2"/>
        <v>0</v>
      </c>
      <c r="P16" s="65">
        <f t="shared" si="3"/>
        <v>0</v>
      </c>
    </row>
    <row r="17" spans="2:16" ht="17.25" thickBot="1" x14ac:dyDescent="0.35">
      <c r="B17" s="16"/>
      <c r="C17" s="17"/>
      <c r="D17" s="17">
        <v>27</v>
      </c>
      <c r="E17" s="29"/>
      <c r="F17" s="29"/>
      <c r="G17" s="29"/>
      <c r="H17" s="29"/>
      <c r="I17" s="54"/>
      <c r="J17" s="55"/>
      <c r="K17" s="55"/>
      <c r="L17" s="56"/>
      <c r="M17" s="78" t="e">
        <f t="shared" si="0"/>
        <v>#DIV/0!</v>
      </c>
      <c r="N17" s="64" t="e">
        <f t="shared" si="1"/>
        <v>#DIV/0!</v>
      </c>
      <c r="O17" s="79">
        <f t="shared" si="2"/>
        <v>0</v>
      </c>
      <c r="P17" s="65">
        <f t="shared" si="3"/>
        <v>0</v>
      </c>
    </row>
    <row r="18" spans="2:16" ht="17.25" thickBot="1" x14ac:dyDescent="0.35">
      <c r="B18" s="16"/>
      <c r="C18" s="17"/>
      <c r="D18" s="17">
        <v>32</v>
      </c>
      <c r="E18" s="29"/>
      <c r="F18" s="29"/>
      <c r="G18" s="29"/>
      <c r="H18" s="29"/>
      <c r="I18" s="54"/>
      <c r="J18" s="55"/>
      <c r="K18" s="55"/>
      <c r="L18" s="56"/>
      <c r="M18" s="78" t="e">
        <f t="shared" si="0"/>
        <v>#DIV/0!</v>
      </c>
      <c r="N18" s="64" t="e">
        <f t="shared" si="1"/>
        <v>#DIV/0!</v>
      </c>
      <c r="O18" s="79">
        <f t="shared" si="2"/>
        <v>0</v>
      </c>
      <c r="P18" s="65">
        <f t="shared" si="3"/>
        <v>0</v>
      </c>
    </row>
    <row r="19" spans="2:16" ht="17.25" thickBot="1" x14ac:dyDescent="0.35">
      <c r="B19" s="19"/>
      <c r="C19" s="18"/>
      <c r="D19" s="18">
        <v>37</v>
      </c>
      <c r="E19" s="29"/>
      <c r="F19" s="29"/>
      <c r="G19" s="29"/>
      <c r="H19" s="29"/>
      <c r="I19" s="54"/>
      <c r="J19" s="55"/>
      <c r="K19" s="55"/>
      <c r="L19" s="56"/>
      <c r="M19" s="78" t="e">
        <f t="shared" si="0"/>
        <v>#DIV/0!</v>
      </c>
      <c r="N19" s="64" t="e">
        <f t="shared" si="1"/>
        <v>#DIV/0!</v>
      </c>
      <c r="O19" s="79">
        <f t="shared" si="2"/>
        <v>0</v>
      </c>
      <c r="P19" s="65">
        <f t="shared" si="3"/>
        <v>0</v>
      </c>
    </row>
    <row r="20" spans="2:16" ht="17.25" thickBot="1" x14ac:dyDescent="0.35">
      <c r="B20" s="11" t="s">
        <v>7</v>
      </c>
      <c r="C20" s="3" t="s">
        <v>8</v>
      </c>
      <c r="D20" s="3">
        <v>22</v>
      </c>
      <c r="E20" s="25">
        <v>5397.9152000000004</v>
      </c>
      <c r="F20" s="25">
        <v>41.774000000000001</v>
      </c>
      <c r="G20" s="25">
        <v>43.3446</v>
      </c>
      <c r="H20" s="25">
        <v>44.7624</v>
      </c>
      <c r="I20" s="60">
        <v>5397.3208000000004</v>
      </c>
      <c r="J20" s="61">
        <v>41.331499999999998</v>
      </c>
      <c r="K20" s="61">
        <v>42.808199999999999</v>
      </c>
      <c r="L20" s="62">
        <v>43.942</v>
      </c>
      <c r="M20" s="78">
        <f t="shared" si="0"/>
        <v>1.1011658723352128E-4</v>
      </c>
      <c r="N20" s="64">
        <f t="shared" si="1"/>
        <v>-1.1011658723352128E-4</v>
      </c>
      <c r="O20" s="79">
        <f t="shared" si="2"/>
        <v>0.44250000000000256</v>
      </c>
      <c r="P20" s="65">
        <f t="shared" si="3"/>
        <v>-0.44250000000000256</v>
      </c>
    </row>
    <row r="21" spans="2:16" ht="17.25" thickBot="1" x14ac:dyDescent="0.35">
      <c r="B21" s="12" t="s">
        <v>9</v>
      </c>
      <c r="C21" s="4"/>
      <c r="D21" s="4">
        <v>27</v>
      </c>
      <c r="E21" s="25">
        <v>2464.6039999999998</v>
      </c>
      <c r="F21" s="25">
        <v>39.786499999999997</v>
      </c>
      <c r="G21" s="25">
        <v>41.741199999999999</v>
      </c>
      <c r="H21" s="25">
        <v>42.816899999999997</v>
      </c>
      <c r="I21" s="60">
        <v>2446.0056</v>
      </c>
      <c r="J21" s="61">
        <v>39.551099999999998</v>
      </c>
      <c r="K21" s="61">
        <v>41.545299999999997</v>
      </c>
      <c r="L21" s="62">
        <v>42.7027</v>
      </c>
      <c r="M21" s="78">
        <f t="shared" si="0"/>
        <v>7.5462021484992547E-3</v>
      </c>
      <c r="N21" s="64">
        <f t="shared" si="1"/>
        <v>-7.5462021484992547E-3</v>
      </c>
      <c r="O21" s="79">
        <f t="shared" si="2"/>
        <v>0.2353999999999985</v>
      </c>
      <c r="P21" s="65">
        <f t="shared" si="3"/>
        <v>-0.2353999999999985</v>
      </c>
    </row>
    <row r="22" spans="2:16" ht="17.25" thickBot="1" x14ac:dyDescent="0.35">
      <c r="B22" s="12"/>
      <c r="C22" s="4"/>
      <c r="D22" s="4">
        <v>32</v>
      </c>
      <c r="E22" s="25">
        <v>1177.348</v>
      </c>
      <c r="F22" s="25">
        <v>37.262999999999998</v>
      </c>
      <c r="G22" s="25">
        <v>40.499099999999999</v>
      </c>
      <c r="H22" s="25">
        <v>41.538800000000002</v>
      </c>
      <c r="I22" s="60">
        <v>1180.2696000000001</v>
      </c>
      <c r="J22" s="61">
        <v>36.849200000000003</v>
      </c>
      <c r="K22" s="61">
        <v>40.536000000000001</v>
      </c>
      <c r="L22" s="62">
        <v>41.627699999999997</v>
      </c>
      <c r="M22" s="78">
        <f t="shared" si="0"/>
        <v>2.4815092903713483E-3</v>
      </c>
      <c r="N22" s="64">
        <f t="shared" si="1"/>
        <v>2.4815092903713483E-3</v>
      </c>
      <c r="O22" s="79">
        <f t="shared" si="2"/>
        <v>0.41379999999999484</v>
      </c>
      <c r="P22" s="65">
        <f t="shared" si="3"/>
        <v>-0.41379999999999484</v>
      </c>
    </row>
    <row r="23" spans="2:16" ht="17.25" thickBot="1" x14ac:dyDescent="0.35">
      <c r="B23" s="12"/>
      <c r="C23" s="5"/>
      <c r="D23" s="5">
        <v>37</v>
      </c>
      <c r="E23" s="25">
        <v>573.75279999999998</v>
      </c>
      <c r="F23" s="25">
        <v>34.672400000000003</v>
      </c>
      <c r="G23" s="25">
        <v>39.6419</v>
      </c>
      <c r="H23" s="25">
        <v>40.821800000000003</v>
      </c>
      <c r="I23" s="60">
        <v>573.976</v>
      </c>
      <c r="J23" s="61">
        <v>34.101799999999997</v>
      </c>
      <c r="K23" s="61">
        <v>39.658499999999997</v>
      </c>
      <c r="L23" s="62">
        <v>40.887900000000002</v>
      </c>
      <c r="M23" s="78">
        <f t="shared" si="0"/>
        <v>3.8901770936894745E-4</v>
      </c>
      <c r="N23" s="64">
        <f t="shared" si="1"/>
        <v>3.8901770936894745E-4</v>
      </c>
      <c r="O23" s="79">
        <f t="shared" si="2"/>
        <v>0.57060000000000599</v>
      </c>
      <c r="P23" s="65">
        <f t="shared" si="3"/>
        <v>-0.57060000000000599</v>
      </c>
    </row>
    <row r="24" spans="2:16" ht="17.25" thickBot="1" x14ac:dyDescent="0.35">
      <c r="B24" s="12"/>
      <c r="C24" s="3" t="s">
        <v>10</v>
      </c>
      <c r="D24" s="3">
        <v>22</v>
      </c>
      <c r="E24" s="25">
        <v>8436.3320000000003</v>
      </c>
      <c r="F24" s="25">
        <v>39.903799999999997</v>
      </c>
      <c r="G24" s="25">
        <v>41.940300000000001</v>
      </c>
      <c r="H24" s="25">
        <v>43.032699999999998</v>
      </c>
      <c r="I24" s="60">
        <v>8550.4688000000006</v>
      </c>
      <c r="J24" s="61">
        <v>39.227600000000002</v>
      </c>
      <c r="K24" s="61">
        <v>41.184199999999997</v>
      </c>
      <c r="L24" s="62">
        <v>42.086100000000002</v>
      </c>
      <c r="M24" s="78">
        <f t="shared" si="0"/>
        <v>1.3529197286213986E-2</v>
      </c>
      <c r="N24" s="64">
        <f t="shared" si="1"/>
        <v>1.3529197286213986E-2</v>
      </c>
      <c r="O24" s="79">
        <f t="shared" si="2"/>
        <v>0.67619999999999436</v>
      </c>
      <c r="P24" s="65">
        <f t="shared" si="3"/>
        <v>-0.67619999999999436</v>
      </c>
    </row>
    <row r="25" spans="2:16" ht="17.25" thickBot="1" x14ac:dyDescent="0.35">
      <c r="B25" s="12"/>
      <c r="C25" s="4"/>
      <c r="D25" s="4">
        <v>27</v>
      </c>
      <c r="E25" s="25">
        <v>3260.6152000000002</v>
      </c>
      <c r="F25" s="25">
        <v>37.043300000000002</v>
      </c>
      <c r="G25" s="25">
        <v>39.857999999999997</v>
      </c>
      <c r="H25" s="25">
        <v>40.815100000000001</v>
      </c>
      <c r="I25" s="60">
        <v>3335.1727999999998</v>
      </c>
      <c r="J25" s="61">
        <v>36.591500000000003</v>
      </c>
      <c r="K25" s="61">
        <v>39.576999999999998</v>
      </c>
      <c r="L25" s="62">
        <v>40.697600000000001</v>
      </c>
      <c r="M25" s="78">
        <f t="shared" si="0"/>
        <v>2.2866114345538115E-2</v>
      </c>
      <c r="N25" s="64">
        <f t="shared" si="1"/>
        <v>2.2866114345538115E-2</v>
      </c>
      <c r="O25" s="79">
        <f t="shared" si="2"/>
        <v>0.45179999999999865</v>
      </c>
      <c r="P25" s="65">
        <f t="shared" si="3"/>
        <v>-0.45179999999999865</v>
      </c>
    </row>
    <row r="26" spans="2:16" ht="17.25" thickBot="1" x14ac:dyDescent="0.35">
      <c r="B26" s="12"/>
      <c r="C26" s="4"/>
      <c r="D26" s="4">
        <v>32</v>
      </c>
      <c r="E26" s="25">
        <v>1358.8671999999999</v>
      </c>
      <c r="F26" s="25">
        <v>34.282800000000002</v>
      </c>
      <c r="G26" s="25">
        <v>38.256700000000002</v>
      </c>
      <c r="H26" s="25">
        <v>39.456499999999998</v>
      </c>
      <c r="I26" s="60">
        <v>1402.8288</v>
      </c>
      <c r="J26" s="61">
        <v>33.569299999999998</v>
      </c>
      <c r="K26" s="61">
        <v>38.086100000000002</v>
      </c>
      <c r="L26" s="62">
        <v>39.365699999999997</v>
      </c>
      <c r="M26" s="78">
        <f t="shared" si="0"/>
        <v>3.2351652906185455E-2</v>
      </c>
      <c r="N26" s="64">
        <f t="shared" si="1"/>
        <v>3.2351652906185455E-2</v>
      </c>
      <c r="O26" s="79">
        <f t="shared" si="2"/>
        <v>0.71350000000000335</v>
      </c>
      <c r="P26" s="65">
        <f t="shared" si="3"/>
        <v>-0.71350000000000335</v>
      </c>
    </row>
    <row r="27" spans="2:16" ht="17.25" thickBot="1" x14ac:dyDescent="0.35">
      <c r="B27" s="12"/>
      <c r="C27" s="5"/>
      <c r="D27" s="5">
        <v>37</v>
      </c>
      <c r="E27" s="25">
        <v>585.11199999999997</v>
      </c>
      <c r="F27" s="25">
        <v>31.702100000000002</v>
      </c>
      <c r="G27" s="25">
        <v>37.181899999999999</v>
      </c>
      <c r="H27" s="25">
        <v>38.709000000000003</v>
      </c>
      <c r="I27" s="60">
        <v>600.93759999999997</v>
      </c>
      <c r="J27" s="61">
        <v>30.6938</v>
      </c>
      <c r="K27" s="61">
        <v>36.865900000000003</v>
      </c>
      <c r="L27" s="62">
        <v>38.496600000000001</v>
      </c>
      <c r="M27" s="78">
        <f t="shared" si="0"/>
        <v>2.7047129438466499E-2</v>
      </c>
      <c r="N27" s="64">
        <f t="shared" si="1"/>
        <v>2.7047129438466499E-2</v>
      </c>
      <c r="O27" s="79">
        <f t="shared" si="2"/>
        <v>1.008300000000002</v>
      </c>
      <c r="P27" s="65">
        <f t="shared" si="3"/>
        <v>-1.008300000000002</v>
      </c>
    </row>
    <row r="28" spans="2:16" ht="17.25" thickBot="1" x14ac:dyDescent="0.35">
      <c r="B28" s="12"/>
      <c r="C28" s="3" t="s">
        <v>11</v>
      </c>
      <c r="D28" s="3">
        <v>22</v>
      </c>
      <c r="E28" s="25">
        <v>22228.212800000001</v>
      </c>
      <c r="F28" s="25">
        <v>38.680900000000001</v>
      </c>
      <c r="G28" s="25">
        <v>40.090600000000002</v>
      </c>
      <c r="H28" s="25">
        <v>43.313200000000002</v>
      </c>
      <c r="I28" s="60">
        <v>22253.74</v>
      </c>
      <c r="J28" s="61">
        <v>38.393799999999999</v>
      </c>
      <c r="K28" s="61">
        <v>39.895600000000002</v>
      </c>
      <c r="L28" s="62">
        <v>42.890300000000003</v>
      </c>
      <c r="M28" s="78">
        <f t="shared" si="0"/>
        <v>1.1484144150356724E-3</v>
      </c>
      <c r="N28" s="64">
        <f t="shared" si="1"/>
        <v>1.1484144150356724E-3</v>
      </c>
      <c r="O28" s="79">
        <f t="shared" si="2"/>
        <v>0.28710000000000235</v>
      </c>
      <c r="P28" s="65">
        <f t="shared" si="3"/>
        <v>-0.28710000000000235</v>
      </c>
    </row>
    <row r="29" spans="2:16" ht="17.25" thickBot="1" x14ac:dyDescent="0.35">
      <c r="B29" s="12"/>
      <c r="C29" s="4"/>
      <c r="D29" s="4">
        <v>27</v>
      </c>
      <c r="E29" s="25">
        <v>6034.2175999999999</v>
      </c>
      <c r="F29" s="25">
        <v>36.744199999999999</v>
      </c>
      <c r="G29" s="25">
        <v>38.932400000000001</v>
      </c>
      <c r="H29" s="25">
        <v>41.485799999999998</v>
      </c>
      <c r="I29" s="60">
        <v>6088.6736000000001</v>
      </c>
      <c r="J29" s="61">
        <v>36.480499999999999</v>
      </c>
      <c r="K29" s="61">
        <v>38.821800000000003</v>
      </c>
      <c r="L29" s="62">
        <v>41.2575</v>
      </c>
      <c r="M29" s="78">
        <f t="shared" si="0"/>
        <v>9.0245336860242057E-3</v>
      </c>
      <c r="N29" s="64">
        <f t="shared" si="1"/>
        <v>9.0245336860242057E-3</v>
      </c>
      <c r="O29" s="79">
        <f t="shared" si="2"/>
        <v>0.26370000000000005</v>
      </c>
      <c r="P29" s="65">
        <f t="shared" si="3"/>
        <v>-0.26370000000000005</v>
      </c>
    </row>
    <row r="30" spans="2:16" ht="17.25" thickBot="1" x14ac:dyDescent="0.35">
      <c r="B30" s="12"/>
      <c r="C30" s="4"/>
      <c r="D30" s="4">
        <v>32</v>
      </c>
      <c r="E30" s="25">
        <v>2665.9607999999998</v>
      </c>
      <c r="F30" s="25">
        <v>34.646999999999998</v>
      </c>
      <c r="G30" s="25">
        <v>38.026299999999999</v>
      </c>
      <c r="H30" s="25">
        <v>39.866500000000002</v>
      </c>
      <c r="I30" s="60">
        <v>2697.2928000000002</v>
      </c>
      <c r="J30" s="61">
        <v>33.864400000000003</v>
      </c>
      <c r="K30" s="61">
        <v>37.919199999999996</v>
      </c>
      <c r="L30" s="62">
        <v>39.616599999999998</v>
      </c>
      <c r="M30" s="78">
        <f t="shared" si="0"/>
        <v>1.1752610916109621E-2</v>
      </c>
      <c r="N30" s="64">
        <f t="shared" si="1"/>
        <v>1.1752610916109621E-2</v>
      </c>
      <c r="O30" s="79">
        <f t="shared" si="2"/>
        <v>0.78259999999999508</v>
      </c>
      <c r="P30" s="65">
        <f t="shared" si="3"/>
        <v>-0.78259999999999508</v>
      </c>
    </row>
    <row r="31" spans="2:16" ht="17.25" thickBot="1" x14ac:dyDescent="0.35">
      <c r="B31" s="12"/>
      <c r="C31" s="5"/>
      <c r="D31" s="5">
        <v>37</v>
      </c>
      <c r="E31" s="25">
        <v>1311.1207999999999</v>
      </c>
      <c r="F31" s="25">
        <v>32.397799999999997</v>
      </c>
      <c r="G31" s="25">
        <v>37.267000000000003</v>
      </c>
      <c r="H31" s="25">
        <v>38.707299999999996</v>
      </c>
      <c r="I31" s="60">
        <v>1323.7352000000001</v>
      </c>
      <c r="J31" s="61">
        <v>31.474399999999999</v>
      </c>
      <c r="K31" s="61">
        <v>37.170999999999999</v>
      </c>
      <c r="L31" s="62">
        <v>38.4636</v>
      </c>
      <c r="M31" s="78">
        <f t="shared" si="0"/>
        <v>9.6210814442118237E-3</v>
      </c>
      <c r="N31" s="64">
        <f t="shared" si="1"/>
        <v>9.6210814442118237E-3</v>
      </c>
      <c r="O31" s="79">
        <f t="shared" si="2"/>
        <v>0.92339999999999733</v>
      </c>
      <c r="P31" s="65">
        <f t="shared" si="3"/>
        <v>-0.92339999999999733</v>
      </c>
    </row>
    <row r="32" spans="2:16" ht="17.25" thickBot="1" x14ac:dyDescent="0.35">
      <c r="B32" s="12"/>
      <c r="C32" s="3" t="s">
        <v>12</v>
      </c>
      <c r="D32" s="3">
        <v>22</v>
      </c>
      <c r="E32" s="25">
        <v>21159.08</v>
      </c>
      <c r="F32" s="25">
        <v>39.435400000000001</v>
      </c>
      <c r="G32" s="25">
        <v>43.668500000000002</v>
      </c>
      <c r="H32" s="25">
        <v>44.910699999999999</v>
      </c>
      <c r="I32" s="60">
        <v>21154.047200000001</v>
      </c>
      <c r="J32" s="61">
        <v>39.139899999999997</v>
      </c>
      <c r="K32" s="61">
        <v>43.413899999999998</v>
      </c>
      <c r="L32" s="62">
        <v>44.525100000000002</v>
      </c>
      <c r="M32" s="78">
        <f t="shared" si="0"/>
        <v>2.3785533208442244E-4</v>
      </c>
      <c r="N32" s="64">
        <f t="shared" si="1"/>
        <v>-2.3785533208442244E-4</v>
      </c>
      <c r="O32" s="79">
        <f t="shared" si="2"/>
        <v>0.29550000000000409</v>
      </c>
      <c r="P32" s="65">
        <f t="shared" si="3"/>
        <v>-0.29550000000000409</v>
      </c>
    </row>
    <row r="33" spans="2:16" ht="17.25" thickBot="1" x14ac:dyDescent="0.35">
      <c r="B33" s="12"/>
      <c r="C33" s="4"/>
      <c r="D33" s="4">
        <v>27</v>
      </c>
      <c r="E33" s="25">
        <v>7061.0888000000004</v>
      </c>
      <c r="F33" s="25">
        <v>37.555900000000001</v>
      </c>
      <c r="G33" s="25">
        <v>42.335700000000003</v>
      </c>
      <c r="H33" s="25">
        <v>42.880200000000002</v>
      </c>
      <c r="I33" s="60">
        <v>7065.9224000000004</v>
      </c>
      <c r="J33" s="61">
        <v>37.409500000000001</v>
      </c>
      <c r="K33" s="61">
        <v>42.193100000000001</v>
      </c>
      <c r="L33" s="62">
        <v>42.6646</v>
      </c>
      <c r="M33" s="78">
        <f t="shared" si="0"/>
        <v>6.8454032188349379E-4</v>
      </c>
      <c r="N33" s="64">
        <f t="shared" si="1"/>
        <v>6.8454032188349379E-4</v>
      </c>
      <c r="O33" s="79">
        <f t="shared" si="2"/>
        <v>0.14639999999999986</v>
      </c>
      <c r="P33" s="65">
        <f t="shared" si="3"/>
        <v>-0.14639999999999986</v>
      </c>
    </row>
    <row r="34" spans="2:16" ht="17.25" thickBot="1" x14ac:dyDescent="0.35">
      <c r="B34" s="12"/>
      <c r="C34" s="4"/>
      <c r="D34" s="4">
        <v>32</v>
      </c>
      <c r="E34" s="25">
        <v>3214.1871999999998</v>
      </c>
      <c r="F34" s="25">
        <v>35.623100000000001</v>
      </c>
      <c r="G34" s="25">
        <v>41.077199999999998</v>
      </c>
      <c r="H34" s="25">
        <v>41.055900000000001</v>
      </c>
      <c r="I34" s="60">
        <v>3215.0344</v>
      </c>
      <c r="J34" s="61">
        <v>34.826000000000001</v>
      </c>
      <c r="K34" s="61">
        <v>40.745399999999997</v>
      </c>
      <c r="L34" s="62">
        <v>40.658799999999999</v>
      </c>
      <c r="M34" s="78">
        <f t="shared" si="0"/>
        <v>2.6358141181078603E-4</v>
      </c>
      <c r="N34" s="64">
        <f t="shared" si="1"/>
        <v>2.6358141181078603E-4</v>
      </c>
      <c r="O34" s="79">
        <f t="shared" si="2"/>
        <v>0.79710000000000036</v>
      </c>
      <c r="P34" s="65">
        <f t="shared" si="3"/>
        <v>-0.79710000000000036</v>
      </c>
    </row>
    <row r="35" spans="2:16" ht="17.25" thickBot="1" x14ac:dyDescent="0.35">
      <c r="B35" s="12"/>
      <c r="C35" s="5"/>
      <c r="D35" s="5">
        <v>37</v>
      </c>
      <c r="E35" s="25">
        <v>1630.0344</v>
      </c>
      <c r="F35" s="25">
        <v>33.570999999999998</v>
      </c>
      <c r="G35" s="25">
        <v>40.1021</v>
      </c>
      <c r="H35" s="25">
        <v>39.729300000000002</v>
      </c>
      <c r="I35" s="60">
        <v>1629.4896000000001</v>
      </c>
      <c r="J35" s="61">
        <v>32.707799999999999</v>
      </c>
      <c r="K35" s="61">
        <v>39.837000000000003</v>
      </c>
      <c r="L35" s="62">
        <v>39.444699999999997</v>
      </c>
      <c r="M35" s="78">
        <f t="shared" si="0"/>
        <v>3.3422607522877776E-4</v>
      </c>
      <c r="N35" s="64">
        <f t="shared" si="1"/>
        <v>-3.3422607522877776E-4</v>
      </c>
      <c r="O35" s="79">
        <f t="shared" si="2"/>
        <v>0.86319999999999908</v>
      </c>
      <c r="P35" s="65">
        <f t="shared" si="3"/>
        <v>-0.86319999999999908</v>
      </c>
    </row>
    <row r="36" spans="2:16" ht="17.25" thickBot="1" x14ac:dyDescent="0.35">
      <c r="B36" s="12"/>
      <c r="C36" s="3" t="s">
        <v>13</v>
      </c>
      <c r="D36" s="3">
        <v>22</v>
      </c>
      <c r="E36" s="25">
        <v>63672.640800000001</v>
      </c>
      <c r="F36" s="25">
        <v>38.351900000000001</v>
      </c>
      <c r="G36" s="25">
        <v>41.7973</v>
      </c>
      <c r="H36" s="25">
        <v>43.932200000000002</v>
      </c>
      <c r="I36" s="60">
        <v>63701.036</v>
      </c>
      <c r="J36" s="61">
        <v>38.238799999999998</v>
      </c>
      <c r="K36" s="61">
        <v>41.5837</v>
      </c>
      <c r="L36" s="62">
        <v>43.724499999999999</v>
      </c>
      <c r="M36" s="78">
        <f t="shared" si="0"/>
        <v>4.4595605967074985E-4</v>
      </c>
      <c r="N36" s="81">
        <f t="shared" si="1"/>
        <v>4.4595605967074985E-4</v>
      </c>
      <c r="O36" s="82">
        <f t="shared" si="2"/>
        <v>0.11310000000000286</v>
      </c>
      <c r="P36" s="83">
        <f t="shared" si="3"/>
        <v>-0.11310000000000286</v>
      </c>
    </row>
    <row r="37" spans="2:16" ht="17.25" thickBot="1" x14ac:dyDescent="0.35">
      <c r="B37" s="12"/>
      <c r="C37" s="4"/>
      <c r="D37" s="4">
        <v>27</v>
      </c>
      <c r="E37" s="25">
        <v>9268.4655999999995</v>
      </c>
      <c r="F37" s="25">
        <v>35.254899999999999</v>
      </c>
      <c r="G37" s="25">
        <v>40.444400000000002</v>
      </c>
      <c r="H37" s="25">
        <v>42.801600000000001</v>
      </c>
      <c r="I37" s="60">
        <v>9321.6016</v>
      </c>
      <c r="J37" s="61">
        <v>35.036999999999999</v>
      </c>
      <c r="K37" s="61">
        <v>40.209400000000002</v>
      </c>
      <c r="L37" s="62">
        <v>42.673499999999997</v>
      </c>
      <c r="M37" s="78">
        <f t="shared" si="0"/>
        <v>5.7329877773943964E-3</v>
      </c>
      <c r="N37" s="81">
        <f t="shared" si="1"/>
        <v>5.7329877773943964E-3</v>
      </c>
      <c r="O37" s="82">
        <f t="shared" si="2"/>
        <v>0.2179000000000002</v>
      </c>
      <c r="P37" s="83">
        <f t="shared" si="3"/>
        <v>-0.2179000000000002</v>
      </c>
    </row>
    <row r="38" spans="2:16" ht="17.25" thickBot="1" x14ac:dyDescent="0.35">
      <c r="B38" s="12"/>
      <c r="C38" s="4"/>
      <c r="D38" s="4">
        <v>32</v>
      </c>
      <c r="E38" s="25">
        <v>2269.7424000000001</v>
      </c>
      <c r="F38" s="25">
        <v>33.593600000000002</v>
      </c>
      <c r="G38" s="25">
        <v>39.287100000000002</v>
      </c>
      <c r="H38" s="25">
        <v>41.862299999999998</v>
      </c>
      <c r="I38" s="60">
        <v>2338.3287999999998</v>
      </c>
      <c r="J38" s="61">
        <v>32.358800000000002</v>
      </c>
      <c r="K38" s="61">
        <v>38.887099999999997</v>
      </c>
      <c r="L38" s="62">
        <v>41.547400000000003</v>
      </c>
      <c r="M38" s="78">
        <f t="shared" si="0"/>
        <v>3.0217702237927829E-2</v>
      </c>
      <c r="N38" s="81">
        <f t="shared" si="1"/>
        <v>3.0217702237927829E-2</v>
      </c>
      <c r="O38" s="82">
        <f t="shared" si="2"/>
        <v>1.2347999999999999</v>
      </c>
      <c r="P38" s="83">
        <f t="shared" si="3"/>
        <v>-1.2347999999999999</v>
      </c>
    </row>
    <row r="39" spans="2:16" ht="17.25" thickBot="1" x14ac:dyDescent="0.35">
      <c r="B39" s="13"/>
      <c r="C39" s="5"/>
      <c r="D39" s="5">
        <v>37</v>
      </c>
      <c r="E39" s="25">
        <v>830.5856</v>
      </c>
      <c r="F39" s="25">
        <v>31.609000000000002</v>
      </c>
      <c r="G39" s="25">
        <v>38.439500000000002</v>
      </c>
      <c r="H39" s="25">
        <v>41.121899999999997</v>
      </c>
      <c r="I39" s="60">
        <v>854.26959999999997</v>
      </c>
      <c r="J39" s="61">
        <v>30.292200000000001</v>
      </c>
      <c r="K39" s="61">
        <v>38.142600000000002</v>
      </c>
      <c r="L39" s="62">
        <v>40.856200000000001</v>
      </c>
      <c r="M39" s="78">
        <f t="shared" si="0"/>
        <v>2.8514821350141356E-2</v>
      </c>
      <c r="N39" s="81">
        <f t="shared" si="1"/>
        <v>2.8514821350141356E-2</v>
      </c>
      <c r="O39" s="82">
        <f t="shared" si="2"/>
        <v>1.3168000000000006</v>
      </c>
      <c r="P39" s="83">
        <f t="shared" si="3"/>
        <v>-1.3168000000000006</v>
      </c>
    </row>
    <row r="40" spans="2:16" ht="17.25" thickBot="1" x14ac:dyDescent="0.35">
      <c r="B40" s="11" t="s">
        <v>14</v>
      </c>
      <c r="C40" s="3" t="s">
        <v>15</v>
      </c>
      <c r="D40" s="3">
        <v>22</v>
      </c>
      <c r="E40" s="25">
        <v>3954.1271999999999</v>
      </c>
      <c r="F40" s="25">
        <v>40.231299999999997</v>
      </c>
      <c r="G40" s="25">
        <v>42.741399999999999</v>
      </c>
      <c r="H40" s="25">
        <v>43.319899999999997</v>
      </c>
      <c r="I40" s="60">
        <v>3969.3447999999999</v>
      </c>
      <c r="J40" s="61">
        <v>39.562800000000003</v>
      </c>
      <c r="K40" s="61">
        <v>42.097999999999999</v>
      </c>
      <c r="L40" s="62">
        <v>42.672899999999998</v>
      </c>
      <c r="M40" s="78">
        <f t="shared" si="0"/>
        <v>3.8485357780093537E-3</v>
      </c>
      <c r="N40" s="64">
        <f t="shared" si="1"/>
        <v>3.8485357780093537E-3</v>
      </c>
      <c r="O40" s="79">
        <f t="shared" si="2"/>
        <v>0.66849999999999454</v>
      </c>
      <c r="P40" s="65">
        <f t="shared" si="3"/>
        <v>-0.66849999999999454</v>
      </c>
    </row>
    <row r="41" spans="2:16" ht="17.25" thickBot="1" x14ac:dyDescent="0.35">
      <c r="B41" s="12" t="s">
        <v>16</v>
      </c>
      <c r="C41" s="4"/>
      <c r="D41" s="4">
        <v>27</v>
      </c>
      <c r="E41" s="25">
        <v>1814.7103999999999</v>
      </c>
      <c r="F41" s="25">
        <v>37.083199999999998</v>
      </c>
      <c r="G41" s="25">
        <v>40.278100000000002</v>
      </c>
      <c r="H41" s="25">
        <v>40.592500000000001</v>
      </c>
      <c r="I41" s="60">
        <v>1825.6168</v>
      </c>
      <c r="J41" s="61">
        <v>36.684600000000003</v>
      </c>
      <c r="K41" s="61">
        <v>40.208399999999997</v>
      </c>
      <c r="L41" s="62">
        <v>40.479199999999999</v>
      </c>
      <c r="M41" s="78">
        <f t="shared" si="0"/>
        <v>6.0099947628007621E-3</v>
      </c>
      <c r="N41" s="64">
        <f t="shared" si="1"/>
        <v>6.0099947628007621E-3</v>
      </c>
      <c r="O41" s="79">
        <f t="shared" si="2"/>
        <v>0.39859999999999474</v>
      </c>
      <c r="P41" s="65">
        <f t="shared" si="3"/>
        <v>-0.39859999999999474</v>
      </c>
    </row>
    <row r="42" spans="2:16" ht="17.25" thickBot="1" x14ac:dyDescent="0.35">
      <c r="B42" s="12"/>
      <c r="C42" s="4"/>
      <c r="D42" s="4">
        <v>32</v>
      </c>
      <c r="E42" s="25">
        <v>859.42</v>
      </c>
      <c r="F42" s="25">
        <v>34.279499999999999</v>
      </c>
      <c r="G42" s="25">
        <v>38.2791</v>
      </c>
      <c r="H42" s="25">
        <v>38.458799999999997</v>
      </c>
      <c r="I42" s="60">
        <v>862.52080000000001</v>
      </c>
      <c r="J42" s="61">
        <v>34.055900000000001</v>
      </c>
      <c r="K42" s="61">
        <v>38.2149</v>
      </c>
      <c r="L42" s="62">
        <v>38.236600000000003</v>
      </c>
      <c r="M42" s="78">
        <f t="shared" si="0"/>
        <v>3.6080147075935507E-3</v>
      </c>
      <c r="N42" s="64">
        <f t="shared" si="1"/>
        <v>3.6080147075935507E-3</v>
      </c>
      <c r="O42" s="79">
        <f t="shared" si="2"/>
        <v>0.22359999999999758</v>
      </c>
      <c r="P42" s="65">
        <f t="shared" si="3"/>
        <v>-0.22359999999999758</v>
      </c>
    </row>
    <row r="43" spans="2:16" ht="17.25" thickBot="1" x14ac:dyDescent="0.35">
      <c r="B43" s="12"/>
      <c r="C43" s="5"/>
      <c r="D43" s="5">
        <v>37</v>
      </c>
      <c r="E43" s="25">
        <v>438.41840000000002</v>
      </c>
      <c r="F43" s="25">
        <v>31.8825</v>
      </c>
      <c r="G43" s="25">
        <v>36.860799999999998</v>
      </c>
      <c r="H43" s="25">
        <v>36.9375</v>
      </c>
      <c r="I43" s="60">
        <v>438.86880000000002</v>
      </c>
      <c r="J43" s="61">
        <v>31.369299999999999</v>
      </c>
      <c r="K43" s="61">
        <v>36.5548</v>
      </c>
      <c r="L43" s="62">
        <v>36.6526</v>
      </c>
      <c r="M43" s="78">
        <f t="shared" si="0"/>
        <v>1.0273291449446509E-3</v>
      </c>
      <c r="N43" s="64">
        <f t="shared" si="1"/>
        <v>1.0273291449446509E-3</v>
      </c>
      <c r="O43" s="79">
        <f t="shared" si="2"/>
        <v>0.51320000000000121</v>
      </c>
      <c r="P43" s="65">
        <f t="shared" si="3"/>
        <v>-0.51320000000000121</v>
      </c>
    </row>
    <row r="44" spans="2:16" ht="17.25" thickBot="1" x14ac:dyDescent="0.35">
      <c r="B44" s="12"/>
      <c r="C44" s="3" t="s">
        <v>17</v>
      </c>
      <c r="D44" s="3">
        <v>22</v>
      </c>
      <c r="E44" s="25">
        <v>4587.6095999999998</v>
      </c>
      <c r="F44" s="25">
        <v>40.097499999999997</v>
      </c>
      <c r="G44" s="25">
        <v>43.068899999999999</v>
      </c>
      <c r="H44" s="25">
        <v>44.451799999999999</v>
      </c>
      <c r="I44" s="60">
        <v>4597.5231999999996</v>
      </c>
      <c r="J44" s="61">
        <v>39.499299999999998</v>
      </c>
      <c r="K44" s="61">
        <v>42.465400000000002</v>
      </c>
      <c r="L44" s="62">
        <v>43.7196</v>
      </c>
      <c r="M44" s="78">
        <f t="shared" si="0"/>
        <v>2.1609510974952752E-3</v>
      </c>
      <c r="N44" s="64">
        <f t="shared" si="1"/>
        <v>2.1609510974952752E-3</v>
      </c>
      <c r="O44" s="79">
        <f t="shared" si="2"/>
        <v>0.59819999999999851</v>
      </c>
      <c r="P44" s="65">
        <f t="shared" si="3"/>
        <v>-0.59819999999999851</v>
      </c>
    </row>
    <row r="45" spans="2:16" ht="17.25" thickBot="1" x14ac:dyDescent="0.35">
      <c r="B45" s="12"/>
      <c r="C45" s="4"/>
      <c r="D45" s="4">
        <v>27</v>
      </c>
      <c r="E45" s="25">
        <v>1975.4168</v>
      </c>
      <c r="F45" s="25">
        <v>37.2956</v>
      </c>
      <c r="G45" s="25">
        <v>41.035200000000003</v>
      </c>
      <c r="H45" s="25">
        <v>42.128500000000003</v>
      </c>
      <c r="I45" s="60">
        <v>1986.1192000000001</v>
      </c>
      <c r="J45" s="61">
        <v>37.087400000000002</v>
      </c>
      <c r="K45" s="61">
        <v>40.990499999999997</v>
      </c>
      <c r="L45" s="62">
        <v>42.078200000000002</v>
      </c>
      <c r="M45" s="78">
        <f t="shared" si="0"/>
        <v>5.4177933487252541E-3</v>
      </c>
      <c r="N45" s="64">
        <f t="shared" si="1"/>
        <v>5.4177933487252541E-3</v>
      </c>
      <c r="O45" s="79">
        <f t="shared" si="2"/>
        <v>0.20819999999999794</v>
      </c>
      <c r="P45" s="65">
        <f t="shared" si="3"/>
        <v>-0.20819999999999794</v>
      </c>
    </row>
    <row r="46" spans="2:16" ht="17.25" thickBot="1" x14ac:dyDescent="0.35">
      <c r="B46" s="12"/>
      <c r="C46" s="4"/>
      <c r="D46" s="4">
        <v>32</v>
      </c>
      <c r="E46" s="25">
        <v>934.91520000000003</v>
      </c>
      <c r="F46" s="25">
        <v>34.425699999999999</v>
      </c>
      <c r="G46" s="25">
        <v>39.349600000000002</v>
      </c>
      <c r="H46" s="25">
        <v>40.285699999999999</v>
      </c>
      <c r="I46" s="60">
        <v>940.51919999999996</v>
      </c>
      <c r="J46" s="61">
        <v>34.034100000000002</v>
      </c>
      <c r="K46" s="61">
        <v>39.394399999999997</v>
      </c>
      <c r="L46" s="62">
        <v>40.290700000000001</v>
      </c>
      <c r="M46" s="78">
        <f t="shared" si="0"/>
        <v>5.9941265261276404E-3</v>
      </c>
      <c r="N46" s="64">
        <f t="shared" si="1"/>
        <v>5.9941265261276404E-3</v>
      </c>
      <c r="O46" s="79">
        <f t="shared" si="2"/>
        <v>0.39159999999999684</v>
      </c>
      <c r="P46" s="65">
        <f t="shared" si="3"/>
        <v>-0.39159999999999684</v>
      </c>
    </row>
    <row r="47" spans="2:16" ht="17.25" thickBot="1" x14ac:dyDescent="0.35">
      <c r="B47" s="12"/>
      <c r="C47" s="5"/>
      <c r="D47" s="5">
        <v>37</v>
      </c>
      <c r="E47" s="25">
        <v>470.64</v>
      </c>
      <c r="F47" s="25">
        <v>31.6129</v>
      </c>
      <c r="G47" s="25">
        <v>38.086599999999997</v>
      </c>
      <c r="H47" s="25">
        <v>38.919699999999999</v>
      </c>
      <c r="I47" s="60">
        <v>471.57920000000001</v>
      </c>
      <c r="J47" s="61">
        <v>31.265899999999998</v>
      </c>
      <c r="K47" s="61">
        <v>38.260100000000001</v>
      </c>
      <c r="L47" s="62">
        <v>39.066800000000001</v>
      </c>
      <c r="M47" s="78">
        <f t="shared" si="0"/>
        <v>1.9955804861465833E-3</v>
      </c>
      <c r="N47" s="64">
        <f t="shared" si="1"/>
        <v>1.9955804861465833E-3</v>
      </c>
      <c r="O47" s="79">
        <f t="shared" si="2"/>
        <v>0.34700000000000131</v>
      </c>
      <c r="P47" s="65">
        <f t="shared" si="3"/>
        <v>-0.34700000000000131</v>
      </c>
    </row>
    <row r="48" spans="2:16" ht="17.25" thickBot="1" x14ac:dyDescent="0.35">
      <c r="B48" s="12"/>
      <c r="C48" s="3" t="s">
        <v>18</v>
      </c>
      <c r="D48" s="3">
        <v>22</v>
      </c>
      <c r="E48" s="25">
        <v>9346.6728000000003</v>
      </c>
      <c r="F48" s="25">
        <v>38.224200000000003</v>
      </c>
      <c r="G48" s="25">
        <v>40.945</v>
      </c>
      <c r="H48" s="25">
        <v>41.861199999999997</v>
      </c>
      <c r="I48" s="60">
        <v>9354.4104000000007</v>
      </c>
      <c r="J48" s="61">
        <v>37.881100000000004</v>
      </c>
      <c r="K48" s="61">
        <v>40.81</v>
      </c>
      <c r="L48" s="62">
        <v>41.744100000000003</v>
      </c>
      <c r="M48" s="78">
        <f t="shared" si="0"/>
        <v>8.2784539114286572E-4</v>
      </c>
      <c r="N48" s="64">
        <f t="shared" si="1"/>
        <v>8.2784539114286572E-4</v>
      </c>
      <c r="O48" s="79">
        <f t="shared" si="2"/>
        <v>0.34309999999999974</v>
      </c>
      <c r="P48" s="65">
        <f t="shared" si="3"/>
        <v>-0.34309999999999974</v>
      </c>
    </row>
    <row r="49" spans="2:16" ht="17.25" thickBot="1" x14ac:dyDescent="0.35">
      <c r="B49" s="12"/>
      <c r="C49" s="4"/>
      <c r="D49" s="4">
        <v>27</v>
      </c>
      <c r="E49" s="25">
        <v>3716.2264</v>
      </c>
      <c r="F49" s="25">
        <v>34.384599999999999</v>
      </c>
      <c r="G49" s="25">
        <v>38.320099999999996</v>
      </c>
      <c r="H49" s="25">
        <v>39.128500000000003</v>
      </c>
      <c r="I49" s="60">
        <v>3722.8904000000002</v>
      </c>
      <c r="J49" s="61">
        <v>34.221899999999998</v>
      </c>
      <c r="K49" s="61">
        <v>38.346600000000002</v>
      </c>
      <c r="L49" s="62">
        <v>39.181800000000003</v>
      </c>
      <c r="M49" s="78">
        <f t="shared" si="0"/>
        <v>1.7932169041154798E-3</v>
      </c>
      <c r="N49" s="64">
        <f t="shared" si="1"/>
        <v>1.7932169041154798E-3</v>
      </c>
      <c r="O49" s="79">
        <f t="shared" si="2"/>
        <v>0.16270000000000095</v>
      </c>
      <c r="P49" s="65">
        <f t="shared" si="3"/>
        <v>-0.16270000000000095</v>
      </c>
    </row>
    <row r="50" spans="2:16" ht="17.25" thickBot="1" x14ac:dyDescent="0.35">
      <c r="B50" s="12"/>
      <c r="C50" s="4"/>
      <c r="D50" s="4">
        <v>32</v>
      </c>
      <c r="E50" s="25">
        <v>1563.5096000000001</v>
      </c>
      <c r="F50" s="25">
        <v>31.064800000000002</v>
      </c>
      <c r="G50" s="25">
        <v>36.413200000000003</v>
      </c>
      <c r="H50" s="25">
        <v>37.185400000000001</v>
      </c>
      <c r="I50" s="60">
        <v>1577.2760000000001</v>
      </c>
      <c r="J50" s="61">
        <v>31.006699999999999</v>
      </c>
      <c r="K50" s="61">
        <v>36.481299999999997</v>
      </c>
      <c r="L50" s="62">
        <v>37.258899999999997</v>
      </c>
      <c r="M50" s="78">
        <f t="shared" si="0"/>
        <v>8.8048068268976251E-3</v>
      </c>
      <c r="N50" s="64">
        <f t="shared" si="1"/>
        <v>8.8048068268976251E-3</v>
      </c>
      <c r="O50" s="79">
        <f t="shared" si="2"/>
        <v>5.8100000000003149E-2</v>
      </c>
      <c r="P50" s="65">
        <f t="shared" si="3"/>
        <v>-5.8100000000003149E-2</v>
      </c>
    </row>
    <row r="51" spans="2:16" ht="17.25" thickBot="1" x14ac:dyDescent="0.35">
      <c r="B51" s="12"/>
      <c r="C51" s="5"/>
      <c r="D51" s="5">
        <v>37</v>
      </c>
      <c r="E51" s="25">
        <v>661.33519999999999</v>
      </c>
      <c r="F51" s="25">
        <v>27.950199999999999</v>
      </c>
      <c r="G51" s="25">
        <v>35.0869</v>
      </c>
      <c r="H51" s="25">
        <v>35.801099999999998</v>
      </c>
      <c r="I51" s="60">
        <v>673.08720000000005</v>
      </c>
      <c r="J51" s="61">
        <v>27.640799999999999</v>
      </c>
      <c r="K51" s="61">
        <v>35.204900000000002</v>
      </c>
      <c r="L51" s="62">
        <v>35.808199999999999</v>
      </c>
      <c r="M51" s="78">
        <f t="shared" si="0"/>
        <v>1.7770111132750937E-2</v>
      </c>
      <c r="N51" s="64">
        <f t="shared" si="1"/>
        <v>1.7770111132750937E-2</v>
      </c>
      <c r="O51" s="79">
        <f t="shared" si="2"/>
        <v>0.30940000000000012</v>
      </c>
      <c r="P51" s="65">
        <f t="shared" si="3"/>
        <v>-0.30940000000000012</v>
      </c>
    </row>
    <row r="52" spans="2:16" ht="17.25" thickBot="1" x14ac:dyDescent="0.35">
      <c r="B52" s="12"/>
      <c r="C52" s="3" t="s">
        <v>19</v>
      </c>
      <c r="D52" s="3">
        <v>22</v>
      </c>
      <c r="E52" s="25">
        <v>6127.5392000000002</v>
      </c>
      <c r="F52" s="25">
        <v>39.9923</v>
      </c>
      <c r="G52" s="25">
        <v>41.439599999999999</v>
      </c>
      <c r="H52" s="25">
        <v>42.781999999999996</v>
      </c>
      <c r="I52" s="60">
        <v>6127.12</v>
      </c>
      <c r="J52" s="61">
        <v>39.860799999999998</v>
      </c>
      <c r="K52" s="61">
        <v>41.388399999999997</v>
      </c>
      <c r="L52" s="62">
        <v>42.763800000000003</v>
      </c>
      <c r="M52" s="78">
        <f t="shared" si="0"/>
        <v>6.8412455035828009E-5</v>
      </c>
      <c r="N52" s="64">
        <f t="shared" si="1"/>
        <v>-6.8412455035828009E-5</v>
      </c>
      <c r="O52" s="79">
        <f t="shared" si="2"/>
        <v>0.13150000000000261</v>
      </c>
      <c r="P52" s="65">
        <f t="shared" si="3"/>
        <v>-0.13150000000000261</v>
      </c>
    </row>
    <row r="53" spans="2:16" ht="17.25" thickBot="1" x14ac:dyDescent="0.35">
      <c r="B53" s="12"/>
      <c r="C53" s="4"/>
      <c r="D53" s="4">
        <v>27</v>
      </c>
      <c r="E53" s="25">
        <v>2374.5632000000001</v>
      </c>
      <c r="F53" s="25">
        <v>36.211300000000001</v>
      </c>
      <c r="G53" s="25">
        <v>38.850200000000001</v>
      </c>
      <c r="H53" s="25">
        <v>40.462699999999998</v>
      </c>
      <c r="I53" s="60">
        <v>2381.1743999999999</v>
      </c>
      <c r="J53" s="61">
        <v>36.137099999999997</v>
      </c>
      <c r="K53" s="61">
        <v>38.918199999999999</v>
      </c>
      <c r="L53" s="62">
        <v>40.577800000000003</v>
      </c>
      <c r="M53" s="78">
        <f t="shared" si="0"/>
        <v>2.7841752116767524E-3</v>
      </c>
      <c r="N53" s="64">
        <f t="shared" si="1"/>
        <v>2.7841752116767524E-3</v>
      </c>
      <c r="O53" s="79">
        <f t="shared" si="2"/>
        <v>7.4200000000004707E-2</v>
      </c>
      <c r="P53" s="65">
        <f t="shared" si="3"/>
        <v>-7.4200000000004707E-2</v>
      </c>
    </row>
    <row r="54" spans="2:16" ht="17.25" thickBot="1" x14ac:dyDescent="0.35">
      <c r="B54" s="12"/>
      <c r="C54" s="4"/>
      <c r="D54" s="4">
        <v>32</v>
      </c>
      <c r="E54" s="25">
        <v>1020.7824000000001</v>
      </c>
      <c r="F54" s="25">
        <v>33.067599999999999</v>
      </c>
      <c r="G54" s="25">
        <v>36.9953</v>
      </c>
      <c r="H54" s="25">
        <v>38.741</v>
      </c>
      <c r="I54" s="60">
        <v>1028.6784</v>
      </c>
      <c r="J54" s="61">
        <v>32.606699999999996</v>
      </c>
      <c r="K54" s="61">
        <v>37.063400000000001</v>
      </c>
      <c r="L54" s="62">
        <v>38.717500000000001</v>
      </c>
      <c r="M54" s="78">
        <f t="shared" si="0"/>
        <v>7.7352430841283685E-3</v>
      </c>
      <c r="N54" s="64">
        <f t="shared" si="1"/>
        <v>7.7352430841283685E-3</v>
      </c>
      <c r="O54" s="79">
        <f t="shared" si="2"/>
        <v>0.46090000000000231</v>
      </c>
      <c r="P54" s="65">
        <f t="shared" si="3"/>
        <v>-0.46090000000000231</v>
      </c>
    </row>
    <row r="55" spans="2:16" ht="17.25" thickBot="1" x14ac:dyDescent="0.35">
      <c r="B55" s="13"/>
      <c r="C55" s="5"/>
      <c r="D55" s="5">
        <v>37</v>
      </c>
      <c r="E55" s="25">
        <v>462.76799999999997</v>
      </c>
      <c r="F55" s="25">
        <v>30.2441</v>
      </c>
      <c r="G55" s="25">
        <v>35.725000000000001</v>
      </c>
      <c r="H55" s="25">
        <v>37.455800000000004</v>
      </c>
      <c r="I55" s="60">
        <v>469.41919999999999</v>
      </c>
      <c r="J55" s="61">
        <v>29.621700000000001</v>
      </c>
      <c r="K55" s="61">
        <v>35.449199999999998</v>
      </c>
      <c r="L55" s="62">
        <v>37.1633</v>
      </c>
      <c r="M55" s="78">
        <f t="shared" si="0"/>
        <v>1.4372644608097399E-2</v>
      </c>
      <c r="N55" s="64">
        <f t="shared" si="1"/>
        <v>1.4372644608097399E-2</v>
      </c>
      <c r="O55" s="79">
        <f t="shared" si="2"/>
        <v>0.62239999999999895</v>
      </c>
      <c r="P55" s="65">
        <f t="shared" si="3"/>
        <v>-0.62239999999999895</v>
      </c>
    </row>
    <row r="56" spans="2:16" ht="17.25" thickBot="1" x14ac:dyDescent="0.35">
      <c r="B56" s="11" t="s">
        <v>20</v>
      </c>
      <c r="C56" s="3" t="s">
        <v>21</v>
      </c>
      <c r="D56" s="3">
        <v>22</v>
      </c>
      <c r="E56" s="25">
        <v>1791.5824</v>
      </c>
      <c r="F56" s="25">
        <v>40.945</v>
      </c>
      <c r="G56" s="25">
        <v>43.5974</v>
      </c>
      <c r="H56" s="25">
        <v>43.0261</v>
      </c>
      <c r="I56" s="60">
        <v>1789.5904</v>
      </c>
      <c r="J56" s="61">
        <v>40.8932</v>
      </c>
      <c r="K56" s="61">
        <v>43.448599999999999</v>
      </c>
      <c r="L56" s="62">
        <v>42.906100000000002</v>
      </c>
      <c r="M56" s="78">
        <f t="shared" si="0"/>
        <v>1.1118662474022751E-3</v>
      </c>
      <c r="N56" s="64">
        <f t="shared" si="1"/>
        <v>-1.1118662474022751E-3</v>
      </c>
      <c r="O56" s="79">
        <f t="shared" si="2"/>
        <v>5.1800000000000068E-2</v>
      </c>
      <c r="P56" s="65">
        <f t="shared" si="3"/>
        <v>-5.1800000000000068E-2</v>
      </c>
    </row>
    <row r="57" spans="2:16" ht="17.25" thickBot="1" x14ac:dyDescent="0.35">
      <c r="B57" s="12" t="s">
        <v>22</v>
      </c>
      <c r="C57" s="4"/>
      <c r="D57" s="4">
        <v>27</v>
      </c>
      <c r="E57" s="25">
        <v>882.34559999999999</v>
      </c>
      <c r="F57" s="25">
        <v>37.0901</v>
      </c>
      <c r="G57" s="25">
        <v>40.893900000000002</v>
      </c>
      <c r="H57" s="25">
        <v>39.866199999999999</v>
      </c>
      <c r="I57" s="60">
        <v>881.37199999999996</v>
      </c>
      <c r="J57" s="61">
        <v>36.970999999999997</v>
      </c>
      <c r="K57" s="61">
        <v>40.795299999999997</v>
      </c>
      <c r="L57" s="62">
        <v>39.852200000000003</v>
      </c>
      <c r="M57" s="78">
        <f t="shared" si="0"/>
        <v>1.1034225138086857E-3</v>
      </c>
      <c r="N57" s="64">
        <f t="shared" si="1"/>
        <v>-1.1034225138086857E-3</v>
      </c>
      <c r="O57" s="79">
        <f t="shared" si="2"/>
        <v>0.11910000000000309</v>
      </c>
      <c r="P57" s="65">
        <f t="shared" si="3"/>
        <v>-0.11910000000000309</v>
      </c>
    </row>
    <row r="58" spans="2:16" ht="17.25" thickBot="1" x14ac:dyDescent="0.35">
      <c r="B58" s="12"/>
      <c r="C58" s="4"/>
      <c r="D58" s="4">
        <v>32</v>
      </c>
      <c r="E58" s="25">
        <v>428.44560000000001</v>
      </c>
      <c r="F58" s="25">
        <v>33.634500000000003</v>
      </c>
      <c r="G58" s="25">
        <v>38.906500000000001</v>
      </c>
      <c r="H58" s="25">
        <v>37.585099999999997</v>
      </c>
      <c r="I58" s="60">
        <v>428.3288</v>
      </c>
      <c r="J58" s="61">
        <v>33.429499999999997</v>
      </c>
      <c r="K58" s="61">
        <v>38.887799999999999</v>
      </c>
      <c r="L58" s="62">
        <v>37.560499999999998</v>
      </c>
      <c r="M58" s="78">
        <f t="shared" si="0"/>
        <v>2.7261337261956243E-4</v>
      </c>
      <c r="N58" s="64">
        <f t="shared" si="1"/>
        <v>-2.7261337261956243E-4</v>
      </c>
      <c r="O58" s="79">
        <f t="shared" si="2"/>
        <v>0.2050000000000054</v>
      </c>
      <c r="P58" s="65">
        <f t="shared" si="3"/>
        <v>-0.2050000000000054</v>
      </c>
    </row>
    <row r="59" spans="2:16" ht="17.25" thickBot="1" x14ac:dyDescent="0.35">
      <c r="B59" s="12"/>
      <c r="C59" s="5"/>
      <c r="D59" s="5">
        <v>37</v>
      </c>
      <c r="E59" s="25">
        <v>216.31440000000001</v>
      </c>
      <c r="F59" s="25">
        <v>30.723500000000001</v>
      </c>
      <c r="G59" s="25">
        <v>37.481699999999996</v>
      </c>
      <c r="H59" s="25">
        <v>35.9435</v>
      </c>
      <c r="I59" s="60">
        <v>216.05680000000001</v>
      </c>
      <c r="J59" s="61">
        <v>30.7117</v>
      </c>
      <c r="K59" s="61">
        <v>37.449199999999998</v>
      </c>
      <c r="L59" s="62">
        <v>35.8932</v>
      </c>
      <c r="M59" s="78">
        <f t="shared" si="0"/>
        <v>1.190859230823267E-3</v>
      </c>
      <c r="N59" s="64">
        <f t="shared" si="1"/>
        <v>-1.190859230823267E-3</v>
      </c>
      <c r="O59" s="79">
        <f t="shared" si="2"/>
        <v>1.1800000000000921E-2</v>
      </c>
      <c r="P59" s="65">
        <f t="shared" si="3"/>
        <v>-1.1800000000000921E-2</v>
      </c>
    </row>
    <row r="60" spans="2:16" ht="17.25" thickBot="1" x14ac:dyDescent="0.35">
      <c r="B60" s="12"/>
      <c r="C60" s="3" t="s">
        <v>23</v>
      </c>
      <c r="D60" s="3">
        <v>22</v>
      </c>
      <c r="E60" s="25">
        <v>2759.5767999999998</v>
      </c>
      <c r="F60" s="25">
        <v>38.2438</v>
      </c>
      <c r="G60" s="25">
        <v>42.509</v>
      </c>
      <c r="H60" s="25">
        <v>43.4863</v>
      </c>
      <c r="I60" s="60">
        <v>2762.6655999999998</v>
      </c>
      <c r="J60" s="61">
        <v>37.830199999999998</v>
      </c>
      <c r="K60" s="61">
        <v>41.974899999999998</v>
      </c>
      <c r="L60" s="62">
        <v>42.986899999999999</v>
      </c>
      <c r="M60" s="78">
        <f t="shared" si="0"/>
        <v>1.1193020610986411E-3</v>
      </c>
      <c r="N60" s="64">
        <f t="shared" si="1"/>
        <v>1.1193020610986411E-3</v>
      </c>
      <c r="O60" s="79">
        <f t="shared" si="2"/>
        <v>0.41360000000000241</v>
      </c>
      <c r="P60" s="65">
        <f t="shared" si="3"/>
        <v>-0.41360000000000241</v>
      </c>
    </row>
    <row r="61" spans="2:16" ht="17.25" thickBot="1" x14ac:dyDescent="0.35">
      <c r="B61" s="12"/>
      <c r="C61" s="4"/>
      <c r="D61" s="4">
        <v>27</v>
      </c>
      <c r="E61" s="25">
        <v>908.93280000000004</v>
      </c>
      <c r="F61" s="25">
        <v>34.2729</v>
      </c>
      <c r="G61" s="25">
        <v>40.622100000000003</v>
      </c>
      <c r="H61" s="25">
        <v>41.484099999999998</v>
      </c>
      <c r="I61" s="60">
        <v>913.35519999999997</v>
      </c>
      <c r="J61" s="61">
        <v>33.358600000000003</v>
      </c>
      <c r="K61" s="61">
        <v>40.125700000000002</v>
      </c>
      <c r="L61" s="62">
        <v>41.0229</v>
      </c>
      <c r="M61" s="78">
        <f t="shared" si="0"/>
        <v>4.865486205360754E-3</v>
      </c>
      <c r="N61" s="64">
        <f t="shared" si="1"/>
        <v>4.865486205360754E-3</v>
      </c>
      <c r="O61" s="79">
        <f t="shared" si="2"/>
        <v>0.91429999999999723</v>
      </c>
      <c r="P61" s="65">
        <f t="shared" si="3"/>
        <v>-0.91429999999999723</v>
      </c>
    </row>
    <row r="62" spans="2:16" ht="17.25" thickBot="1" x14ac:dyDescent="0.35">
      <c r="B62" s="12"/>
      <c r="C62" s="4"/>
      <c r="D62" s="4">
        <v>32</v>
      </c>
      <c r="E62" s="25">
        <v>334.21039999999999</v>
      </c>
      <c r="F62" s="25">
        <v>31.240400000000001</v>
      </c>
      <c r="G62" s="25">
        <v>39.258499999999998</v>
      </c>
      <c r="H62" s="25">
        <v>40.125300000000003</v>
      </c>
      <c r="I62" s="60">
        <v>333.59519999999998</v>
      </c>
      <c r="J62" s="61">
        <v>30.737400000000001</v>
      </c>
      <c r="K62" s="61">
        <v>39.349800000000002</v>
      </c>
      <c r="L62" s="62">
        <v>40.232399999999998</v>
      </c>
      <c r="M62" s="78">
        <f t="shared" si="0"/>
        <v>1.8407566012308885E-3</v>
      </c>
      <c r="N62" s="64">
        <f t="shared" si="1"/>
        <v>-1.8407566012308885E-3</v>
      </c>
      <c r="O62" s="79">
        <f t="shared" si="2"/>
        <v>0.50300000000000011</v>
      </c>
      <c r="P62" s="65">
        <f t="shared" si="3"/>
        <v>-0.50300000000000011</v>
      </c>
    </row>
    <row r="63" spans="2:16" ht="17.25" thickBot="1" x14ac:dyDescent="0.35">
      <c r="B63" s="12"/>
      <c r="C63" s="5"/>
      <c r="D63" s="5">
        <v>37</v>
      </c>
      <c r="E63" s="25">
        <v>132.00559999999999</v>
      </c>
      <c r="F63" s="25">
        <v>28.428699999999999</v>
      </c>
      <c r="G63" s="25">
        <v>38.2776</v>
      </c>
      <c r="H63" s="25">
        <v>39.078600000000002</v>
      </c>
      <c r="I63" s="60">
        <v>133.0224</v>
      </c>
      <c r="J63" s="61">
        <v>28.129799999999999</v>
      </c>
      <c r="K63" s="61">
        <v>38.335500000000003</v>
      </c>
      <c r="L63" s="62">
        <v>39.215699999999998</v>
      </c>
      <c r="M63" s="78">
        <f t="shared" si="0"/>
        <v>7.702703521668912E-3</v>
      </c>
      <c r="N63" s="64">
        <f t="shared" si="1"/>
        <v>7.702703521668912E-3</v>
      </c>
      <c r="O63" s="79">
        <f t="shared" si="2"/>
        <v>0.29889999999999972</v>
      </c>
      <c r="P63" s="65">
        <f t="shared" si="3"/>
        <v>-0.29889999999999972</v>
      </c>
    </row>
    <row r="64" spans="2:16" ht="17.25" thickBot="1" x14ac:dyDescent="0.35">
      <c r="B64" s="12"/>
      <c r="C64" s="3" t="s">
        <v>24</v>
      </c>
      <c r="D64" s="3">
        <v>22</v>
      </c>
      <c r="E64" s="25">
        <v>2155.1831999999999</v>
      </c>
      <c r="F64" s="25">
        <v>37.948399999999999</v>
      </c>
      <c r="G64" s="25">
        <v>40.623399999999997</v>
      </c>
      <c r="H64" s="25">
        <v>41.3125</v>
      </c>
      <c r="I64" s="60">
        <v>2174.7375999999999</v>
      </c>
      <c r="J64" s="61">
        <v>37.549700000000001</v>
      </c>
      <c r="K64" s="61">
        <v>40.116999999999997</v>
      </c>
      <c r="L64" s="62">
        <v>40.751399999999997</v>
      </c>
      <c r="M64" s="78">
        <f t="shared" si="0"/>
        <v>9.0731961904676993E-3</v>
      </c>
      <c r="N64" s="64">
        <f t="shared" si="1"/>
        <v>9.0731961904676993E-3</v>
      </c>
      <c r="O64" s="79">
        <f t="shared" si="2"/>
        <v>0.39869999999999806</v>
      </c>
      <c r="P64" s="65">
        <f t="shared" si="3"/>
        <v>-0.39869999999999806</v>
      </c>
    </row>
    <row r="65" spans="2:16" ht="17.25" thickBot="1" x14ac:dyDescent="0.35">
      <c r="B65" s="12"/>
      <c r="C65" s="4"/>
      <c r="D65" s="4">
        <v>27</v>
      </c>
      <c r="E65" s="25">
        <v>864.37279999999998</v>
      </c>
      <c r="F65" s="25">
        <v>34.237900000000003</v>
      </c>
      <c r="G65" s="25">
        <v>37.991199999999999</v>
      </c>
      <c r="H65" s="25">
        <v>38.552399999999999</v>
      </c>
      <c r="I65" s="60">
        <v>875.07600000000002</v>
      </c>
      <c r="J65" s="61">
        <v>33.741199999999999</v>
      </c>
      <c r="K65" s="61">
        <v>37.4985</v>
      </c>
      <c r="L65" s="62">
        <v>38.1188</v>
      </c>
      <c r="M65" s="78">
        <f t="shared" si="0"/>
        <v>1.2382620091701218E-2</v>
      </c>
      <c r="N65" s="64">
        <f t="shared" si="1"/>
        <v>1.2382620091701218E-2</v>
      </c>
      <c r="O65" s="79">
        <f t="shared" si="2"/>
        <v>0.49670000000000414</v>
      </c>
      <c r="P65" s="65">
        <f t="shared" si="3"/>
        <v>-0.49670000000000414</v>
      </c>
    </row>
    <row r="66" spans="2:16" ht="17.25" thickBot="1" x14ac:dyDescent="0.35">
      <c r="B66" s="12"/>
      <c r="C66" s="4"/>
      <c r="D66" s="4">
        <v>32</v>
      </c>
      <c r="E66" s="25">
        <v>360.92959999999999</v>
      </c>
      <c r="F66" s="25">
        <v>30.889500000000002</v>
      </c>
      <c r="G66" s="25">
        <v>36.055199999999999</v>
      </c>
      <c r="H66" s="25">
        <v>36.6008</v>
      </c>
      <c r="I66" s="60">
        <v>363.9896</v>
      </c>
      <c r="J66" s="61">
        <v>30.6571</v>
      </c>
      <c r="K66" s="61">
        <v>36.012900000000002</v>
      </c>
      <c r="L66" s="62">
        <v>36.619199999999999</v>
      </c>
      <c r="M66" s="78">
        <f t="shared" si="0"/>
        <v>8.4781076420443278E-3</v>
      </c>
      <c r="N66" s="64">
        <f t="shared" si="1"/>
        <v>8.4781076420443278E-3</v>
      </c>
      <c r="O66" s="79">
        <f t="shared" si="2"/>
        <v>0.23240000000000194</v>
      </c>
      <c r="P66" s="65">
        <f t="shared" si="3"/>
        <v>-0.23240000000000194</v>
      </c>
    </row>
    <row r="67" spans="2:16" ht="17.25" thickBot="1" x14ac:dyDescent="0.35">
      <c r="B67" s="12"/>
      <c r="C67" s="5"/>
      <c r="D67" s="5">
        <v>37</v>
      </c>
      <c r="E67" s="25">
        <v>153.0384</v>
      </c>
      <c r="F67" s="25">
        <v>27.9085</v>
      </c>
      <c r="G67" s="25">
        <v>34.652299999999997</v>
      </c>
      <c r="H67" s="25">
        <v>35.154000000000003</v>
      </c>
      <c r="I67" s="60">
        <v>154.03280000000001</v>
      </c>
      <c r="J67" s="61">
        <v>27.664899999999999</v>
      </c>
      <c r="K67" s="61">
        <v>34.7149</v>
      </c>
      <c r="L67" s="62">
        <v>35.149099999999997</v>
      </c>
      <c r="M67" s="78">
        <f t="shared" si="0"/>
        <v>6.4977156060179219E-3</v>
      </c>
      <c r="N67" s="64">
        <f t="shared" si="1"/>
        <v>6.4977156060179219E-3</v>
      </c>
      <c r="O67" s="79">
        <f t="shared" si="2"/>
        <v>0.2436000000000007</v>
      </c>
      <c r="P67" s="65">
        <f t="shared" si="3"/>
        <v>-0.2436000000000007</v>
      </c>
    </row>
    <row r="68" spans="2:16" ht="17.25" thickBot="1" x14ac:dyDescent="0.35">
      <c r="B68" s="12"/>
      <c r="C68" s="3" t="s">
        <v>19</v>
      </c>
      <c r="D68" s="3">
        <v>22</v>
      </c>
      <c r="E68" s="25">
        <v>1402.0183999999999</v>
      </c>
      <c r="F68" s="25">
        <v>39.909599999999998</v>
      </c>
      <c r="G68" s="25">
        <v>41.238199999999999</v>
      </c>
      <c r="H68" s="25">
        <v>42.278199999999998</v>
      </c>
      <c r="I68" s="60">
        <v>1410.8984</v>
      </c>
      <c r="J68" s="61">
        <v>39.732300000000002</v>
      </c>
      <c r="K68" s="61">
        <v>40.973300000000002</v>
      </c>
      <c r="L68" s="62">
        <v>42.020600000000002</v>
      </c>
      <c r="M68" s="78">
        <f t="shared" si="0"/>
        <v>6.3337257200048944E-3</v>
      </c>
      <c r="N68" s="64">
        <f t="shared" si="1"/>
        <v>6.3337257200048944E-3</v>
      </c>
      <c r="O68" s="79">
        <f t="shared" si="2"/>
        <v>0.17729999999999535</v>
      </c>
      <c r="P68" s="65">
        <f t="shared" si="3"/>
        <v>-0.17729999999999535</v>
      </c>
    </row>
    <row r="69" spans="2:16" ht="17.25" thickBot="1" x14ac:dyDescent="0.35">
      <c r="B69" s="12"/>
      <c r="C69" s="4"/>
      <c r="D69" s="4">
        <v>27</v>
      </c>
      <c r="E69" s="25">
        <v>652.2088</v>
      </c>
      <c r="F69" s="25">
        <v>35.869399999999999</v>
      </c>
      <c r="G69" s="25">
        <v>38.427199999999999</v>
      </c>
      <c r="H69" s="25">
        <v>39.624699999999997</v>
      </c>
      <c r="I69" s="60">
        <v>657.17679999999996</v>
      </c>
      <c r="J69" s="61">
        <v>35.400700000000001</v>
      </c>
      <c r="K69" s="61">
        <v>38.292499999999997</v>
      </c>
      <c r="L69" s="62">
        <v>39.466299999999997</v>
      </c>
      <c r="M69" s="78">
        <f t="shared" ref="M69:M83" si="4">ABS(N69)</f>
        <v>7.6171925309808158E-3</v>
      </c>
      <c r="N69" s="64">
        <f t="shared" ref="N69:N83" si="5">(I69-E69)/E69</f>
        <v>7.6171925309808158E-3</v>
      </c>
      <c r="O69" s="79">
        <f t="shared" ref="O69:O83" si="6">ABS(P69)</f>
        <v>0.46869999999999834</v>
      </c>
      <c r="P69" s="65">
        <f t="shared" ref="P69:P83" si="7">(J69-F69)</f>
        <v>-0.46869999999999834</v>
      </c>
    </row>
    <row r="70" spans="2:16" ht="17.25" thickBot="1" x14ac:dyDescent="0.35">
      <c r="B70" s="12"/>
      <c r="C70" s="4"/>
      <c r="D70" s="4">
        <v>32</v>
      </c>
      <c r="E70" s="25">
        <v>303.64800000000002</v>
      </c>
      <c r="F70" s="25">
        <v>32.290599999999998</v>
      </c>
      <c r="G70" s="25">
        <v>36.459099999999999</v>
      </c>
      <c r="H70" s="25">
        <v>37.641800000000003</v>
      </c>
      <c r="I70" s="60">
        <v>305.6112</v>
      </c>
      <c r="J70" s="61">
        <v>31.8354</v>
      </c>
      <c r="K70" s="61">
        <v>36.328499999999998</v>
      </c>
      <c r="L70" s="62">
        <v>37.481699999999996</v>
      </c>
      <c r="M70" s="78">
        <f t="shared" si="4"/>
        <v>6.4653809674358863E-3</v>
      </c>
      <c r="N70" s="64">
        <f t="shared" si="5"/>
        <v>6.4653809674358863E-3</v>
      </c>
      <c r="O70" s="79">
        <f t="shared" si="6"/>
        <v>0.45519999999999783</v>
      </c>
      <c r="P70" s="65">
        <f t="shared" si="7"/>
        <v>-0.45519999999999783</v>
      </c>
    </row>
    <row r="71" spans="2:16" ht="17.25" thickBot="1" x14ac:dyDescent="0.35">
      <c r="B71" s="13"/>
      <c r="C71" s="5"/>
      <c r="D71" s="5">
        <v>37</v>
      </c>
      <c r="E71" s="25">
        <v>146.00239999999999</v>
      </c>
      <c r="F71" s="25">
        <v>29.454699999999999</v>
      </c>
      <c r="G71" s="25">
        <v>35.035499999999999</v>
      </c>
      <c r="H71" s="25">
        <v>36.116</v>
      </c>
      <c r="I71" s="60">
        <v>147.41919999999999</v>
      </c>
      <c r="J71" s="61">
        <v>29.039300000000001</v>
      </c>
      <c r="K71" s="61">
        <v>34.762700000000002</v>
      </c>
      <c r="L71" s="62">
        <v>35.818100000000001</v>
      </c>
      <c r="M71" s="78">
        <f t="shared" si="4"/>
        <v>9.703950072053576E-3</v>
      </c>
      <c r="N71" s="64">
        <f t="shared" si="5"/>
        <v>9.703950072053576E-3</v>
      </c>
      <c r="O71" s="79">
        <f t="shared" si="6"/>
        <v>0.41539999999999822</v>
      </c>
      <c r="P71" s="65">
        <f t="shared" si="7"/>
        <v>-0.41539999999999822</v>
      </c>
    </row>
    <row r="72" spans="2:16" ht="17.25" thickBot="1" x14ac:dyDescent="0.35">
      <c r="B72" s="11" t="s">
        <v>25</v>
      </c>
      <c r="C72" s="3" t="s">
        <v>26</v>
      </c>
      <c r="D72" s="3">
        <v>22</v>
      </c>
      <c r="E72" s="25">
        <v>2304.1552000000001</v>
      </c>
      <c r="F72" s="25">
        <v>43.445</v>
      </c>
      <c r="G72" s="25">
        <v>46.719900000000003</v>
      </c>
      <c r="H72" s="25">
        <v>47.685499999999998</v>
      </c>
      <c r="I72" s="60">
        <v>2296.0952000000002</v>
      </c>
      <c r="J72" s="61">
        <v>43.0413</v>
      </c>
      <c r="K72" s="61">
        <v>46.488700000000001</v>
      </c>
      <c r="L72" s="62">
        <v>47.534700000000001</v>
      </c>
      <c r="M72" s="78">
        <f t="shared" si="4"/>
        <v>3.4980282578187202E-3</v>
      </c>
      <c r="N72" s="64">
        <f t="shared" si="5"/>
        <v>-3.4980282578187202E-3</v>
      </c>
      <c r="O72" s="79">
        <f t="shared" si="6"/>
        <v>0.40370000000000061</v>
      </c>
      <c r="P72" s="65">
        <f t="shared" si="7"/>
        <v>-0.40370000000000061</v>
      </c>
    </row>
    <row r="73" spans="2:16" ht="17.25" thickBot="1" x14ac:dyDescent="0.35">
      <c r="B73" s="12" t="s">
        <v>27</v>
      </c>
      <c r="C73" s="4"/>
      <c r="D73" s="4">
        <v>27</v>
      </c>
      <c r="E73" s="25">
        <v>788.54399999999998</v>
      </c>
      <c r="F73" s="25">
        <v>41.231400000000001</v>
      </c>
      <c r="G73" s="25">
        <v>45.405099999999997</v>
      </c>
      <c r="H73" s="25">
        <v>46.0563</v>
      </c>
      <c r="I73" s="60">
        <v>802.25440000000003</v>
      </c>
      <c r="J73" s="61">
        <v>41.040700000000001</v>
      </c>
      <c r="K73" s="61">
        <v>45.276899999999998</v>
      </c>
      <c r="L73" s="62">
        <v>45.956600000000002</v>
      </c>
      <c r="M73" s="78">
        <f t="shared" si="4"/>
        <v>1.7386981576170829E-2</v>
      </c>
      <c r="N73" s="64">
        <f t="shared" si="5"/>
        <v>1.7386981576170829E-2</v>
      </c>
      <c r="O73" s="79">
        <f t="shared" si="6"/>
        <v>0.19069999999999965</v>
      </c>
      <c r="P73" s="65">
        <f t="shared" si="7"/>
        <v>-0.19069999999999965</v>
      </c>
    </row>
    <row r="74" spans="2:16" ht="17.25" thickBot="1" x14ac:dyDescent="0.35">
      <c r="B74" s="12"/>
      <c r="C74" s="4"/>
      <c r="D74" s="4">
        <v>32</v>
      </c>
      <c r="E74" s="25">
        <v>363.34800000000001</v>
      </c>
      <c r="F74" s="25">
        <v>38.7821</v>
      </c>
      <c r="G74" s="25">
        <v>44.081699999999998</v>
      </c>
      <c r="H74" s="25">
        <v>44.460700000000003</v>
      </c>
      <c r="I74" s="60">
        <v>361.6848</v>
      </c>
      <c r="J74" s="61">
        <v>38.624600000000001</v>
      </c>
      <c r="K74" s="61">
        <v>44.6751</v>
      </c>
      <c r="L74" s="62">
        <v>45.266399999999997</v>
      </c>
      <c r="M74" s="78">
        <f t="shared" si="4"/>
        <v>4.5774299019122645E-3</v>
      </c>
      <c r="N74" s="64">
        <f t="shared" si="5"/>
        <v>-4.5774299019122645E-3</v>
      </c>
      <c r="O74" s="79">
        <f t="shared" si="6"/>
        <v>0.15749999999999886</v>
      </c>
      <c r="P74" s="65">
        <f t="shared" si="7"/>
        <v>-0.15749999999999886</v>
      </c>
    </row>
    <row r="75" spans="2:16" ht="17.25" thickBot="1" x14ac:dyDescent="0.35">
      <c r="B75" s="12"/>
      <c r="C75" s="5"/>
      <c r="D75" s="5">
        <v>37</v>
      </c>
      <c r="E75" s="25">
        <v>189.95439999999999</v>
      </c>
      <c r="F75" s="25">
        <v>36.093400000000003</v>
      </c>
      <c r="G75" s="25">
        <v>43.0274</v>
      </c>
      <c r="H75" s="25">
        <v>43.325499999999998</v>
      </c>
      <c r="I75" s="60">
        <v>189.41200000000001</v>
      </c>
      <c r="J75" s="61">
        <v>35.927799999999998</v>
      </c>
      <c r="K75" s="61">
        <v>43.333199999999998</v>
      </c>
      <c r="L75" s="62">
        <v>43.729799999999997</v>
      </c>
      <c r="M75" s="78">
        <f t="shared" si="4"/>
        <v>2.8554221434196128E-3</v>
      </c>
      <c r="N75" s="64">
        <f t="shared" si="5"/>
        <v>-2.8554221434196128E-3</v>
      </c>
      <c r="O75" s="79">
        <f t="shared" si="6"/>
        <v>0.16560000000000485</v>
      </c>
      <c r="P75" s="65">
        <f t="shared" si="7"/>
        <v>-0.16560000000000485</v>
      </c>
    </row>
    <row r="76" spans="2:16" ht="17.25" thickBot="1" x14ac:dyDescent="0.35">
      <c r="B76" s="12"/>
      <c r="C76" s="3" t="s">
        <v>28</v>
      </c>
      <c r="D76" s="3">
        <v>22</v>
      </c>
      <c r="E76" s="25">
        <v>3208.3807999999999</v>
      </c>
      <c r="F76" s="25">
        <v>43.298099999999998</v>
      </c>
      <c r="G76" s="25">
        <v>48.2898</v>
      </c>
      <c r="H76" s="25">
        <v>47.873600000000003</v>
      </c>
      <c r="I76" s="60">
        <v>3195.2231999999999</v>
      </c>
      <c r="J76" s="61">
        <v>42.935299999999998</v>
      </c>
      <c r="K76" s="61">
        <v>48.116700000000002</v>
      </c>
      <c r="L76" s="62">
        <v>47.707900000000002</v>
      </c>
      <c r="M76" s="78">
        <f t="shared" si="4"/>
        <v>4.1010094562341235E-3</v>
      </c>
      <c r="N76" s="64">
        <f t="shared" si="5"/>
        <v>-4.1010094562341235E-3</v>
      </c>
      <c r="O76" s="79">
        <f t="shared" si="6"/>
        <v>0.36280000000000001</v>
      </c>
      <c r="P76" s="65">
        <f t="shared" si="7"/>
        <v>-0.36280000000000001</v>
      </c>
    </row>
    <row r="77" spans="2:16" ht="17.25" thickBot="1" x14ac:dyDescent="0.35">
      <c r="B77" s="12"/>
      <c r="C77" s="4"/>
      <c r="D77" s="4">
        <v>27</v>
      </c>
      <c r="E77" s="25">
        <v>981.63599999999997</v>
      </c>
      <c r="F77" s="25">
        <v>41.021299999999997</v>
      </c>
      <c r="G77" s="25">
        <v>46.935699999999997</v>
      </c>
      <c r="H77" s="25">
        <v>45.980699999999999</v>
      </c>
      <c r="I77" s="60">
        <v>989.74480000000005</v>
      </c>
      <c r="J77" s="61">
        <v>40.850499999999997</v>
      </c>
      <c r="K77" s="61">
        <v>46.8767</v>
      </c>
      <c r="L77" s="62">
        <v>46.2166</v>
      </c>
      <c r="M77" s="78">
        <f t="shared" si="4"/>
        <v>8.260495743839965E-3</v>
      </c>
      <c r="N77" s="64">
        <f t="shared" si="5"/>
        <v>8.260495743839965E-3</v>
      </c>
      <c r="O77" s="79">
        <f t="shared" si="6"/>
        <v>0.17079999999999984</v>
      </c>
      <c r="P77" s="65">
        <f t="shared" si="7"/>
        <v>-0.17079999999999984</v>
      </c>
    </row>
    <row r="78" spans="2:16" ht="17.25" thickBot="1" x14ac:dyDescent="0.35">
      <c r="B78" s="12"/>
      <c r="C78" s="4"/>
      <c r="D78" s="4">
        <v>32</v>
      </c>
      <c r="E78" s="25">
        <v>430.99439999999998</v>
      </c>
      <c r="F78" s="25">
        <v>38.581099999999999</v>
      </c>
      <c r="G78" s="25">
        <v>45.7288</v>
      </c>
      <c r="H78" s="25">
        <v>44.2164</v>
      </c>
      <c r="I78" s="60">
        <v>428.84640000000002</v>
      </c>
      <c r="J78" s="61">
        <v>38.530799999999999</v>
      </c>
      <c r="K78" s="61">
        <v>46.313400000000001</v>
      </c>
      <c r="L78" s="62">
        <v>45.4251</v>
      </c>
      <c r="M78" s="78">
        <f t="shared" si="4"/>
        <v>4.9838234557107184E-3</v>
      </c>
      <c r="N78" s="64">
        <f t="shared" si="5"/>
        <v>-4.9838234557107184E-3</v>
      </c>
      <c r="O78" s="79">
        <f t="shared" si="6"/>
        <v>5.0300000000000011E-2</v>
      </c>
      <c r="P78" s="65">
        <f t="shared" si="7"/>
        <v>-5.0300000000000011E-2</v>
      </c>
    </row>
    <row r="79" spans="2:16" ht="17.25" thickBot="1" x14ac:dyDescent="0.35">
      <c r="B79" s="12"/>
      <c r="C79" s="5"/>
      <c r="D79" s="5">
        <v>37</v>
      </c>
      <c r="E79" s="25">
        <v>223.48240000000001</v>
      </c>
      <c r="F79" s="25">
        <v>35.688200000000002</v>
      </c>
      <c r="G79" s="25">
        <v>44.797899999999998</v>
      </c>
      <c r="H79" s="25">
        <v>42.842500000000001</v>
      </c>
      <c r="I79" s="60">
        <v>223.26240000000001</v>
      </c>
      <c r="J79" s="61">
        <v>35.4133</v>
      </c>
      <c r="K79" s="61">
        <v>44.964199999999998</v>
      </c>
      <c r="L79" s="62">
        <v>43.572800000000001</v>
      </c>
      <c r="M79" s="78">
        <f t="shared" si="4"/>
        <v>9.8441756487311228E-4</v>
      </c>
      <c r="N79" s="64">
        <f t="shared" si="5"/>
        <v>-9.8441756487311228E-4</v>
      </c>
      <c r="O79" s="79">
        <f t="shared" si="6"/>
        <v>0.27490000000000236</v>
      </c>
      <c r="P79" s="65">
        <f t="shared" si="7"/>
        <v>-0.27490000000000236</v>
      </c>
    </row>
    <row r="80" spans="2:16" ht="17.25" thickBot="1" x14ac:dyDescent="0.35">
      <c r="B80" s="4"/>
      <c r="C80" s="3" t="s">
        <v>29</v>
      </c>
      <c r="D80" s="28">
        <v>22</v>
      </c>
      <c r="E80" s="25">
        <v>2676.3744000000002</v>
      </c>
      <c r="F80" s="25">
        <v>43.191200000000002</v>
      </c>
      <c r="G80" s="25">
        <v>48.092799999999997</v>
      </c>
      <c r="H80" s="25">
        <v>48.34</v>
      </c>
      <c r="I80" s="60">
        <v>2668.7024000000001</v>
      </c>
      <c r="J80" s="61">
        <v>42.699199999999998</v>
      </c>
      <c r="K80" s="61">
        <v>47.744799999999998</v>
      </c>
      <c r="L80" s="62">
        <v>47.979700000000001</v>
      </c>
      <c r="M80" s="78">
        <f t="shared" si="4"/>
        <v>2.8665645583816767E-3</v>
      </c>
      <c r="N80" s="64">
        <f t="shared" si="5"/>
        <v>-2.8665645583816767E-3</v>
      </c>
      <c r="O80" s="79">
        <f t="shared" si="6"/>
        <v>0.49200000000000443</v>
      </c>
      <c r="P80" s="65">
        <f t="shared" si="7"/>
        <v>-0.49200000000000443</v>
      </c>
    </row>
    <row r="81" spans="2:16" ht="17.25" thickBot="1" x14ac:dyDescent="0.35">
      <c r="B81" s="4"/>
      <c r="C81" s="4"/>
      <c r="D81" s="26">
        <v>27</v>
      </c>
      <c r="E81" s="25">
        <v>792.16399999999999</v>
      </c>
      <c r="F81" s="25">
        <v>40.833399999999997</v>
      </c>
      <c r="G81" s="25">
        <v>46.3795</v>
      </c>
      <c r="H81" s="25">
        <v>46.523699999999998</v>
      </c>
      <c r="I81" s="60">
        <v>803.16399999999999</v>
      </c>
      <c r="J81" s="61">
        <v>40.699599999999997</v>
      </c>
      <c r="K81" s="61">
        <v>46.389400000000002</v>
      </c>
      <c r="L81" s="62">
        <v>46.555799999999998</v>
      </c>
      <c r="M81" s="78">
        <f t="shared" si="4"/>
        <v>1.3886013502254584E-2</v>
      </c>
      <c r="N81" s="64">
        <f t="shared" si="5"/>
        <v>1.3886013502254584E-2</v>
      </c>
      <c r="O81" s="79">
        <f t="shared" si="6"/>
        <v>0.13380000000000081</v>
      </c>
      <c r="P81" s="65">
        <f t="shared" si="7"/>
        <v>-0.13380000000000081</v>
      </c>
    </row>
    <row r="82" spans="2:16" ht="17.25" thickBot="1" x14ac:dyDescent="0.35">
      <c r="B82" s="4"/>
      <c r="C82" s="4"/>
      <c r="D82" s="26">
        <v>32</v>
      </c>
      <c r="E82" s="25">
        <v>331.31040000000002</v>
      </c>
      <c r="F82" s="25">
        <v>38.359299999999998</v>
      </c>
      <c r="G82" s="25">
        <v>44.742199999999997</v>
      </c>
      <c r="H82" s="25">
        <v>44.744900000000001</v>
      </c>
      <c r="I82" s="60">
        <v>331.72320000000002</v>
      </c>
      <c r="J82" s="61">
        <v>38.013100000000001</v>
      </c>
      <c r="K82" s="61">
        <v>45.050400000000003</v>
      </c>
      <c r="L82" s="62">
        <v>45.088299999999997</v>
      </c>
      <c r="M82" s="78">
        <f t="shared" si="4"/>
        <v>1.2459614910971834E-3</v>
      </c>
      <c r="N82" s="64">
        <f t="shared" si="5"/>
        <v>1.2459614910971834E-3</v>
      </c>
      <c r="O82" s="79">
        <f t="shared" si="6"/>
        <v>0.34619999999999607</v>
      </c>
      <c r="P82" s="65">
        <f t="shared" si="7"/>
        <v>-0.34619999999999607</v>
      </c>
    </row>
    <row r="83" spans="2:16" ht="17.25" thickBot="1" x14ac:dyDescent="0.35">
      <c r="B83" s="5"/>
      <c r="C83" s="5"/>
      <c r="D83" s="27">
        <v>37</v>
      </c>
      <c r="E83" s="25">
        <v>169.3544</v>
      </c>
      <c r="F83" s="25">
        <v>35.738599999999998</v>
      </c>
      <c r="G83" s="25">
        <v>43.552100000000003</v>
      </c>
      <c r="H83" s="25">
        <v>43.441800000000001</v>
      </c>
      <c r="I83" s="60">
        <v>169.19919999999999</v>
      </c>
      <c r="J83" s="61">
        <v>35.058399999999999</v>
      </c>
      <c r="K83" s="61">
        <v>43.356499999999997</v>
      </c>
      <c r="L83" s="62">
        <v>43.255800000000001</v>
      </c>
      <c r="M83" s="78">
        <f t="shared" si="4"/>
        <v>9.1642142158696656E-4</v>
      </c>
      <c r="N83" s="64">
        <f t="shared" si="5"/>
        <v>-9.1642142158696656E-4</v>
      </c>
      <c r="O83" s="79">
        <f t="shared" si="6"/>
        <v>0.68019999999999925</v>
      </c>
      <c r="P83" s="65">
        <f t="shared" si="7"/>
        <v>-0.68019999999999925</v>
      </c>
    </row>
  </sheetData>
  <mergeCells count="6">
    <mergeCell ref="P2:P3"/>
    <mergeCell ref="O2:O3"/>
    <mergeCell ref="E2:H2"/>
    <mergeCell ref="I2:L2"/>
    <mergeCell ref="M2:M3"/>
    <mergeCell ref="N2:N3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83"/>
  <sheetViews>
    <sheetView topLeftCell="A10" zoomScale="70" zoomScaleNormal="70" workbookViewId="0">
      <selection activeCell="I39" sqref="I39"/>
    </sheetView>
  </sheetViews>
  <sheetFormatPr defaultRowHeight="16.5" x14ac:dyDescent="0.3"/>
  <cols>
    <col min="3" max="3" width="15.375" bestFit="1" customWidth="1"/>
    <col min="13" max="14" width="11.75" bestFit="1" customWidth="1"/>
    <col min="15" max="16" width="12.5" bestFit="1" customWidth="1"/>
  </cols>
  <sheetData>
    <row r="1" spans="2:16" ht="17.25" thickBot="1" x14ac:dyDescent="0.35"/>
    <row r="2" spans="2:16" ht="17.25" thickBot="1" x14ac:dyDescent="0.35">
      <c r="B2" s="8"/>
      <c r="C2" s="8"/>
      <c r="D2" s="9"/>
      <c r="E2" s="105" t="s">
        <v>35</v>
      </c>
      <c r="F2" s="106"/>
      <c r="G2" s="106"/>
      <c r="H2" s="107"/>
      <c r="I2" s="105" t="s">
        <v>34</v>
      </c>
      <c r="J2" s="106"/>
      <c r="K2" s="106"/>
      <c r="L2" s="107"/>
      <c r="M2" s="94" t="s">
        <v>49</v>
      </c>
      <c r="N2" s="94" t="s">
        <v>51</v>
      </c>
      <c r="O2" s="94" t="s">
        <v>50</v>
      </c>
      <c r="P2" s="94" t="s">
        <v>52</v>
      </c>
    </row>
    <row r="3" spans="2:16" ht="17.25" thickBot="1" x14ac:dyDescent="0.35">
      <c r="B3" s="1"/>
      <c r="C3" s="1"/>
      <c r="D3" s="2" t="s">
        <v>2</v>
      </c>
      <c r="E3" s="6" t="s">
        <v>30</v>
      </c>
      <c r="F3" s="7" t="s">
        <v>31</v>
      </c>
      <c r="G3" s="7" t="s">
        <v>32</v>
      </c>
      <c r="H3" s="7" t="s">
        <v>33</v>
      </c>
      <c r="I3" s="6" t="s">
        <v>30</v>
      </c>
      <c r="J3" s="7" t="s">
        <v>31</v>
      </c>
      <c r="K3" s="7" t="s">
        <v>32</v>
      </c>
      <c r="L3" s="10" t="s">
        <v>33</v>
      </c>
      <c r="M3" s="95"/>
      <c r="N3" s="95"/>
      <c r="O3" s="95"/>
      <c r="P3" s="95"/>
    </row>
    <row r="4" spans="2:16" ht="17.25" thickBot="1" x14ac:dyDescent="0.35">
      <c r="B4" s="14" t="s">
        <v>3</v>
      </c>
      <c r="C4" s="15" t="s">
        <v>0</v>
      </c>
      <c r="D4" s="15">
        <v>22</v>
      </c>
      <c r="E4" s="31">
        <v>12669.92</v>
      </c>
      <c r="F4" s="31">
        <v>41.387300000000003</v>
      </c>
      <c r="G4" s="31">
        <v>41.2714</v>
      </c>
      <c r="H4" s="31">
        <v>43.8917</v>
      </c>
      <c r="I4" s="41">
        <v>12753.838400000001</v>
      </c>
      <c r="J4" s="43">
        <v>40.692900000000002</v>
      </c>
      <c r="K4" s="43">
        <v>40.7498</v>
      </c>
      <c r="L4" s="44">
        <v>43.310499999999998</v>
      </c>
      <c r="M4" s="78">
        <f>ABS(N4)</f>
        <v>6.6234356649450413E-3</v>
      </c>
      <c r="N4" s="64">
        <f>(I4-E4)/E4</f>
        <v>6.6234356649450413E-3</v>
      </c>
      <c r="O4" s="79">
        <f>ABS(P4)</f>
        <v>0.69440000000000168</v>
      </c>
      <c r="P4" s="65">
        <f>(J4-F4)</f>
        <v>-0.69440000000000168</v>
      </c>
    </row>
    <row r="5" spans="2:16" ht="17.25" thickBot="1" x14ac:dyDescent="0.35">
      <c r="B5" s="16" t="s">
        <v>4</v>
      </c>
      <c r="C5" s="17"/>
      <c r="D5" s="17">
        <v>27</v>
      </c>
      <c r="E5" s="31">
        <v>5264.3648000000003</v>
      </c>
      <c r="F5" s="31">
        <v>38.924100000000003</v>
      </c>
      <c r="G5" s="31">
        <v>39.637500000000003</v>
      </c>
      <c r="H5" s="31">
        <v>42.092500000000001</v>
      </c>
      <c r="I5" s="41">
        <v>5318.6112000000003</v>
      </c>
      <c r="J5" s="43">
        <v>38.21</v>
      </c>
      <c r="K5" s="43">
        <v>39.3628</v>
      </c>
      <c r="L5" s="44">
        <v>41.759300000000003</v>
      </c>
      <c r="M5" s="78">
        <f t="shared" ref="M5:M68" si="0">ABS(N5)</f>
        <v>1.0304453065258698E-2</v>
      </c>
      <c r="N5" s="64">
        <f t="shared" ref="N5:N68" si="1">(I5-E5)/E5</f>
        <v>1.0304453065258698E-2</v>
      </c>
      <c r="O5" s="79">
        <f t="shared" ref="O5:O68" si="2">ABS(P5)</f>
        <v>0.71410000000000196</v>
      </c>
      <c r="P5" s="65">
        <f t="shared" ref="P5:P68" si="3">(J5-F5)</f>
        <v>-0.71410000000000196</v>
      </c>
    </row>
    <row r="6" spans="2:16" ht="17.25" thickBot="1" x14ac:dyDescent="0.35">
      <c r="B6" s="16"/>
      <c r="C6" s="17"/>
      <c r="D6" s="17">
        <v>32</v>
      </c>
      <c r="E6" s="31">
        <v>2553.2543999999998</v>
      </c>
      <c r="F6" s="31">
        <v>36.404800000000002</v>
      </c>
      <c r="G6" s="31">
        <v>38.367199999999997</v>
      </c>
      <c r="H6" s="31">
        <v>40.651600000000002</v>
      </c>
      <c r="I6" s="41">
        <v>2604.6976</v>
      </c>
      <c r="J6" s="43">
        <v>35.729900000000001</v>
      </c>
      <c r="K6" s="43">
        <v>38.042299999999997</v>
      </c>
      <c r="L6" s="44">
        <v>40.313800000000001</v>
      </c>
      <c r="M6" s="78">
        <f t="shared" si="0"/>
        <v>2.0148090217723767E-2</v>
      </c>
      <c r="N6" s="64">
        <f t="shared" si="1"/>
        <v>2.0148090217723767E-2</v>
      </c>
      <c r="O6" s="79">
        <f t="shared" si="2"/>
        <v>0.67490000000000094</v>
      </c>
      <c r="P6" s="65">
        <f t="shared" si="3"/>
        <v>-0.67490000000000094</v>
      </c>
    </row>
    <row r="7" spans="2:16" ht="17.25" thickBot="1" x14ac:dyDescent="0.35">
      <c r="B7" s="16"/>
      <c r="C7" s="18"/>
      <c r="D7" s="18">
        <v>37</v>
      </c>
      <c r="E7" s="31">
        <v>1331.0527999999999</v>
      </c>
      <c r="F7" s="31">
        <v>33.801499999999997</v>
      </c>
      <c r="G7" s="31">
        <v>37.349200000000003</v>
      </c>
      <c r="H7" s="31">
        <v>39.596600000000002</v>
      </c>
      <c r="I7" s="41">
        <v>1357.0128</v>
      </c>
      <c r="J7" s="43">
        <v>33.1</v>
      </c>
      <c r="K7" s="43">
        <v>36.9407</v>
      </c>
      <c r="L7" s="44">
        <v>39.193800000000003</v>
      </c>
      <c r="M7" s="78">
        <f t="shared" si="0"/>
        <v>1.9503358544454463E-2</v>
      </c>
      <c r="N7" s="64">
        <f t="shared" si="1"/>
        <v>1.9503358544454463E-2</v>
      </c>
      <c r="O7" s="79">
        <f t="shared" si="2"/>
        <v>0.70149999999999579</v>
      </c>
      <c r="P7" s="65">
        <f t="shared" si="3"/>
        <v>-0.70149999999999579</v>
      </c>
    </row>
    <row r="8" spans="2:16" ht="17.25" thickBot="1" x14ac:dyDescent="0.35">
      <c r="B8" s="16"/>
      <c r="C8" s="15" t="s">
        <v>1</v>
      </c>
      <c r="D8" s="15">
        <v>22</v>
      </c>
      <c r="E8" s="31">
        <v>32792.814400000003</v>
      </c>
      <c r="F8" s="31">
        <v>39.797699999999999</v>
      </c>
      <c r="G8" s="31">
        <v>44.616700000000002</v>
      </c>
      <c r="H8" s="31">
        <v>44.439599999999999</v>
      </c>
      <c r="I8" s="41">
        <v>32833.721599999997</v>
      </c>
      <c r="J8" s="43">
        <v>39.476900000000001</v>
      </c>
      <c r="K8" s="43">
        <v>44.157499999999999</v>
      </c>
      <c r="L8" s="44">
        <v>44.110199999999999</v>
      </c>
      <c r="M8" s="78">
        <f t="shared" si="0"/>
        <v>1.2474440132224267E-3</v>
      </c>
      <c r="N8" s="64">
        <f t="shared" si="1"/>
        <v>1.2474440132224267E-3</v>
      </c>
      <c r="O8" s="79">
        <f t="shared" si="2"/>
        <v>0.32079999999999842</v>
      </c>
      <c r="P8" s="65">
        <f t="shared" si="3"/>
        <v>-0.32079999999999842</v>
      </c>
    </row>
    <row r="9" spans="2:16" ht="17.25" thickBot="1" x14ac:dyDescent="0.35">
      <c r="B9" s="16"/>
      <c r="C9" s="17"/>
      <c r="D9" s="17">
        <v>27</v>
      </c>
      <c r="E9" s="31">
        <v>16078.5424</v>
      </c>
      <c r="F9" s="31">
        <v>36.919800000000002</v>
      </c>
      <c r="G9" s="31">
        <v>42.716099999999997</v>
      </c>
      <c r="H9" s="31">
        <v>43.042000000000002</v>
      </c>
      <c r="I9" s="41">
        <v>16050.454400000001</v>
      </c>
      <c r="J9" s="43">
        <v>36.456600000000002</v>
      </c>
      <c r="K9" s="43">
        <v>42.406199999999998</v>
      </c>
      <c r="L9" s="44">
        <v>42.754300000000001</v>
      </c>
      <c r="M9" s="78">
        <f t="shared" si="0"/>
        <v>1.7469245222128927E-3</v>
      </c>
      <c r="N9" s="64">
        <f t="shared" si="1"/>
        <v>-1.7469245222128927E-3</v>
      </c>
      <c r="O9" s="79">
        <f t="shared" si="2"/>
        <v>0.4632000000000005</v>
      </c>
      <c r="P9" s="65">
        <f t="shared" si="3"/>
        <v>-0.4632000000000005</v>
      </c>
    </row>
    <row r="10" spans="2:16" ht="17.25" thickBot="1" x14ac:dyDescent="0.35">
      <c r="B10" s="16"/>
      <c r="C10" s="17"/>
      <c r="D10" s="17">
        <v>32</v>
      </c>
      <c r="E10" s="31">
        <v>8472.76</v>
      </c>
      <c r="F10" s="31">
        <v>34.0259</v>
      </c>
      <c r="G10" s="31">
        <v>41.094099999999997</v>
      </c>
      <c r="H10" s="31">
        <v>41.683199999999999</v>
      </c>
      <c r="I10" s="41">
        <v>8530.6512000000002</v>
      </c>
      <c r="J10" s="43">
        <v>33.8001</v>
      </c>
      <c r="K10" s="43">
        <v>40.714100000000002</v>
      </c>
      <c r="L10" s="44">
        <v>41.347299999999997</v>
      </c>
      <c r="M10" s="78">
        <f t="shared" si="0"/>
        <v>6.8326259683975498E-3</v>
      </c>
      <c r="N10" s="64">
        <f t="shared" si="1"/>
        <v>6.8326259683975498E-3</v>
      </c>
      <c r="O10" s="79">
        <f t="shared" si="2"/>
        <v>0.22579999999999956</v>
      </c>
      <c r="P10" s="65">
        <f t="shared" si="3"/>
        <v>-0.22579999999999956</v>
      </c>
    </row>
    <row r="11" spans="2:16" ht="17.25" thickBot="1" x14ac:dyDescent="0.35">
      <c r="B11" s="16"/>
      <c r="C11" s="18"/>
      <c r="D11" s="18">
        <v>37</v>
      </c>
      <c r="E11" s="31">
        <v>4743.7936</v>
      </c>
      <c r="F11" s="31">
        <v>31.308</v>
      </c>
      <c r="G11" s="31">
        <v>39.8551</v>
      </c>
      <c r="H11" s="31">
        <v>40.638399999999997</v>
      </c>
      <c r="I11" s="41">
        <v>4768.3984</v>
      </c>
      <c r="J11" s="43">
        <v>31.044</v>
      </c>
      <c r="K11" s="43">
        <v>39.403399999999998</v>
      </c>
      <c r="L11" s="44">
        <v>40.236400000000003</v>
      </c>
      <c r="M11" s="78">
        <f t="shared" si="0"/>
        <v>5.1867349372030159E-3</v>
      </c>
      <c r="N11" s="64">
        <f t="shared" si="1"/>
        <v>5.1867349372030159E-3</v>
      </c>
      <c r="O11" s="79">
        <f t="shared" si="2"/>
        <v>0.26399999999999935</v>
      </c>
      <c r="P11" s="65">
        <f t="shared" si="3"/>
        <v>-0.26399999999999935</v>
      </c>
    </row>
    <row r="12" spans="2:16" ht="17.25" thickBot="1" x14ac:dyDescent="0.35">
      <c r="B12" s="16"/>
      <c r="C12" s="15" t="s">
        <v>5</v>
      </c>
      <c r="D12" s="15">
        <v>22</v>
      </c>
      <c r="E12" s="85"/>
      <c r="F12" s="86"/>
      <c r="G12" s="86"/>
      <c r="H12" s="86"/>
      <c r="I12" s="86"/>
      <c r="J12" s="86"/>
      <c r="K12" s="86"/>
      <c r="L12" s="87"/>
      <c r="M12" s="78" t="e">
        <f t="shared" si="0"/>
        <v>#DIV/0!</v>
      </c>
      <c r="N12" s="64" t="e">
        <f t="shared" si="1"/>
        <v>#DIV/0!</v>
      </c>
      <c r="O12" s="79">
        <f t="shared" si="2"/>
        <v>0</v>
      </c>
      <c r="P12" s="65">
        <f t="shared" si="3"/>
        <v>0</v>
      </c>
    </row>
    <row r="13" spans="2:16" ht="17.25" thickBot="1" x14ac:dyDescent="0.35">
      <c r="B13" s="16"/>
      <c r="C13" s="17"/>
      <c r="D13" s="17">
        <v>27</v>
      </c>
      <c r="E13" s="88"/>
      <c r="F13" s="89"/>
      <c r="G13" s="89"/>
      <c r="H13" s="89"/>
      <c r="I13" s="89"/>
      <c r="J13" s="89"/>
      <c r="K13" s="89"/>
      <c r="L13" s="90"/>
      <c r="M13" s="78" t="e">
        <f t="shared" si="0"/>
        <v>#DIV/0!</v>
      </c>
      <c r="N13" s="64" t="e">
        <f t="shared" si="1"/>
        <v>#DIV/0!</v>
      </c>
      <c r="O13" s="79">
        <f t="shared" si="2"/>
        <v>0</v>
      </c>
      <c r="P13" s="65">
        <f t="shared" si="3"/>
        <v>0</v>
      </c>
    </row>
    <row r="14" spans="2:16" ht="17.25" thickBot="1" x14ac:dyDescent="0.35">
      <c r="B14" s="16"/>
      <c r="C14" s="17"/>
      <c r="D14" s="17">
        <v>32</v>
      </c>
      <c r="E14" s="88"/>
      <c r="F14" s="89"/>
      <c r="G14" s="89"/>
      <c r="H14" s="89"/>
      <c r="I14" s="89"/>
      <c r="J14" s="89"/>
      <c r="K14" s="89"/>
      <c r="L14" s="90"/>
      <c r="M14" s="78" t="e">
        <f t="shared" si="0"/>
        <v>#DIV/0!</v>
      </c>
      <c r="N14" s="64" t="e">
        <f t="shared" si="1"/>
        <v>#DIV/0!</v>
      </c>
      <c r="O14" s="79">
        <f t="shared" si="2"/>
        <v>0</v>
      </c>
      <c r="P14" s="65">
        <f t="shared" si="3"/>
        <v>0</v>
      </c>
    </row>
    <row r="15" spans="2:16" ht="17.25" thickBot="1" x14ac:dyDescent="0.35">
      <c r="B15" s="16"/>
      <c r="C15" s="18"/>
      <c r="D15" s="18">
        <v>37</v>
      </c>
      <c r="E15" s="88"/>
      <c r="F15" s="89"/>
      <c r="G15" s="89"/>
      <c r="H15" s="89"/>
      <c r="I15" s="89"/>
      <c r="J15" s="89"/>
      <c r="K15" s="89"/>
      <c r="L15" s="90"/>
      <c r="M15" s="78" t="e">
        <f t="shared" si="0"/>
        <v>#DIV/0!</v>
      </c>
      <c r="N15" s="64" t="e">
        <f t="shared" si="1"/>
        <v>#DIV/0!</v>
      </c>
      <c r="O15" s="79">
        <f t="shared" si="2"/>
        <v>0</v>
      </c>
      <c r="P15" s="65">
        <f t="shared" si="3"/>
        <v>0</v>
      </c>
    </row>
    <row r="16" spans="2:16" ht="17.25" thickBot="1" x14ac:dyDescent="0.35">
      <c r="B16" s="16"/>
      <c r="C16" s="15" t="s">
        <v>6</v>
      </c>
      <c r="D16" s="15">
        <v>22</v>
      </c>
      <c r="E16" s="88"/>
      <c r="F16" s="89"/>
      <c r="G16" s="89"/>
      <c r="H16" s="89"/>
      <c r="I16" s="89"/>
      <c r="J16" s="89"/>
      <c r="K16" s="89"/>
      <c r="L16" s="90"/>
      <c r="M16" s="78" t="e">
        <f t="shared" si="0"/>
        <v>#DIV/0!</v>
      </c>
      <c r="N16" s="64" t="e">
        <f t="shared" si="1"/>
        <v>#DIV/0!</v>
      </c>
      <c r="O16" s="79">
        <f t="shared" si="2"/>
        <v>0</v>
      </c>
      <c r="P16" s="65">
        <f t="shared" si="3"/>
        <v>0</v>
      </c>
    </row>
    <row r="17" spans="2:16" ht="17.25" thickBot="1" x14ac:dyDescent="0.35">
      <c r="B17" s="16"/>
      <c r="C17" s="17"/>
      <c r="D17" s="17">
        <v>27</v>
      </c>
      <c r="E17" s="88"/>
      <c r="F17" s="89"/>
      <c r="G17" s="89"/>
      <c r="H17" s="89"/>
      <c r="I17" s="89"/>
      <c r="J17" s="89"/>
      <c r="K17" s="89"/>
      <c r="L17" s="90"/>
      <c r="M17" s="78" t="e">
        <f t="shared" si="0"/>
        <v>#DIV/0!</v>
      </c>
      <c r="N17" s="64" t="e">
        <f t="shared" si="1"/>
        <v>#DIV/0!</v>
      </c>
      <c r="O17" s="79">
        <f t="shared" si="2"/>
        <v>0</v>
      </c>
      <c r="P17" s="65">
        <f t="shared" si="3"/>
        <v>0</v>
      </c>
    </row>
    <row r="18" spans="2:16" ht="17.25" thickBot="1" x14ac:dyDescent="0.35">
      <c r="B18" s="16"/>
      <c r="C18" s="17"/>
      <c r="D18" s="17">
        <v>32</v>
      </c>
      <c r="E18" s="88"/>
      <c r="F18" s="89"/>
      <c r="G18" s="89"/>
      <c r="H18" s="89"/>
      <c r="I18" s="89"/>
      <c r="J18" s="89"/>
      <c r="K18" s="89"/>
      <c r="L18" s="90"/>
      <c r="M18" s="78" t="e">
        <f t="shared" si="0"/>
        <v>#DIV/0!</v>
      </c>
      <c r="N18" s="64" t="e">
        <f t="shared" si="1"/>
        <v>#DIV/0!</v>
      </c>
      <c r="O18" s="79">
        <f t="shared" si="2"/>
        <v>0</v>
      </c>
      <c r="P18" s="65">
        <f t="shared" si="3"/>
        <v>0</v>
      </c>
    </row>
    <row r="19" spans="2:16" ht="17.25" thickBot="1" x14ac:dyDescent="0.35">
      <c r="B19" s="19"/>
      <c r="C19" s="18"/>
      <c r="D19" s="18">
        <v>37</v>
      </c>
      <c r="E19" s="91"/>
      <c r="F19" s="92"/>
      <c r="G19" s="92"/>
      <c r="H19" s="92"/>
      <c r="I19" s="92"/>
      <c r="J19" s="92"/>
      <c r="K19" s="92"/>
      <c r="L19" s="93"/>
      <c r="M19" s="78" t="e">
        <f t="shared" si="0"/>
        <v>#DIV/0!</v>
      </c>
      <c r="N19" s="64" t="e">
        <f t="shared" si="1"/>
        <v>#DIV/0!</v>
      </c>
      <c r="O19" s="79">
        <f t="shared" si="2"/>
        <v>0</v>
      </c>
      <c r="P19" s="65">
        <f t="shared" si="3"/>
        <v>0</v>
      </c>
    </row>
    <row r="20" spans="2:16" ht="17.25" thickBot="1" x14ac:dyDescent="0.35">
      <c r="B20" s="11" t="s">
        <v>7</v>
      </c>
      <c r="C20" s="3" t="s">
        <v>8</v>
      </c>
      <c r="D20" s="3">
        <v>22</v>
      </c>
      <c r="E20" s="31">
        <v>4836.5767999999998</v>
      </c>
      <c r="F20" s="31">
        <v>41.3889</v>
      </c>
      <c r="G20" s="31">
        <v>43.244799999999998</v>
      </c>
      <c r="H20" s="31">
        <v>44.926600000000001</v>
      </c>
      <c r="I20" s="41">
        <v>4773.6296000000002</v>
      </c>
      <c r="J20" s="43">
        <v>40.923699999999997</v>
      </c>
      <c r="K20" s="43">
        <v>42.830199999999998</v>
      </c>
      <c r="L20" s="44">
        <v>44.351999999999997</v>
      </c>
      <c r="M20" s="78">
        <f t="shared" si="0"/>
        <v>1.3014824865388184E-2</v>
      </c>
      <c r="N20" s="64">
        <f t="shared" si="1"/>
        <v>-1.3014824865388184E-2</v>
      </c>
      <c r="O20" s="79">
        <f t="shared" si="2"/>
        <v>0.46520000000000294</v>
      </c>
      <c r="P20" s="65">
        <f t="shared" si="3"/>
        <v>-0.46520000000000294</v>
      </c>
    </row>
    <row r="21" spans="2:16" ht="17.25" thickBot="1" x14ac:dyDescent="0.35">
      <c r="B21" s="12" t="s">
        <v>9</v>
      </c>
      <c r="C21" s="4"/>
      <c r="D21" s="4">
        <v>27</v>
      </c>
      <c r="E21" s="31">
        <v>2205.8960000000002</v>
      </c>
      <c r="F21" s="31">
        <v>39.523600000000002</v>
      </c>
      <c r="G21" s="31">
        <v>41.919899999999998</v>
      </c>
      <c r="H21" s="31">
        <v>43.197200000000002</v>
      </c>
      <c r="I21" s="41">
        <v>2147.88</v>
      </c>
      <c r="J21" s="43">
        <v>39.029800000000002</v>
      </c>
      <c r="K21" s="43">
        <v>41.743400000000001</v>
      </c>
      <c r="L21" s="44">
        <v>43.028599999999997</v>
      </c>
      <c r="M21" s="78">
        <f t="shared" si="0"/>
        <v>2.6300423954710498E-2</v>
      </c>
      <c r="N21" s="64">
        <f t="shared" si="1"/>
        <v>-2.6300423954710498E-2</v>
      </c>
      <c r="O21" s="79">
        <f t="shared" si="2"/>
        <v>0.49380000000000024</v>
      </c>
      <c r="P21" s="65">
        <f t="shared" si="3"/>
        <v>-0.49380000000000024</v>
      </c>
    </row>
    <row r="22" spans="2:16" ht="17.25" thickBot="1" x14ac:dyDescent="0.35">
      <c r="B22" s="12"/>
      <c r="C22" s="4"/>
      <c r="D22" s="4">
        <v>32</v>
      </c>
      <c r="E22" s="31">
        <v>1071.2855999999999</v>
      </c>
      <c r="F22" s="31">
        <v>37.206000000000003</v>
      </c>
      <c r="G22" s="31">
        <v>40.759500000000003</v>
      </c>
      <c r="H22" s="31">
        <v>41.932899999999997</v>
      </c>
      <c r="I22" s="41">
        <v>1033.5888</v>
      </c>
      <c r="J22" s="43">
        <v>36.845799999999997</v>
      </c>
      <c r="K22" s="43">
        <v>40.721400000000003</v>
      </c>
      <c r="L22" s="44">
        <v>41.896299999999997</v>
      </c>
      <c r="M22" s="78">
        <f t="shared" si="0"/>
        <v>3.518837553683158E-2</v>
      </c>
      <c r="N22" s="64">
        <f t="shared" si="1"/>
        <v>-3.518837553683158E-2</v>
      </c>
      <c r="O22" s="79">
        <f t="shared" si="2"/>
        <v>0.36020000000000607</v>
      </c>
      <c r="P22" s="65">
        <f t="shared" si="3"/>
        <v>-0.36020000000000607</v>
      </c>
    </row>
    <row r="23" spans="2:16" ht="17.25" thickBot="1" x14ac:dyDescent="0.35">
      <c r="B23" s="12"/>
      <c r="C23" s="5"/>
      <c r="D23" s="5">
        <v>37</v>
      </c>
      <c r="E23" s="31">
        <v>533.30880000000002</v>
      </c>
      <c r="F23" s="31">
        <v>34.803100000000001</v>
      </c>
      <c r="G23" s="31">
        <v>39.900500000000001</v>
      </c>
      <c r="H23" s="31">
        <v>41.110900000000001</v>
      </c>
      <c r="I23" s="41">
        <v>516.52160000000003</v>
      </c>
      <c r="J23" s="43">
        <v>34.557099999999998</v>
      </c>
      <c r="K23" s="43">
        <v>39.824399999999997</v>
      </c>
      <c r="L23" s="44">
        <v>41.028199999999998</v>
      </c>
      <c r="M23" s="78">
        <f t="shared" si="0"/>
        <v>3.147744796260625E-2</v>
      </c>
      <c r="N23" s="64">
        <f t="shared" si="1"/>
        <v>-3.147744796260625E-2</v>
      </c>
      <c r="O23" s="79">
        <f t="shared" si="2"/>
        <v>0.24600000000000222</v>
      </c>
      <c r="P23" s="65">
        <f t="shared" si="3"/>
        <v>-0.24600000000000222</v>
      </c>
    </row>
    <row r="24" spans="2:16" ht="17.25" thickBot="1" x14ac:dyDescent="0.35">
      <c r="B24" s="12"/>
      <c r="C24" s="3" t="s">
        <v>10</v>
      </c>
      <c r="D24" s="3">
        <v>22</v>
      </c>
      <c r="E24" s="31">
        <v>7315.0951999999997</v>
      </c>
      <c r="F24" s="31">
        <v>39.767699999999998</v>
      </c>
      <c r="G24" s="31">
        <v>42.062100000000001</v>
      </c>
      <c r="H24" s="31">
        <v>43.388599999999997</v>
      </c>
      <c r="I24" s="41">
        <v>7239.2816000000003</v>
      </c>
      <c r="J24" s="43">
        <v>39.0182</v>
      </c>
      <c r="K24" s="43">
        <v>41.442300000000003</v>
      </c>
      <c r="L24" s="44">
        <v>42.542499999999997</v>
      </c>
      <c r="M24" s="78">
        <f t="shared" si="0"/>
        <v>1.0363993622393253E-2</v>
      </c>
      <c r="N24" s="64">
        <f t="shared" si="1"/>
        <v>-1.0363993622393253E-2</v>
      </c>
      <c r="O24" s="79">
        <f t="shared" si="2"/>
        <v>0.74949999999999761</v>
      </c>
      <c r="P24" s="65">
        <f t="shared" si="3"/>
        <v>-0.74949999999999761</v>
      </c>
    </row>
    <row r="25" spans="2:16" ht="17.25" thickBot="1" x14ac:dyDescent="0.35">
      <c r="B25" s="12"/>
      <c r="C25" s="4"/>
      <c r="D25" s="4">
        <v>27</v>
      </c>
      <c r="E25" s="31">
        <v>3196.6783999999998</v>
      </c>
      <c r="F25" s="31">
        <v>37.300400000000003</v>
      </c>
      <c r="G25" s="31">
        <v>40.262599999999999</v>
      </c>
      <c r="H25" s="31">
        <v>41.325699999999998</v>
      </c>
      <c r="I25" s="41">
        <v>3149.9295999999999</v>
      </c>
      <c r="J25" s="43">
        <v>36.518500000000003</v>
      </c>
      <c r="K25" s="43">
        <v>39.825299999999999</v>
      </c>
      <c r="L25" s="44">
        <v>40.808700000000002</v>
      </c>
      <c r="M25" s="78">
        <f t="shared" si="0"/>
        <v>1.4624179898734839E-2</v>
      </c>
      <c r="N25" s="64">
        <f t="shared" si="1"/>
        <v>-1.4624179898734839E-2</v>
      </c>
      <c r="O25" s="79">
        <f t="shared" si="2"/>
        <v>0.78190000000000026</v>
      </c>
      <c r="P25" s="65">
        <f t="shared" si="3"/>
        <v>-0.78190000000000026</v>
      </c>
    </row>
    <row r="26" spans="2:16" ht="17.25" thickBot="1" x14ac:dyDescent="0.35">
      <c r="B26" s="12"/>
      <c r="C26" s="4"/>
      <c r="D26" s="4">
        <v>32</v>
      </c>
      <c r="E26" s="31">
        <v>1471.8671999999999</v>
      </c>
      <c r="F26" s="31">
        <v>34.754399999999997</v>
      </c>
      <c r="G26" s="31">
        <v>38.720300000000002</v>
      </c>
      <c r="H26" s="31">
        <v>39.845599999999997</v>
      </c>
      <c r="I26" s="41">
        <v>1455.3440000000001</v>
      </c>
      <c r="J26" s="43">
        <v>34.0105</v>
      </c>
      <c r="K26" s="43">
        <v>38.264299999999999</v>
      </c>
      <c r="L26" s="44">
        <v>39.450600000000001</v>
      </c>
      <c r="M26" s="78">
        <f t="shared" si="0"/>
        <v>1.1226012781587811E-2</v>
      </c>
      <c r="N26" s="64">
        <f t="shared" si="1"/>
        <v>-1.1226012781587811E-2</v>
      </c>
      <c r="O26" s="79">
        <f t="shared" si="2"/>
        <v>0.74389999999999645</v>
      </c>
      <c r="P26" s="65">
        <f t="shared" si="3"/>
        <v>-0.74389999999999645</v>
      </c>
    </row>
    <row r="27" spans="2:16" ht="17.25" thickBot="1" x14ac:dyDescent="0.35">
      <c r="B27" s="12"/>
      <c r="C27" s="5"/>
      <c r="D27" s="5">
        <v>37</v>
      </c>
      <c r="E27" s="31">
        <v>678.10239999999999</v>
      </c>
      <c r="F27" s="31">
        <v>32.273600000000002</v>
      </c>
      <c r="G27" s="31">
        <v>37.585900000000002</v>
      </c>
      <c r="H27" s="31">
        <v>38.953099999999999</v>
      </c>
      <c r="I27" s="41">
        <v>669.67600000000004</v>
      </c>
      <c r="J27" s="43">
        <v>31.547699999999999</v>
      </c>
      <c r="K27" s="43">
        <v>37.119300000000003</v>
      </c>
      <c r="L27" s="44">
        <v>38.621299999999998</v>
      </c>
      <c r="M27" s="78">
        <f t="shared" si="0"/>
        <v>1.242644178814283E-2</v>
      </c>
      <c r="N27" s="64">
        <f t="shared" si="1"/>
        <v>-1.242644178814283E-2</v>
      </c>
      <c r="O27" s="79">
        <f t="shared" si="2"/>
        <v>0.72590000000000288</v>
      </c>
      <c r="P27" s="65">
        <f t="shared" si="3"/>
        <v>-0.72590000000000288</v>
      </c>
    </row>
    <row r="28" spans="2:16" ht="17.25" thickBot="1" x14ac:dyDescent="0.35">
      <c r="B28" s="12"/>
      <c r="C28" s="3" t="s">
        <v>11</v>
      </c>
      <c r="D28" s="3">
        <v>22</v>
      </c>
      <c r="E28" s="31">
        <v>18586.648000000001</v>
      </c>
      <c r="F28" s="31">
        <v>38.274000000000001</v>
      </c>
      <c r="G28" s="31">
        <v>39.850700000000003</v>
      </c>
      <c r="H28" s="31">
        <v>43.293399999999998</v>
      </c>
      <c r="I28" s="41">
        <v>18497.592000000001</v>
      </c>
      <c r="J28" s="43">
        <v>37.854999999999997</v>
      </c>
      <c r="K28" s="43">
        <v>39.609200000000001</v>
      </c>
      <c r="L28" s="44">
        <v>42.739600000000003</v>
      </c>
      <c r="M28" s="78">
        <f t="shared" si="0"/>
        <v>4.7913964906421257E-3</v>
      </c>
      <c r="N28" s="64">
        <f t="shared" si="1"/>
        <v>-4.7913964906421257E-3</v>
      </c>
      <c r="O28" s="79">
        <f t="shared" si="2"/>
        <v>0.41900000000000404</v>
      </c>
      <c r="P28" s="65">
        <f t="shared" si="3"/>
        <v>-0.41900000000000404</v>
      </c>
    </row>
    <row r="29" spans="2:16" ht="17.25" thickBot="1" x14ac:dyDescent="0.35">
      <c r="B29" s="12"/>
      <c r="C29" s="4"/>
      <c r="D29" s="4">
        <v>27</v>
      </c>
      <c r="E29" s="31">
        <v>6320.692</v>
      </c>
      <c r="F29" s="31">
        <v>36.697699999999998</v>
      </c>
      <c r="G29" s="31">
        <v>38.927900000000001</v>
      </c>
      <c r="H29" s="31">
        <v>41.653399999999998</v>
      </c>
      <c r="I29" s="41">
        <v>6288.5392000000002</v>
      </c>
      <c r="J29" s="43">
        <v>36.051400000000001</v>
      </c>
      <c r="K29" s="43">
        <v>38.755400000000002</v>
      </c>
      <c r="L29" s="44">
        <v>41.201000000000001</v>
      </c>
      <c r="M29" s="78">
        <f t="shared" si="0"/>
        <v>5.0869113698309995E-3</v>
      </c>
      <c r="N29" s="64">
        <f t="shared" si="1"/>
        <v>-5.0869113698309995E-3</v>
      </c>
      <c r="O29" s="79">
        <f t="shared" si="2"/>
        <v>0.64629999999999654</v>
      </c>
      <c r="P29" s="65">
        <f t="shared" si="3"/>
        <v>-0.64629999999999654</v>
      </c>
    </row>
    <row r="30" spans="2:16" ht="17.25" thickBot="1" x14ac:dyDescent="0.35">
      <c r="B30" s="12"/>
      <c r="C30" s="4"/>
      <c r="D30" s="4">
        <v>32</v>
      </c>
      <c r="E30" s="31">
        <v>2955.1304</v>
      </c>
      <c r="F30" s="31">
        <v>34.821199999999997</v>
      </c>
      <c r="G30" s="31">
        <v>38.151499999999999</v>
      </c>
      <c r="H30" s="31">
        <v>40.161499999999997</v>
      </c>
      <c r="I30" s="41">
        <v>2938.6840000000002</v>
      </c>
      <c r="J30" s="43">
        <v>34.337699999999998</v>
      </c>
      <c r="K30" s="43">
        <v>38.024099999999997</v>
      </c>
      <c r="L30" s="44">
        <v>39.916499999999999</v>
      </c>
      <c r="M30" s="78">
        <f t="shared" si="0"/>
        <v>5.565372005242074E-3</v>
      </c>
      <c r="N30" s="64">
        <f t="shared" si="1"/>
        <v>-5.565372005242074E-3</v>
      </c>
      <c r="O30" s="79">
        <f t="shared" si="2"/>
        <v>0.48349999999999937</v>
      </c>
      <c r="P30" s="65">
        <f t="shared" si="3"/>
        <v>-0.48349999999999937</v>
      </c>
    </row>
    <row r="31" spans="2:16" ht="17.25" thickBot="1" x14ac:dyDescent="0.35">
      <c r="B31" s="12"/>
      <c r="C31" s="5"/>
      <c r="D31" s="5">
        <v>37</v>
      </c>
      <c r="E31" s="31">
        <v>1507.8951999999999</v>
      </c>
      <c r="F31" s="31">
        <v>32.6663</v>
      </c>
      <c r="G31" s="31">
        <v>37.454099999999997</v>
      </c>
      <c r="H31" s="31">
        <v>39</v>
      </c>
      <c r="I31" s="41">
        <v>1499.0624</v>
      </c>
      <c r="J31" s="43">
        <v>32.184199999999997</v>
      </c>
      <c r="K31" s="43">
        <v>37.2714</v>
      </c>
      <c r="L31" s="44">
        <v>38.690300000000001</v>
      </c>
      <c r="M31" s="78">
        <f t="shared" si="0"/>
        <v>5.8577015166570642E-3</v>
      </c>
      <c r="N31" s="64">
        <f t="shared" si="1"/>
        <v>-5.8577015166570642E-3</v>
      </c>
      <c r="O31" s="79">
        <f t="shared" si="2"/>
        <v>0.48210000000000264</v>
      </c>
      <c r="P31" s="65">
        <f t="shared" si="3"/>
        <v>-0.48210000000000264</v>
      </c>
    </row>
    <row r="32" spans="2:16" ht="17.25" thickBot="1" x14ac:dyDescent="0.35">
      <c r="B32" s="12"/>
      <c r="C32" s="3" t="s">
        <v>12</v>
      </c>
      <c r="D32" s="3">
        <v>22</v>
      </c>
      <c r="E32" s="31">
        <v>17747.869600000002</v>
      </c>
      <c r="F32" s="31">
        <v>38.9465</v>
      </c>
      <c r="G32" s="31">
        <v>43.598199999999999</v>
      </c>
      <c r="H32" s="31">
        <v>44.718499999999999</v>
      </c>
      <c r="I32" s="41">
        <v>17688.502400000001</v>
      </c>
      <c r="J32" s="43">
        <v>38.605699999999999</v>
      </c>
      <c r="K32" s="43">
        <v>43.289900000000003</v>
      </c>
      <c r="L32" s="44">
        <v>44.227899999999998</v>
      </c>
      <c r="M32" s="78">
        <f t="shared" si="0"/>
        <v>3.3450324651923624E-3</v>
      </c>
      <c r="N32" s="64">
        <f t="shared" si="1"/>
        <v>-3.3450324651923624E-3</v>
      </c>
      <c r="O32" s="79">
        <f t="shared" si="2"/>
        <v>0.34080000000000155</v>
      </c>
      <c r="P32" s="65">
        <f t="shared" si="3"/>
        <v>-0.34080000000000155</v>
      </c>
    </row>
    <row r="33" spans="2:16" ht="17.25" thickBot="1" x14ac:dyDescent="0.35">
      <c r="B33" s="12"/>
      <c r="C33" s="4"/>
      <c r="D33" s="4">
        <v>27</v>
      </c>
      <c r="E33" s="31">
        <v>6463.2215999999999</v>
      </c>
      <c r="F33" s="31">
        <v>37.371400000000001</v>
      </c>
      <c r="G33" s="31">
        <v>42.377200000000002</v>
      </c>
      <c r="H33" s="31">
        <v>42.853099999999998</v>
      </c>
      <c r="I33" s="41">
        <v>6434.9615999999996</v>
      </c>
      <c r="J33" s="43">
        <v>36.895400000000002</v>
      </c>
      <c r="K33" s="43">
        <v>42.113700000000001</v>
      </c>
      <c r="L33" s="44">
        <v>42.428600000000003</v>
      </c>
      <c r="M33" s="78">
        <f t="shared" si="0"/>
        <v>4.3724324723757296E-3</v>
      </c>
      <c r="N33" s="64">
        <f t="shared" si="1"/>
        <v>-4.3724324723757296E-3</v>
      </c>
      <c r="O33" s="79">
        <f t="shared" si="2"/>
        <v>0.47599999999999909</v>
      </c>
      <c r="P33" s="65">
        <f t="shared" si="3"/>
        <v>-0.47599999999999909</v>
      </c>
    </row>
    <row r="34" spans="2:16" ht="17.25" thickBot="1" x14ac:dyDescent="0.35">
      <c r="B34" s="12"/>
      <c r="C34" s="4"/>
      <c r="D34" s="4">
        <v>32</v>
      </c>
      <c r="E34" s="31">
        <v>3018.7080000000001</v>
      </c>
      <c r="F34" s="31">
        <v>35.540100000000002</v>
      </c>
      <c r="G34" s="31">
        <v>41.186700000000002</v>
      </c>
      <c r="H34" s="31">
        <v>41.124200000000002</v>
      </c>
      <c r="I34" s="41">
        <v>3005.1055999999999</v>
      </c>
      <c r="J34" s="43">
        <v>35.3279</v>
      </c>
      <c r="K34" s="43">
        <v>41.105499999999999</v>
      </c>
      <c r="L34" s="44">
        <v>41.019799999999996</v>
      </c>
      <c r="M34" s="78">
        <f t="shared" si="0"/>
        <v>4.5060337071357072E-3</v>
      </c>
      <c r="N34" s="64">
        <f t="shared" si="1"/>
        <v>-4.5060337071357072E-3</v>
      </c>
      <c r="O34" s="79">
        <f t="shared" si="2"/>
        <v>0.21220000000000283</v>
      </c>
      <c r="P34" s="65">
        <f t="shared" si="3"/>
        <v>-0.21220000000000283</v>
      </c>
    </row>
    <row r="35" spans="2:16" ht="17.25" thickBot="1" x14ac:dyDescent="0.35">
      <c r="B35" s="12"/>
      <c r="C35" s="5"/>
      <c r="D35" s="5">
        <v>37</v>
      </c>
      <c r="E35" s="31">
        <v>1564.0752</v>
      </c>
      <c r="F35" s="31">
        <v>33.557899999999997</v>
      </c>
      <c r="G35" s="31">
        <v>40.214399999999998</v>
      </c>
      <c r="H35" s="31">
        <v>39.798499999999997</v>
      </c>
      <c r="I35" s="41">
        <v>1556.7736</v>
      </c>
      <c r="J35" s="43">
        <v>33.304099999999998</v>
      </c>
      <c r="K35" s="43">
        <v>40.098199999999999</v>
      </c>
      <c r="L35" s="44">
        <v>39.6601</v>
      </c>
      <c r="M35" s="78">
        <f t="shared" si="0"/>
        <v>4.6683177381752535E-3</v>
      </c>
      <c r="N35" s="64">
        <f t="shared" si="1"/>
        <v>-4.6683177381752535E-3</v>
      </c>
      <c r="O35" s="79">
        <f t="shared" si="2"/>
        <v>0.25379999999999825</v>
      </c>
      <c r="P35" s="65">
        <f t="shared" si="3"/>
        <v>-0.25379999999999825</v>
      </c>
    </row>
    <row r="36" spans="2:16" ht="17.25" thickBot="1" x14ac:dyDescent="0.35">
      <c r="B36" s="12"/>
      <c r="C36" s="3" t="s">
        <v>13</v>
      </c>
      <c r="D36" s="3">
        <v>22</v>
      </c>
      <c r="E36" s="31">
        <v>36324.306400000001</v>
      </c>
      <c r="F36" s="31">
        <v>37.011600000000001</v>
      </c>
      <c r="G36" s="31">
        <v>41.955300000000001</v>
      </c>
      <c r="H36" s="31">
        <v>44.114600000000003</v>
      </c>
      <c r="I36" s="75">
        <v>36318.634400000003</v>
      </c>
      <c r="J36" s="43">
        <v>36.743699999999997</v>
      </c>
      <c r="K36" s="43">
        <v>41.767600000000002</v>
      </c>
      <c r="L36" s="44">
        <v>43.873100000000001</v>
      </c>
      <c r="M36" s="78">
        <f t="shared" si="0"/>
        <v>1.5614888657581252E-4</v>
      </c>
      <c r="N36" s="64">
        <f t="shared" si="1"/>
        <v>-1.5614888657581252E-4</v>
      </c>
      <c r="O36" s="79">
        <f t="shared" si="2"/>
        <v>0.26790000000000447</v>
      </c>
      <c r="P36" s="65">
        <f t="shared" si="3"/>
        <v>-0.26790000000000447</v>
      </c>
    </row>
    <row r="37" spans="2:16" ht="17.25" thickBot="1" x14ac:dyDescent="0.35">
      <c r="B37" s="12"/>
      <c r="C37" s="4"/>
      <c r="D37" s="4">
        <v>27</v>
      </c>
      <c r="E37" s="31">
        <v>7962.1448</v>
      </c>
      <c r="F37" s="31">
        <v>35.090499999999999</v>
      </c>
      <c r="G37" s="31">
        <v>40.735399999999998</v>
      </c>
      <c r="H37" s="31">
        <v>43.0045</v>
      </c>
      <c r="I37" s="75">
        <v>7920.5608000000002</v>
      </c>
      <c r="J37" s="76">
        <v>34.7209</v>
      </c>
      <c r="K37" s="76">
        <v>40.4711</v>
      </c>
      <c r="L37" s="77">
        <v>42.713000000000001</v>
      </c>
      <c r="M37" s="78">
        <f t="shared" si="0"/>
        <v>5.2227133573355556E-3</v>
      </c>
      <c r="N37" s="64">
        <f t="shared" si="1"/>
        <v>-5.2227133573355556E-3</v>
      </c>
      <c r="O37" s="79">
        <f t="shared" si="2"/>
        <v>0.36959999999999837</v>
      </c>
      <c r="P37" s="65">
        <f t="shared" si="3"/>
        <v>-0.36959999999999837</v>
      </c>
    </row>
    <row r="38" spans="2:16" ht="17.25" thickBot="1" x14ac:dyDescent="0.35">
      <c r="B38" s="12"/>
      <c r="C38" s="4"/>
      <c r="D38" s="4">
        <v>32</v>
      </c>
      <c r="E38" s="31">
        <v>2842.8888000000002</v>
      </c>
      <c r="F38" s="31">
        <v>33.701300000000003</v>
      </c>
      <c r="G38" s="31">
        <v>39.576900000000002</v>
      </c>
      <c r="H38" s="31">
        <v>41.907600000000002</v>
      </c>
      <c r="I38" s="75">
        <v>2822.0576000000001</v>
      </c>
      <c r="J38" s="76">
        <v>33.1496</v>
      </c>
      <c r="K38" s="76">
        <v>39.223500000000001</v>
      </c>
      <c r="L38" s="77">
        <v>41.557000000000002</v>
      </c>
      <c r="M38" s="78">
        <f t="shared" si="0"/>
        <v>7.3274761925264465E-3</v>
      </c>
      <c r="N38" s="64">
        <f t="shared" si="1"/>
        <v>-7.3274761925264465E-3</v>
      </c>
      <c r="O38" s="79">
        <f t="shared" si="2"/>
        <v>0.55170000000000385</v>
      </c>
      <c r="P38" s="65">
        <f t="shared" si="3"/>
        <v>-0.55170000000000385</v>
      </c>
    </row>
    <row r="39" spans="2:16" ht="17.25" thickBot="1" x14ac:dyDescent="0.35">
      <c r="B39" s="13"/>
      <c r="C39" s="5"/>
      <c r="D39" s="5">
        <v>37</v>
      </c>
      <c r="E39" s="31">
        <v>1307.6224</v>
      </c>
      <c r="F39" s="31">
        <v>31.912299999999998</v>
      </c>
      <c r="G39" s="31">
        <v>38.654800000000002</v>
      </c>
      <c r="H39" s="31">
        <v>41.040199999999999</v>
      </c>
      <c r="I39" s="75">
        <v>1300.4464</v>
      </c>
      <c r="J39" s="76">
        <v>31.229299999999999</v>
      </c>
      <c r="K39" s="76">
        <v>38.280999999999999</v>
      </c>
      <c r="L39" s="77">
        <v>40.650799999999997</v>
      </c>
      <c r="M39" s="78">
        <f t="shared" si="0"/>
        <v>5.4878227843144405E-3</v>
      </c>
      <c r="N39" s="64">
        <f t="shared" si="1"/>
        <v>-5.4878227843144405E-3</v>
      </c>
      <c r="O39" s="79">
        <f t="shared" si="2"/>
        <v>0.68299999999999983</v>
      </c>
      <c r="P39" s="65">
        <f t="shared" si="3"/>
        <v>-0.68299999999999983</v>
      </c>
    </row>
    <row r="40" spans="2:16" ht="17.25" thickBot="1" x14ac:dyDescent="0.35">
      <c r="B40" s="11" t="s">
        <v>14</v>
      </c>
      <c r="C40" s="3" t="s">
        <v>15</v>
      </c>
      <c r="D40" s="3">
        <v>22</v>
      </c>
      <c r="E40" s="31">
        <v>3688.48</v>
      </c>
      <c r="F40" s="31">
        <v>40.1785</v>
      </c>
      <c r="G40" s="31">
        <v>42.629300000000001</v>
      </c>
      <c r="H40" s="31">
        <v>43.083199999999998</v>
      </c>
      <c r="I40" s="60">
        <v>3678.9144000000001</v>
      </c>
      <c r="J40" s="61">
        <v>39.4621</v>
      </c>
      <c r="K40" s="61">
        <v>41.995699999999999</v>
      </c>
      <c r="L40" s="62">
        <v>42.348300000000002</v>
      </c>
      <c r="M40" s="78">
        <f t="shared" si="0"/>
        <v>2.5933717954279008E-3</v>
      </c>
      <c r="N40" s="64">
        <f t="shared" si="1"/>
        <v>-2.5933717954279008E-3</v>
      </c>
      <c r="O40" s="79">
        <f t="shared" si="2"/>
        <v>0.71640000000000015</v>
      </c>
      <c r="P40" s="65">
        <f t="shared" si="3"/>
        <v>-0.71640000000000015</v>
      </c>
    </row>
    <row r="41" spans="2:16" ht="17.25" thickBot="1" x14ac:dyDescent="0.35">
      <c r="B41" s="12" t="s">
        <v>16</v>
      </c>
      <c r="C41" s="4"/>
      <c r="D41" s="4">
        <v>27</v>
      </c>
      <c r="E41" s="31">
        <v>1813.9072000000001</v>
      </c>
      <c r="F41" s="31">
        <v>37.176099999999998</v>
      </c>
      <c r="G41" s="31">
        <v>40.344700000000003</v>
      </c>
      <c r="H41" s="31">
        <v>40.439</v>
      </c>
      <c r="I41" s="60">
        <v>1806.7408</v>
      </c>
      <c r="J41" s="61">
        <v>36.619199999999999</v>
      </c>
      <c r="K41" s="61">
        <v>39.976900000000001</v>
      </c>
      <c r="L41" s="62">
        <v>40.031799999999997</v>
      </c>
      <c r="M41" s="78">
        <f t="shared" si="0"/>
        <v>3.9508085088366517E-3</v>
      </c>
      <c r="N41" s="64">
        <f t="shared" si="1"/>
        <v>-3.9508085088366517E-3</v>
      </c>
      <c r="O41" s="79">
        <f t="shared" si="2"/>
        <v>0.55689999999999884</v>
      </c>
      <c r="P41" s="65">
        <f t="shared" si="3"/>
        <v>-0.55689999999999884</v>
      </c>
    </row>
    <row r="42" spans="2:16" ht="17.25" thickBot="1" x14ac:dyDescent="0.35">
      <c r="B42" s="12"/>
      <c r="C42" s="4"/>
      <c r="D42" s="4">
        <v>32</v>
      </c>
      <c r="E42" s="31">
        <v>897.0752</v>
      </c>
      <c r="F42" s="31">
        <v>34.3033</v>
      </c>
      <c r="G42" s="31">
        <v>38.4283</v>
      </c>
      <c r="H42" s="31">
        <v>38.267400000000002</v>
      </c>
      <c r="I42" s="60">
        <v>893.72640000000001</v>
      </c>
      <c r="J42" s="61">
        <v>33.886699999999998</v>
      </c>
      <c r="K42" s="61">
        <v>38.085500000000003</v>
      </c>
      <c r="L42" s="62">
        <v>37.9131</v>
      </c>
      <c r="M42" s="78">
        <f t="shared" si="0"/>
        <v>3.7330203755493218E-3</v>
      </c>
      <c r="N42" s="64">
        <f t="shared" si="1"/>
        <v>-3.7330203755493218E-3</v>
      </c>
      <c r="O42" s="79">
        <f t="shared" si="2"/>
        <v>0.41660000000000252</v>
      </c>
      <c r="P42" s="65">
        <f t="shared" si="3"/>
        <v>-0.41660000000000252</v>
      </c>
    </row>
    <row r="43" spans="2:16" ht="17.25" thickBot="1" x14ac:dyDescent="0.35">
      <c r="B43" s="12"/>
      <c r="C43" s="5"/>
      <c r="D43" s="5">
        <v>37</v>
      </c>
      <c r="E43" s="31">
        <v>467.82240000000002</v>
      </c>
      <c r="F43" s="31">
        <v>31.784300000000002</v>
      </c>
      <c r="G43" s="31">
        <v>36.991900000000001</v>
      </c>
      <c r="H43" s="31">
        <v>36.634099999999997</v>
      </c>
      <c r="I43" s="60">
        <v>466.3288</v>
      </c>
      <c r="J43" s="61">
        <v>31.425699999999999</v>
      </c>
      <c r="K43" s="61">
        <v>36.698799999999999</v>
      </c>
      <c r="L43" s="62">
        <v>36.3596</v>
      </c>
      <c r="M43" s="78">
        <f t="shared" si="0"/>
        <v>3.1926645667244981E-3</v>
      </c>
      <c r="N43" s="64">
        <f t="shared" si="1"/>
        <v>-3.1926645667244981E-3</v>
      </c>
      <c r="O43" s="79">
        <f t="shared" si="2"/>
        <v>0.35860000000000269</v>
      </c>
      <c r="P43" s="65">
        <f t="shared" si="3"/>
        <v>-0.35860000000000269</v>
      </c>
    </row>
    <row r="44" spans="2:16" ht="17.25" thickBot="1" x14ac:dyDescent="0.35">
      <c r="B44" s="12"/>
      <c r="C44" s="3" t="s">
        <v>17</v>
      </c>
      <c r="D44" s="3">
        <v>22</v>
      </c>
      <c r="E44" s="31">
        <v>3809.864</v>
      </c>
      <c r="F44" s="31">
        <v>39.9176</v>
      </c>
      <c r="G44" s="31">
        <v>43.295400000000001</v>
      </c>
      <c r="H44" s="31">
        <v>44.708199999999998</v>
      </c>
      <c r="I44" s="60">
        <v>3815.1368000000002</v>
      </c>
      <c r="J44" s="61">
        <v>39.375599999999999</v>
      </c>
      <c r="K44" s="61">
        <v>42.872599999999998</v>
      </c>
      <c r="L44" s="62">
        <v>44.163699999999999</v>
      </c>
      <c r="M44" s="78">
        <f t="shared" si="0"/>
        <v>1.3839864100136353E-3</v>
      </c>
      <c r="N44" s="81">
        <f t="shared" si="1"/>
        <v>1.3839864100136353E-3</v>
      </c>
      <c r="O44" s="82">
        <f t="shared" si="2"/>
        <v>0.54200000000000159</v>
      </c>
      <c r="P44" s="83">
        <f t="shared" si="3"/>
        <v>-0.54200000000000159</v>
      </c>
    </row>
    <row r="45" spans="2:16" ht="17.25" thickBot="1" x14ac:dyDescent="0.35">
      <c r="B45" s="12"/>
      <c r="C45" s="4"/>
      <c r="D45" s="4">
        <v>27</v>
      </c>
      <c r="E45" s="31">
        <v>1833.8656000000001</v>
      </c>
      <c r="F45" s="31">
        <v>37.4724</v>
      </c>
      <c r="G45" s="31">
        <v>41.4572</v>
      </c>
      <c r="H45" s="31">
        <v>42.526800000000001</v>
      </c>
      <c r="I45" s="60">
        <v>1835.0072</v>
      </c>
      <c r="J45" s="61">
        <v>37.103400000000001</v>
      </c>
      <c r="K45" s="61">
        <v>41.401200000000003</v>
      </c>
      <c r="L45" s="62">
        <v>42.440399999999997</v>
      </c>
      <c r="M45" s="78">
        <f t="shared" si="0"/>
        <v>6.2251017740881653E-4</v>
      </c>
      <c r="N45" s="81">
        <f t="shared" si="1"/>
        <v>6.2251017740881653E-4</v>
      </c>
      <c r="O45" s="82">
        <f t="shared" si="2"/>
        <v>0.36899999999999977</v>
      </c>
      <c r="P45" s="83">
        <f t="shared" si="3"/>
        <v>-0.36899999999999977</v>
      </c>
    </row>
    <row r="46" spans="2:16" ht="17.25" thickBot="1" x14ac:dyDescent="0.35">
      <c r="B46" s="12"/>
      <c r="C46" s="4"/>
      <c r="D46" s="4">
        <v>32</v>
      </c>
      <c r="E46" s="31">
        <v>937.92960000000005</v>
      </c>
      <c r="F46" s="31">
        <v>34.791699999999999</v>
      </c>
      <c r="G46" s="31">
        <v>39.801200000000001</v>
      </c>
      <c r="H46" s="31">
        <v>40.638100000000001</v>
      </c>
      <c r="I46" s="60">
        <v>939.00160000000005</v>
      </c>
      <c r="J46" s="61">
        <v>34.591799999999999</v>
      </c>
      <c r="K46" s="61">
        <v>39.799199999999999</v>
      </c>
      <c r="L46" s="62">
        <v>40.654000000000003</v>
      </c>
      <c r="M46" s="78">
        <f t="shared" si="0"/>
        <v>1.1429429245009462E-3</v>
      </c>
      <c r="N46" s="81">
        <f t="shared" si="1"/>
        <v>1.1429429245009462E-3</v>
      </c>
      <c r="O46" s="82">
        <f t="shared" si="2"/>
        <v>0.19989999999999952</v>
      </c>
      <c r="P46" s="83">
        <f t="shared" si="3"/>
        <v>-0.19989999999999952</v>
      </c>
    </row>
    <row r="47" spans="2:16" ht="17.25" thickBot="1" x14ac:dyDescent="0.35">
      <c r="B47" s="12"/>
      <c r="C47" s="5"/>
      <c r="D47" s="5">
        <v>37</v>
      </c>
      <c r="E47" s="31">
        <v>500.5496</v>
      </c>
      <c r="F47" s="31">
        <v>32.104500000000002</v>
      </c>
      <c r="G47" s="31">
        <v>38.533000000000001</v>
      </c>
      <c r="H47" s="31">
        <v>39.253999999999998</v>
      </c>
      <c r="I47" s="60">
        <v>500.8288</v>
      </c>
      <c r="J47" s="61">
        <v>31.956600000000002</v>
      </c>
      <c r="K47" s="61">
        <v>38.4407</v>
      </c>
      <c r="L47" s="62">
        <v>39.150700000000001</v>
      </c>
      <c r="M47" s="78">
        <f t="shared" si="0"/>
        <v>5.5778688066078367E-4</v>
      </c>
      <c r="N47" s="81">
        <f t="shared" si="1"/>
        <v>5.5778688066078367E-4</v>
      </c>
      <c r="O47" s="82">
        <f t="shared" si="2"/>
        <v>0.14789999999999992</v>
      </c>
      <c r="P47" s="83">
        <f t="shared" si="3"/>
        <v>-0.14789999999999992</v>
      </c>
    </row>
    <row r="48" spans="2:16" ht="17.25" thickBot="1" x14ac:dyDescent="0.35">
      <c r="B48" s="12"/>
      <c r="C48" s="3" t="s">
        <v>18</v>
      </c>
      <c r="D48" s="3">
        <v>22</v>
      </c>
      <c r="E48" s="31">
        <v>7021.0591999999997</v>
      </c>
      <c r="F48" s="31">
        <v>37.835299999999997</v>
      </c>
      <c r="G48" s="31">
        <v>40.9816</v>
      </c>
      <c r="H48" s="31">
        <v>41.996400000000001</v>
      </c>
      <c r="I48" s="60">
        <v>7011.7128000000002</v>
      </c>
      <c r="J48" s="61">
        <v>37.346299999999999</v>
      </c>
      <c r="K48" s="61">
        <v>40.684100000000001</v>
      </c>
      <c r="L48" s="62">
        <v>41.61</v>
      </c>
      <c r="M48" s="78">
        <f t="shared" si="0"/>
        <v>1.3311951564230434E-3</v>
      </c>
      <c r="N48" s="64">
        <f t="shared" si="1"/>
        <v>-1.3311951564230434E-3</v>
      </c>
      <c r="O48" s="79">
        <f t="shared" si="2"/>
        <v>0.48899999999999721</v>
      </c>
      <c r="P48" s="65">
        <f t="shared" si="3"/>
        <v>-0.48899999999999721</v>
      </c>
    </row>
    <row r="49" spans="2:16" ht="17.25" thickBot="1" x14ac:dyDescent="0.35">
      <c r="B49" s="12"/>
      <c r="C49" s="4"/>
      <c r="D49" s="4">
        <v>27</v>
      </c>
      <c r="E49" s="31">
        <v>3303.1368000000002</v>
      </c>
      <c r="F49" s="31">
        <v>34.470700000000001</v>
      </c>
      <c r="G49" s="31">
        <v>38.621000000000002</v>
      </c>
      <c r="H49" s="31">
        <v>39.511699999999998</v>
      </c>
      <c r="I49" s="60">
        <v>3298.5111999999999</v>
      </c>
      <c r="J49" s="61">
        <v>33.985999999999997</v>
      </c>
      <c r="K49" s="61">
        <v>38.510599999999997</v>
      </c>
      <c r="L49" s="62">
        <v>39.341099999999997</v>
      </c>
      <c r="M49" s="78">
        <f t="shared" si="0"/>
        <v>1.400365858295758E-3</v>
      </c>
      <c r="N49" s="64">
        <f t="shared" si="1"/>
        <v>-1.400365858295758E-3</v>
      </c>
      <c r="O49" s="79">
        <f t="shared" si="2"/>
        <v>0.48470000000000368</v>
      </c>
      <c r="P49" s="65">
        <f t="shared" si="3"/>
        <v>-0.48470000000000368</v>
      </c>
    </row>
    <row r="50" spans="2:16" ht="17.25" thickBot="1" x14ac:dyDescent="0.35">
      <c r="B50" s="12"/>
      <c r="C50" s="4"/>
      <c r="D50" s="4">
        <v>32</v>
      </c>
      <c r="E50" s="31">
        <v>1591.0216</v>
      </c>
      <c r="F50" s="31">
        <v>31.4163</v>
      </c>
      <c r="G50" s="31">
        <v>36.828899999999997</v>
      </c>
      <c r="H50" s="31">
        <v>37.620800000000003</v>
      </c>
      <c r="I50" s="60">
        <v>1583.7568000000001</v>
      </c>
      <c r="J50" s="61">
        <v>31.0139</v>
      </c>
      <c r="K50" s="61">
        <v>36.695700000000002</v>
      </c>
      <c r="L50" s="62">
        <v>37.446599999999997</v>
      </c>
      <c r="M50" s="78">
        <f t="shared" si="0"/>
        <v>4.5661227980813854E-3</v>
      </c>
      <c r="N50" s="64">
        <f t="shared" si="1"/>
        <v>-4.5661227980813854E-3</v>
      </c>
      <c r="O50" s="79">
        <f t="shared" si="2"/>
        <v>0.40240000000000009</v>
      </c>
      <c r="P50" s="65">
        <f t="shared" si="3"/>
        <v>-0.40240000000000009</v>
      </c>
    </row>
    <row r="51" spans="2:16" ht="17.25" thickBot="1" x14ac:dyDescent="0.35">
      <c r="B51" s="12"/>
      <c r="C51" s="5"/>
      <c r="D51" s="5">
        <v>37</v>
      </c>
      <c r="E51" s="31">
        <v>771.27279999999996</v>
      </c>
      <c r="F51" s="31">
        <v>28.604099999999999</v>
      </c>
      <c r="G51" s="31">
        <v>35.555100000000003</v>
      </c>
      <c r="H51" s="31">
        <v>36.240400000000001</v>
      </c>
      <c r="I51" s="60">
        <v>766.30560000000003</v>
      </c>
      <c r="J51" s="61">
        <v>28.1447</v>
      </c>
      <c r="K51" s="61">
        <v>35.277900000000002</v>
      </c>
      <c r="L51" s="62">
        <v>35.953299999999999</v>
      </c>
      <c r="M51" s="78">
        <f t="shared" si="0"/>
        <v>6.4402634191169901E-3</v>
      </c>
      <c r="N51" s="64">
        <f t="shared" si="1"/>
        <v>-6.4402634191169901E-3</v>
      </c>
      <c r="O51" s="79">
        <f t="shared" si="2"/>
        <v>0.4593999999999987</v>
      </c>
      <c r="P51" s="65">
        <f t="shared" si="3"/>
        <v>-0.4593999999999987</v>
      </c>
    </row>
    <row r="52" spans="2:16" ht="17.25" thickBot="1" x14ac:dyDescent="0.35">
      <c r="B52" s="12"/>
      <c r="C52" s="3" t="s">
        <v>19</v>
      </c>
      <c r="D52" s="3">
        <v>22</v>
      </c>
      <c r="E52" s="31">
        <v>4685.7240000000002</v>
      </c>
      <c r="F52" s="31">
        <v>38.616599999999998</v>
      </c>
      <c r="G52" s="31">
        <v>41.017000000000003</v>
      </c>
      <c r="H52" s="31">
        <v>42.4651</v>
      </c>
      <c r="I52" s="60">
        <v>4719.5976000000001</v>
      </c>
      <c r="J52" s="61">
        <v>38.464799999999997</v>
      </c>
      <c r="K52" s="61">
        <v>40.824100000000001</v>
      </c>
      <c r="L52" s="62">
        <v>42.2607</v>
      </c>
      <c r="M52" s="78">
        <f t="shared" si="0"/>
        <v>7.2291069640465153E-3</v>
      </c>
      <c r="N52" s="64">
        <f t="shared" si="1"/>
        <v>7.2291069640465153E-3</v>
      </c>
      <c r="O52" s="79">
        <f t="shared" si="2"/>
        <v>0.15180000000000149</v>
      </c>
      <c r="P52" s="65">
        <f t="shared" si="3"/>
        <v>-0.15180000000000149</v>
      </c>
    </row>
    <row r="53" spans="2:16" ht="17.25" thickBot="1" x14ac:dyDescent="0.35">
      <c r="B53" s="12"/>
      <c r="C53" s="4"/>
      <c r="D53" s="4">
        <v>27</v>
      </c>
      <c r="E53" s="31">
        <v>2052.8000000000002</v>
      </c>
      <c r="F53" s="31">
        <v>35.573</v>
      </c>
      <c r="G53" s="31">
        <v>38.814599999999999</v>
      </c>
      <c r="H53" s="31">
        <v>40.403199999999998</v>
      </c>
      <c r="I53" s="41">
        <v>2040.0536</v>
      </c>
      <c r="J53" s="43">
        <v>35.356499999999997</v>
      </c>
      <c r="K53" s="43">
        <v>38.713500000000003</v>
      </c>
      <c r="L53" s="44">
        <v>40.284599999999998</v>
      </c>
      <c r="M53" s="78">
        <f t="shared" si="0"/>
        <v>6.2092751363991717E-3</v>
      </c>
      <c r="N53" s="64">
        <f t="shared" si="1"/>
        <v>-6.2092751363991717E-3</v>
      </c>
      <c r="O53" s="79">
        <f t="shared" si="2"/>
        <v>0.21650000000000347</v>
      </c>
      <c r="P53" s="65">
        <f t="shared" si="3"/>
        <v>-0.21650000000000347</v>
      </c>
    </row>
    <row r="54" spans="2:16" ht="17.25" thickBot="1" x14ac:dyDescent="0.35">
      <c r="B54" s="12"/>
      <c r="C54" s="4"/>
      <c r="D54" s="4">
        <v>32</v>
      </c>
      <c r="E54" s="31">
        <v>960.72559999999999</v>
      </c>
      <c r="F54" s="31">
        <v>32.728499999999997</v>
      </c>
      <c r="G54" s="31">
        <v>37.033499999999997</v>
      </c>
      <c r="H54" s="31">
        <v>38.699199999999998</v>
      </c>
      <c r="I54" s="41">
        <v>955.98879999999997</v>
      </c>
      <c r="J54" s="43">
        <v>32.5852</v>
      </c>
      <c r="K54" s="43">
        <v>36.927500000000002</v>
      </c>
      <c r="L54" s="44">
        <v>38.595199999999998</v>
      </c>
      <c r="M54" s="78">
        <f t="shared" si="0"/>
        <v>4.9304400757094599E-3</v>
      </c>
      <c r="N54" s="64">
        <f t="shared" si="1"/>
        <v>-4.9304400757094599E-3</v>
      </c>
      <c r="O54" s="79">
        <f t="shared" si="2"/>
        <v>0.14329999999999643</v>
      </c>
      <c r="P54" s="65">
        <f t="shared" si="3"/>
        <v>-0.14329999999999643</v>
      </c>
    </row>
    <row r="55" spans="2:16" ht="17.25" thickBot="1" x14ac:dyDescent="0.35">
      <c r="B55" s="13"/>
      <c r="C55" s="5"/>
      <c r="D55" s="5">
        <v>37</v>
      </c>
      <c r="E55" s="31">
        <v>467.92720000000003</v>
      </c>
      <c r="F55" s="31">
        <v>30.1539</v>
      </c>
      <c r="G55" s="31">
        <v>35.732599999999998</v>
      </c>
      <c r="H55" s="31">
        <v>37.364800000000002</v>
      </c>
      <c r="I55" s="41">
        <v>465.23919999999998</v>
      </c>
      <c r="J55" s="43">
        <v>29.892600000000002</v>
      </c>
      <c r="K55" s="43">
        <v>35.530500000000004</v>
      </c>
      <c r="L55" s="44">
        <v>37.200299999999999</v>
      </c>
      <c r="M55" s="78">
        <f t="shared" si="0"/>
        <v>5.7444833298855996E-3</v>
      </c>
      <c r="N55" s="64">
        <f t="shared" si="1"/>
        <v>-5.7444833298855996E-3</v>
      </c>
      <c r="O55" s="79">
        <f t="shared" si="2"/>
        <v>0.26129999999999853</v>
      </c>
      <c r="P55" s="65">
        <f t="shared" si="3"/>
        <v>-0.26129999999999853</v>
      </c>
    </row>
    <row r="56" spans="2:16" ht="17.25" thickBot="1" x14ac:dyDescent="0.35">
      <c r="B56" s="11" t="s">
        <v>20</v>
      </c>
      <c r="C56" s="3" t="s">
        <v>21</v>
      </c>
      <c r="D56" s="3">
        <v>22</v>
      </c>
      <c r="E56" s="31">
        <v>1530.4007999999999</v>
      </c>
      <c r="F56" s="31">
        <v>40.248699999999999</v>
      </c>
      <c r="G56" s="31">
        <v>43.447099999999999</v>
      </c>
      <c r="H56" s="31">
        <v>42.555500000000002</v>
      </c>
      <c r="I56" s="41">
        <v>1521.7544</v>
      </c>
      <c r="J56" s="43">
        <v>40.095100000000002</v>
      </c>
      <c r="K56" s="43">
        <v>43.183100000000003</v>
      </c>
      <c r="L56" s="44">
        <v>42.2849</v>
      </c>
      <c r="M56" s="78">
        <f t="shared" si="0"/>
        <v>5.6497618140292777E-3</v>
      </c>
      <c r="N56" s="64">
        <f t="shared" si="1"/>
        <v>-5.6497618140292777E-3</v>
      </c>
      <c r="O56" s="79">
        <f t="shared" si="2"/>
        <v>0.15359999999999729</v>
      </c>
      <c r="P56" s="65">
        <f t="shared" si="3"/>
        <v>-0.15359999999999729</v>
      </c>
    </row>
    <row r="57" spans="2:16" ht="17.25" thickBot="1" x14ac:dyDescent="0.35">
      <c r="B57" s="12" t="s">
        <v>22</v>
      </c>
      <c r="C57" s="4"/>
      <c r="D57" s="4">
        <v>27</v>
      </c>
      <c r="E57" s="31">
        <v>780.03200000000004</v>
      </c>
      <c r="F57" s="31">
        <v>36.6736</v>
      </c>
      <c r="G57" s="31">
        <v>40.988799999999998</v>
      </c>
      <c r="H57" s="31">
        <v>39.743499999999997</v>
      </c>
      <c r="I57" s="41">
        <v>775.21360000000004</v>
      </c>
      <c r="J57" s="43">
        <v>36.577399999999997</v>
      </c>
      <c r="K57" s="43">
        <v>40.900300000000001</v>
      </c>
      <c r="L57" s="44">
        <v>39.607300000000002</v>
      </c>
      <c r="M57" s="78">
        <f t="shared" si="0"/>
        <v>6.1771824745651422E-3</v>
      </c>
      <c r="N57" s="64">
        <f t="shared" si="1"/>
        <v>-6.1771824745651422E-3</v>
      </c>
      <c r="O57" s="79">
        <f t="shared" si="2"/>
        <v>9.6200000000003172E-2</v>
      </c>
      <c r="P57" s="65">
        <f t="shared" si="3"/>
        <v>-9.6200000000003172E-2</v>
      </c>
    </row>
    <row r="58" spans="2:16" ht="17.25" thickBot="1" x14ac:dyDescent="0.35">
      <c r="B58" s="12"/>
      <c r="C58" s="4"/>
      <c r="D58" s="4">
        <v>32</v>
      </c>
      <c r="E58" s="31">
        <v>389.44560000000001</v>
      </c>
      <c r="F58" s="31">
        <v>33.411700000000003</v>
      </c>
      <c r="G58" s="31">
        <v>39.048999999999999</v>
      </c>
      <c r="H58" s="31">
        <v>37.542299999999997</v>
      </c>
      <c r="I58" s="41">
        <v>386.70639999999997</v>
      </c>
      <c r="J58" s="43">
        <v>33.360300000000002</v>
      </c>
      <c r="K58" s="43">
        <v>38.927399999999999</v>
      </c>
      <c r="L58" s="44">
        <v>37.432000000000002</v>
      </c>
      <c r="M58" s="78">
        <f t="shared" si="0"/>
        <v>7.0335882598238095E-3</v>
      </c>
      <c r="N58" s="64">
        <f t="shared" si="1"/>
        <v>-7.0335882598238095E-3</v>
      </c>
      <c r="O58" s="79">
        <f t="shared" si="2"/>
        <v>5.1400000000001E-2</v>
      </c>
      <c r="P58" s="65">
        <f t="shared" si="3"/>
        <v>-5.1400000000001E-2</v>
      </c>
    </row>
    <row r="59" spans="2:16" ht="17.25" thickBot="1" x14ac:dyDescent="0.35">
      <c r="B59" s="12"/>
      <c r="C59" s="5"/>
      <c r="D59" s="5">
        <v>37</v>
      </c>
      <c r="E59" s="31">
        <v>201.29920000000001</v>
      </c>
      <c r="F59" s="31">
        <v>30.674900000000001</v>
      </c>
      <c r="G59" s="31">
        <v>37.588000000000001</v>
      </c>
      <c r="H59" s="31">
        <v>35.931699999999999</v>
      </c>
      <c r="I59" s="41">
        <v>199.72319999999999</v>
      </c>
      <c r="J59" s="43">
        <v>30.637599999999999</v>
      </c>
      <c r="K59" s="43">
        <v>37.466799999999999</v>
      </c>
      <c r="L59" s="44">
        <v>35.814500000000002</v>
      </c>
      <c r="M59" s="78">
        <f t="shared" si="0"/>
        <v>7.8291418942550272E-3</v>
      </c>
      <c r="N59" s="64">
        <f t="shared" si="1"/>
        <v>-7.8291418942550272E-3</v>
      </c>
      <c r="O59" s="79">
        <f t="shared" si="2"/>
        <v>3.7300000000001887E-2</v>
      </c>
      <c r="P59" s="65">
        <f t="shared" si="3"/>
        <v>-3.7300000000001887E-2</v>
      </c>
    </row>
    <row r="60" spans="2:16" ht="17.25" thickBot="1" x14ac:dyDescent="0.35">
      <c r="B60" s="12"/>
      <c r="C60" s="3" t="s">
        <v>23</v>
      </c>
      <c r="D60" s="3">
        <v>22</v>
      </c>
      <c r="E60" s="31">
        <v>1701.3656000000001</v>
      </c>
      <c r="F60" s="31">
        <v>37.522199999999998</v>
      </c>
      <c r="G60" s="31">
        <v>42.920999999999999</v>
      </c>
      <c r="H60" s="31">
        <v>43.92</v>
      </c>
      <c r="I60" s="41">
        <v>1701.0440000000001</v>
      </c>
      <c r="J60" s="43">
        <v>36.892699999999998</v>
      </c>
      <c r="K60" s="43">
        <v>42.443199999999997</v>
      </c>
      <c r="L60" s="44">
        <v>43.397500000000001</v>
      </c>
      <c r="M60" s="78">
        <f t="shared" si="0"/>
        <v>1.890246282162925E-4</v>
      </c>
      <c r="N60" s="64">
        <f t="shared" si="1"/>
        <v>-1.890246282162925E-4</v>
      </c>
      <c r="O60" s="79">
        <f t="shared" si="2"/>
        <v>0.62950000000000017</v>
      </c>
      <c r="P60" s="65">
        <f t="shared" si="3"/>
        <v>-0.62950000000000017</v>
      </c>
    </row>
    <row r="61" spans="2:16" ht="17.25" thickBot="1" x14ac:dyDescent="0.35">
      <c r="B61" s="12"/>
      <c r="C61" s="4"/>
      <c r="D61" s="4">
        <v>27</v>
      </c>
      <c r="E61" s="31">
        <v>704.11519999999996</v>
      </c>
      <c r="F61" s="31">
        <v>34.311199999999999</v>
      </c>
      <c r="G61" s="31">
        <v>40.944800000000001</v>
      </c>
      <c r="H61" s="31">
        <v>41.837000000000003</v>
      </c>
      <c r="I61" s="41">
        <v>701.47280000000001</v>
      </c>
      <c r="J61" s="43">
        <v>33.7166</v>
      </c>
      <c r="K61" s="43">
        <v>40.637799999999999</v>
      </c>
      <c r="L61" s="44">
        <v>41.540199999999999</v>
      </c>
      <c r="M61" s="78">
        <f t="shared" si="0"/>
        <v>3.7527949971822116E-3</v>
      </c>
      <c r="N61" s="64">
        <f t="shared" si="1"/>
        <v>-3.7527949971822116E-3</v>
      </c>
      <c r="O61" s="79">
        <f t="shared" si="2"/>
        <v>0.5945999999999998</v>
      </c>
      <c r="P61" s="65">
        <f t="shared" si="3"/>
        <v>-0.5945999999999998</v>
      </c>
    </row>
    <row r="62" spans="2:16" ht="17.25" thickBot="1" x14ac:dyDescent="0.35">
      <c r="B62" s="12"/>
      <c r="C62" s="4"/>
      <c r="D62" s="4">
        <v>32</v>
      </c>
      <c r="E62" s="31">
        <v>337.74239999999998</v>
      </c>
      <c r="F62" s="31">
        <v>31.612300000000001</v>
      </c>
      <c r="G62" s="31">
        <v>39.343400000000003</v>
      </c>
      <c r="H62" s="31">
        <v>40.214199999999998</v>
      </c>
      <c r="I62" s="41">
        <v>336.02480000000003</v>
      </c>
      <c r="J62" s="43">
        <v>31.156500000000001</v>
      </c>
      <c r="K62" s="43">
        <v>39.260300000000001</v>
      </c>
      <c r="L62" s="44">
        <v>40.0642</v>
      </c>
      <c r="M62" s="78">
        <f t="shared" si="0"/>
        <v>5.0855326426292573E-3</v>
      </c>
      <c r="N62" s="64">
        <f t="shared" si="1"/>
        <v>-5.0855326426292573E-3</v>
      </c>
      <c r="O62" s="79">
        <f t="shared" si="2"/>
        <v>0.45579999999999998</v>
      </c>
      <c r="P62" s="65">
        <f t="shared" si="3"/>
        <v>-0.45579999999999998</v>
      </c>
    </row>
    <row r="63" spans="2:16" ht="17.25" thickBot="1" x14ac:dyDescent="0.35">
      <c r="B63" s="12"/>
      <c r="C63" s="5"/>
      <c r="D63" s="5">
        <v>37</v>
      </c>
      <c r="E63" s="31">
        <v>179.58799999999999</v>
      </c>
      <c r="F63" s="31">
        <v>29.0154</v>
      </c>
      <c r="G63" s="31">
        <v>38.205199999999998</v>
      </c>
      <c r="H63" s="31">
        <v>39.038699999999999</v>
      </c>
      <c r="I63" s="41">
        <v>178.60720000000001</v>
      </c>
      <c r="J63" s="43">
        <v>28.465599999999998</v>
      </c>
      <c r="K63" s="43">
        <v>37.968699999999998</v>
      </c>
      <c r="L63" s="44">
        <v>38.719099999999997</v>
      </c>
      <c r="M63" s="78">
        <f t="shared" si="0"/>
        <v>5.4613894024098933E-3</v>
      </c>
      <c r="N63" s="64">
        <f t="shared" si="1"/>
        <v>-5.4613894024098933E-3</v>
      </c>
      <c r="O63" s="79">
        <f t="shared" si="2"/>
        <v>0.54980000000000118</v>
      </c>
      <c r="P63" s="65">
        <f t="shared" si="3"/>
        <v>-0.54980000000000118</v>
      </c>
    </row>
    <row r="64" spans="2:16" ht="17.25" thickBot="1" x14ac:dyDescent="0.35">
      <c r="B64" s="12"/>
      <c r="C64" s="3" t="s">
        <v>24</v>
      </c>
      <c r="D64" s="3">
        <v>22</v>
      </c>
      <c r="E64" s="31">
        <v>1666.8664000000001</v>
      </c>
      <c r="F64" s="31">
        <v>37.775799999999997</v>
      </c>
      <c r="G64" s="31">
        <v>40.828600000000002</v>
      </c>
      <c r="H64" s="31">
        <v>41.747799999999998</v>
      </c>
      <c r="I64" s="41">
        <v>1691.1679999999999</v>
      </c>
      <c r="J64" s="43">
        <v>37.255600000000001</v>
      </c>
      <c r="K64" s="43">
        <v>40.5426</v>
      </c>
      <c r="L64" s="44">
        <v>41.415500000000002</v>
      </c>
      <c r="M64" s="78">
        <f t="shared" si="0"/>
        <v>1.4579212827134664E-2</v>
      </c>
      <c r="N64" s="64">
        <f t="shared" si="1"/>
        <v>1.4579212827134664E-2</v>
      </c>
      <c r="O64" s="79">
        <f t="shared" si="2"/>
        <v>0.52019999999999555</v>
      </c>
      <c r="P64" s="65">
        <f t="shared" si="3"/>
        <v>-0.52019999999999555</v>
      </c>
    </row>
    <row r="65" spans="2:16" ht="17.25" thickBot="1" x14ac:dyDescent="0.35">
      <c r="B65" s="12"/>
      <c r="C65" s="4"/>
      <c r="D65" s="4">
        <v>27</v>
      </c>
      <c r="E65" s="31">
        <v>787.21439999999996</v>
      </c>
      <c r="F65" s="31">
        <v>34.541200000000003</v>
      </c>
      <c r="G65" s="31">
        <v>38.450400000000002</v>
      </c>
      <c r="H65" s="31">
        <v>39.1768</v>
      </c>
      <c r="I65" s="41">
        <v>798.34</v>
      </c>
      <c r="J65" s="43">
        <v>33.9495</v>
      </c>
      <c r="K65" s="43">
        <v>38.244999999999997</v>
      </c>
      <c r="L65" s="44">
        <v>38.9465</v>
      </c>
      <c r="M65" s="78">
        <f t="shared" si="0"/>
        <v>1.4132871553162743E-2</v>
      </c>
      <c r="N65" s="64">
        <f t="shared" si="1"/>
        <v>1.4132871553162743E-2</v>
      </c>
      <c r="O65" s="79">
        <f t="shared" si="2"/>
        <v>0.591700000000003</v>
      </c>
      <c r="P65" s="65">
        <f t="shared" si="3"/>
        <v>-0.591700000000003</v>
      </c>
    </row>
    <row r="66" spans="2:16" ht="17.25" thickBot="1" x14ac:dyDescent="0.35">
      <c r="B66" s="12"/>
      <c r="C66" s="4"/>
      <c r="D66" s="4">
        <v>32</v>
      </c>
      <c r="E66" s="31">
        <v>379.7176</v>
      </c>
      <c r="F66" s="31">
        <v>31.502800000000001</v>
      </c>
      <c r="G66" s="31">
        <v>36.564300000000003</v>
      </c>
      <c r="H66" s="31">
        <v>37.2012</v>
      </c>
      <c r="I66" s="41">
        <v>386.45280000000002</v>
      </c>
      <c r="J66" s="43">
        <v>31.122800000000002</v>
      </c>
      <c r="K66" s="43">
        <v>36.496000000000002</v>
      </c>
      <c r="L66" s="44">
        <v>37.088299999999997</v>
      </c>
      <c r="M66" s="78">
        <f t="shared" si="0"/>
        <v>1.7737392209368277E-2</v>
      </c>
      <c r="N66" s="64">
        <f t="shared" si="1"/>
        <v>1.7737392209368277E-2</v>
      </c>
      <c r="O66" s="79">
        <f t="shared" si="2"/>
        <v>0.37999999999999901</v>
      </c>
      <c r="P66" s="65">
        <f t="shared" si="3"/>
        <v>-0.37999999999999901</v>
      </c>
    </row>
    <row r="67" spans="2:16" ht="17.25" thickBot="1" x14ac:dyDescent="0.35">
      <c r="B67" s="12"/>
      <c r="C67" s="5"/>
      <c r="D67" s="5">
        <v>37</v>
      </c>
      <c r="E67" s="31">
        <v>181.6704</v>
      </c>
      <c r="F67" s="31">
        <v>28.706399999999999</v>
      </c>
      <c r="G67" s="31">
        <v>35.222200000000001</v>
      </c>
      <c r="H67" s="31">
        <v>35.778799999999997</v>
      </c>
      <c r="I67" s="41">
        <v>185.01840000000001</v>
      </c>
      <c r="J67" s="43">
        <v>28.332599999999999</v>
      </c>
      <c r="K67" s="43">
        <v>34.993299999999998</v>
      </c>
      <c r="L67" s="44">
        <v>35.517099999999999</v>
      </c>
      <c r="M67" s="78">
        <f t="shared" si="0"/>
        <v>1.8428979074191575E-2</v>
      </c>
      <c r="N67" s="64">
        <f t="shared" si="1"/>
        <v>1.8428979074191575E-2</v>
      </c>
      <c r="O67" s="79">
        <f t="shared" si="2"/>
        <v>0.37379999999999924</v>
      </c>
      <c r="P67" s="65">
        <f t="shared" si="3"/>
        <v>-0.37379999999999924</v>
      </c>
    </row>
    <row r="68" spans="2:16" ht="17.25" thickBot="1" x14ac:dyDescent="0.35">
      <c r="B68" s="12"/>
      <c r="C68" s="3" t="s">
        <v>19</v>
      </c>
      <c r="D68" s="3">
        <v>22</v>
      </c>
      <c r="E68" s="31">
        <v>1190.0808</v>
      </c>
      <c r="F68" s="31">
        <v>38.989800000000002</v>
      </c>
      <c r="G68" s="31">
        <v>41.040100000000002</v>
      </c>
      <c r="H68" s="31">
        <v>42.123399999999997</v>
      </c>
      <c r="I68" s="41">
        <v>1195.0927999999999</v>
      </c>
      <c r="J68" s="43">
        <v>38.678800000000003</v>
      </c>
      <c r="K68" s="43">
        <v>40.656199999999998</v>
      </c>
      <c r="L68" s="44">
        <v>41.724800000000002</v>
      </c>
      <c r="M68" s="78">
        <f t="shared" si="0"/>
        <v>4.2114787500142376E-3</v>
      </c>
      <c r="N68" s="64">
        <f t="shared" si="1"/>
        <v>4.2114787500142376E-3</v>
      </c>
      <c r="O68" s="79">
        <f t="shared" si="2"/>
        <v>0.31099999999999994</v>
      </c>
      <c r="P68" s="65">
        <f t="shared" si="3"/>
        <v>-0.31099999999999994</v>
      </c>
    </row>
    <row r="69" spans="2:16" ht="17.25" thickBot="1" x14ac:dyDescent="0.35">
      <c r="B69" s="12"/>
      <c r="C69" s="4"/>
      <c r="D69" s="4">
        <v>27</v>
      </c>
      <c r="E69" s="31">
        <v>593.34479999999996</v>
      </c>
      <c r="F69" s="31">
        <v>35.416499999999999</v>
      </c>
      <c r="G69" s="31">
        <v>38.501300000000001</v>
      </c>
      <c r="H69" s="31">
        <v>39.664700000000003</v>
      </c>
      <c r="I69" s="41">
        <v>590.4896</v>
      </c>
      <c r="J69" s="43">
        <v>35.000500000000002</v>
      </c>
      <c r="K69" s="43">
        <v>38.2271</v>
      </c>
      <c r="L69" s="44">
        <v>39.393799999999999</v>
      </c>
      <c r="M69" s="78">
        <f t="shared" ref="M69:M83" si="4">ABS(N69)</f>
        <v>4.8120418346970732E-3</v>
      </c>
      <c r="N69" s="64">
        <f t="shared" ref="N69:N83" si="5">(I69-E69)/E69</f>
        <v>-4.8120418346970732E-3</v>
      </c>
      <c r="O69" s="79">
        <f t="shared" ref="O69:O83" si="6">ABS(P69)</f>
        <v>0.41599999999999682</v>
      </c>
      <c r="P69" s="65">
        <f t="shared" ref="P69:P83" si="7">(J69-F69)</f>
        <v>-0.41599999999999682</v>
      </c>
    </row>
    <row r="70" spans="2:16" ht="17.25" thickBot="1" x14ac:dyDescent="0.35">
      <c r="B70" s="12"/>
      <c r="C70" s="4"/>
      <c r="D70" s="4">
        <v>32</v>
      </c>
      <c r="E70" s="31">
        <v>288.63119999999998</v>
      </c>
      <c r="F70" s="31">
        <v>32.099200000000003</v>
      </c>
      <c r="G70" s="31">
        <v>36.5764</v>
      </c>
      <c r="H70" s="31">
        <v>37.719499999999996</v>
      </c>
      <c r="I70" s="41">
        <v>287.82159999999999</v>
      </c>
      <c r="J70" s="43">
        <v>31.8034</v>
      </c>
      <c r="K70" s="43">
        <v>36.3352</v>
      </c>
      <c r="L70" s="44">
        <v>37.489600000000003</v>
      </c>
      <c r="M70" s="78">
        <f t="shared" si="4"/>
        <v>2.8049635659623388E-3</v>
      </c>
      <c r="N70" s="64">
        <f t="shared" si="5"/>
        <v>-2.8049635659623388E-3</v>
      </c>
      <c r="O70" s="79">
        <f t="shared" si="6"/>
        <v>0.29580000000000339</v>
      </c>
      <c r="P70" s="65">
        <f t="shared" si="7"/>
        <v>-0.29580000000000339</v>
      </c>
    </row>
    <row r="71" spans="2:16" ht="17.25" thickBot="1" x14ac:dyDescent="0.35">
      <c r="B71" s="13"/>
      <c r="C71" s="5"/>
      <c r="D71" s="5">
        <v>37</v>
      </c>
      <c r="E71" s="31">
        <v>142.5</v>
      </c>
      <c r="F71" s="31">
        <v>29.399100000000001</v>
      </c>
      <c r="G71" s="31">
        <v>35.181800000000003</v>
      </c>
      <c r="H71" s="31">
        <v>36.286700000000003</v>
      </c>
      <c r="I71" s="41">
        <v>142.1728</v>
      </c>
      <c r="J71" s="43">
        <v>29.142499999999998</v>
      </c>
      <c r="K71" s="43">
        <v>34.905299999999997</v>
      </c>
      <c r="L71" s="44">
        <v>35.965699999999998</v>
      </c>
      <c r="M71" s="78">
        <f t="shared" si="4"/>
        <v>2.2961403508772269E-3</v>
      </c>
      <c r="N71" s="64">
        <f t="shared" si="5"/>
        <v>-2.2961403508772269E-3</v>
      </c>
      <c r="O71" s="79">
        <f t="shared" si="6"/>
        <v>0.25660000000000238</v>
      </c>
      <c r="P71" s="65">
        <f t="shared" si="7"/>
        <v>-0.25660000000000238</v>
      </c>
    </row>
    <row r="72" spans="2:16" ht="17.25" thickBot="1" x14ac:dyDescent="0.35">
      <c r="B72" s="11" t="s">
        <v>25</v>
      </c>
      <c r="C72" s="3" t="s">
        <v>26</v>
      </c>
      <c r="D72" s="3">
        <v>22</v>
      </c>
      <c r="E72" s="96"/>
      <c r="F72" s="97"/>
      <c r="G72" s="97"/>
      <c r="H72" s="102"/>
      <c r="I72" s="96"/>
      <c r="J72" s="97"/>
      <c r="K72" s="97"/>
      <c r="L72" s="102"/>
      <c r="M72" s="78" t="e">
        <f t="shared" si="4"/>
        <v>#DIV/0!</v>
      </c>
      <c r="N72" s="64" t="e">
        <f t="shared" si="5"/>
        <v>#DIV/0!</v>
      </c>
      <c r="O72" s="79">
        <f t="shared" si="6"/>
        <v>0</v>
      </c>
      <c r="P72" s="65">
        <f t="shared" si="7"/>
        <v>0</v>
      </c>
    </row>
    <row r="73" spans="2:16" ht="17.25" thickBot="1" x14ac:dyDescent="0.35">
      <c r="B73" s="12" t="s">
        <v>27</v>
      </c>
      <c r="C73" s="4"/>
      <c r="D73" s="4">
        <v>27</v>
      </c>
      <c r="E73" s="98"/>
      <c r="F73" s="99"/>
      <c r="G73" s="99"/>
      <c r="H73" s="103"/>
      <c r="I73" s="98"/>
      <c r="J73" s="99"/>
      <c r="K73" s="99"/>
      <c r="L73" s="103"/>
      <c r="M73" s="78" t="e">
        <f t="shared" si="4"/>
        <v>#DIV/0!</v>
      </c>
      <c r="N73" s="64" t="e">
        <f t="shared" si="5"/>
        <v>#DIV/0!</v>
      </c>
      <c r="O73" s="79">
        <f t="shared" si="6"/>
        <v>0</v>
      </c>
      <c r="P73" s="65">
        <f t="shared" si="7"/>
        <v>0</v>
      </c>
    </row>
    <row r="74" spans="2:16" ht="17.25" thickBot="1" x14ac:dyDescent="0.35">
      <c r="B74" s="12"/>
      <c r="C74" s="4"/>
      <c r="D74" s="4">
        <v>32</v>
      </c>
      <c r="E74" s="98"/>
      <c r="F74" s="99"/>
      <c r="G74" s="99"/>
      <c r="H74" s="103"/>
      <c r="I74" s="98"/>
      <c r="J74" s="99"/>
      <c r="K74" s="99"/>
      <c r="L74" s="103"/>
      <c r="M74" s="78" t="e">
        <f t="shared" si="4"/>
        <v>#DIV/0!</v>
      </c>
      <c r="N74" s="64" t="e">
        <f t="shared" si="5"/>
        <v>#DIV/0!</v>
      </c>
      <c r="O74" s="79">
        <f t="shared" si="6"/>
        <v>0</v>
      </c>
      <c r="P74" s="65">
        <f t="shared" si="7"/>
        <v>0</v>
      </c>
    </row>
    <row r="75" spans="2:16" ht="17.25" thickBot="1" x14ac:dyDescent="0.35">
      <c r="B75" s="12"/>
      <c r="C75" s="5"/>
      <c r="D75" s="5">
        <v>37</v>
      </c>
      <c r="E75" s="98"/>
      <c r="F75" s="99"/>
      <c r="G75" s="99"/>
      <c r="H75" s="103"/>
      <c r="I75" s="98"/>
      <c r="J75" s="99"/>
      <c r="K75" s="99"/>
      <c r="L75" s="103"/>
      <c r="M75" s="78" t="e">
        <f t="shared" si="4"/>
        <v>#DIV/0!</v>
      </c>
      <c r="N75" s="64" t="e">
        <f t="shared" si="5"/>
        <v>#DIV/0!</v>
      </c>
      <c r="O75" s="79">
        <f t="shared" si="6"/>
        <v>0</v>
      </c>
      <c r="P75" s="65">
        <f t="shared" si="7"/>
        <v>0</v>
      </c>
    </row>
    <row r="76" spans="2:16" ht="17.25" thickBot="1" x14ac:dyDescent="0.35">
      <c r="B76" s="12"/>
      <c r="C76" s="3" t="s">
        <v>28</v>
      </c>
      <c r="D76" s="3">
        <v>22</v>
      </c>
      <c r="E76" s="98"/>
      <c r="F76" s="99"/>
      <c r="G76" s="99"/>
      <c r="H76" s="103"/>
      <c r="I76" s="98"/>
      <c r="J76" s="99"/>
      <c r="K76" s="99"/>
      <c r="L76" s="103"/>
      <c r="M76" s="78" t="e">
        <f t="shared" si="4"/>
        <v>#DIV/0!</v>
      </c>
      <c r="N76" s="64" t="e">
        <f t="shared" si="5"/>
        <v>#DIV/0!</v>
      </c>
      <c r="O76" s="79">
        <f t="shared" si="6"/>
        <v>0</v>
      </c>
      <c r="P76" s="65">
        <f t="shared" si="7"/>
        <v>0</v>
      </c>
    </row>
    <row r="77" spans="2:16" ht="17.25" thickBot="1" x14ac:dyDescent="0.35">
      <c r="B77" s="12"/>
      <c r="C77" s="4"/>
      <c r="D77" s="4">
        <v>27</v>
      </c>
      <c r="E77" s="98"/>
      <c r="F77" s="99"/>
      <c r="G77" s="99"/>
      <c r="H77" s="103"/>
      <c r="I77" s="98"/>
      <c r="J77" s="99"/>
      <c r="K77" s="99"/>
      <c r="L77" s="103"/>
      <c r="M77" s="78" t="e">
        <f t="shared" si="4"/>
        <v>#DIV/0!</v>
      </c>
      <c r="N77" s="64" t="e">
        <f t="shared" si="5"/>
        <v>#DIV/0!</v>
      </c>
      <c r="O77" s="79">
        <f t="shared" si="6"/>
        <v>0</v>
      </c>
      <c r="P77" s="65">
        <f t="shared" si="7"/>
        <v>0</v>
      </c>
    </row>
    <row r="78" spans="2:16" ht="17.25" thickBot="1" x14ac:dyDescent="0.35">
      <c r="B78" s="12"/>
      <c r="C78" s="4"/>
      <c r="D78" s="4">
        <v>32</v>
      </c>
      <c r="E78" s="98"/>
      <c r="F78" s="99"/>
      <c r="G78" s="99"/>
      <c r="H78" s="103"/>
      <c r="I78" s="98"/>
      <c r="J78" s="99"/>
      <c r="K78" s="99"/>
      <c r="L78" s="103"/>
      <c r="M78" s="78" t="e">
        <f t="shared" si="4"/>
        <v>#DIV/0!</v>
      </c>
      <c r="N78" s="64" t="e">
        <f t="shared" si="5"/>
        <v>#DIV/0!</v>
      </c>
      <c r="O78" s="79">
        <f t="shared" si="6"/>
        <v>0</v>
      </c>
      <c r="P78" s="65">
        <f t="shared" si="7"/>
        <v>0</v>
      </c>
    </row>
    <row r="79" spans="2:16" ht="17.25" thickBot="1" x14ac:dyDescent="0.35">
      <c r="B79" s="12"/>
      <c r="C79" s="5"/>
      <c r="D79" s="5">
        <v>37</v>
      </c>
      <c r="E79" s="98"/>
      <c r="F79" s="99"/>
      <c r="G79" s="99"/>
      <c r="H79" s="103"/>
      <c r="I79" s="98"/>
      <c r="J79" s="99"/>
      <c r="K79" s="99"/>
      <c r="L79" s="103"/>
      <c r="M79" s="78" t="e">
        <f t="shared" si="4"/>
        <v>#DIV/0!</v>
      </c>
      <c r="N79" s="64" t="e">
        <f t="shared" si="5"/>
        <v>#DIV/0!</v>
      </c>
      <c r="O79" s="79">
        <f t="shared" si="6"/>
        <v>0</v>
      </c>
      <c r="P79" s="65">
        <f t="shared" si="7"/>
        <v>0</v>
      </c>
    </row>
    <row r="80" spans="2:16" ht="17.25" thickBot="1" x14ac:dyDescent="0.35">
      <c r="B80" s="4"/>
      <c r="C80" s="3" t="s">
        <v>29</v>
      </c>
      <c r="D80" s="28">
        <v>22</v>
      </c>
      <c r="E80" s="98"/>
      <c r="F80" s="99"/>
      <c r="G80" s="99"/>
      <c r="H80" s="103"/>
      <c r="I80" s="98"/>
      <c r="J80" s="99"/>
      <c r="K80" s="99"/>
      <c r="L80" s="103"/>
      <c r="M80" s="78" t="e">
        <f t="shared" si="4"/>
        <v>#DIV/0!</v>
      </c>
      <c r="N80" s="64" t="e">
        <f t="shared" si="5"/>
        <v>#DIV/0!</v>
      </c>
      <c r="O80" s="79">
        <f t="shared" si="6"/>
        <v>0</v>
      </c>
      <c r="P80" s="65">
        <f t="shared" si="7"/>
        <v>0</v>
      </c>
    </row>
    <row r="81" spans="2:16" ht="17.25" thickBot="1" x14ac:dyDescent="0.35">
      <c r="B81" s="4"/>
      <c r="C81" s="4"/>
      <c r="D81" s="26">
        <v>27</v>
      </c>
      <c r="E81" s="98"/>
      <c r="F81" s="99"/>
      <c r="G81" s="99"/>
      <c r="H81" s="103"/>
      <c r="I81" s="98"/>
      <c r="J81" s="99"/>
      <c r="K81" s="99"/>
      <c r="L81" s="103"/>
      <c r="M81" s="78" t="e">
        <f t="shared" si="4"/>
        <v>#DIV/0!</v>
      </c>
      <c r="N81" s="64" t="e">
        <f t="shared" si="5"/>
        <v>#DIV/0!</v>
      </c>
      <c r="O81" s="79">
        <f t="shared" si="6"/>
        <v>0</v>
      </c>
      <c r="P81" s="65">
        <f t="shared" si="7"/>
        <v>0</v>
      </c>
    </row>
    <row r="82" spans="2:16" ht="17.25" thickBot="1" x14ac:dyDescent="0.35">
      <c r="B82" s="4"/>
      <c r="C82" s="4"/>
      <c r="D82" s="26">
        <v>32</v>
      </c>
      <c r="E82" s="98"/>
      <c r="F82" s="99"/>
      <c r="G82" s="99"/>
      <c r="H82" s="103"/>
      <c r="I82" s="98"/>
      <c r="J82" s="99"/>
      <c r="K82" s="99"/>
      <c r="L82" s="103"/>
      <c r="M82" s="78" t="e">
        <f t="shared" si="4"/>
        <v>#DIV/0!</v>
      </c>
      <c r="N82" s="64" t="e">
        <f t="shared" si="5"/>
        <v>#DIV/0!</v>
      </c>
      <c r="O82" s="79">
        <f t="shared" si="6"/>
        <v>0</v>
      </c>
      <c r="P82" s="65">
        <f t="shared" si="7"/>
        <v>0</v>
      </c>
    </row>
    <row r="83" spans="2:16" ht="17.25" thickBot="1" x14ac:dyDescent="0.35">
      <c r="B83" s="5"/>
      <c r="C83" s="5"/>
      <c r="D83" s="27">
        <v>37</v>
      </c>
      <c r="E83" s="100"/>
      <c r="F83" s="101"/>
      <c r="G83" s="101"/>
      <c r="H83" s="104"/>
      <c r="I83" s="100"/>
      <c r="J83" s="101"/>
      <c r="K83" s="101"/>
      <c r="L83" s="104"/>
      <c r="M83" s="78" t="e">
        <f t="shared" si="4"/>
        <v>#DIV/0!</v>
      </c>
      <c r="N83" s="64" t="e">
        <f t="shared" si="5"/>
        <v>#DIV/0!</v>
      </c>
      <c r="O83" s="79">
        <f t="shared" si="6"/>
        <v>0</v>
      </c>
      <c r="P83" s="65">
        <f t="shared" si="7"/>
        <v>0</v>
      </c>
    </row>
  </sheetData>
  <mergeCells count="9">
    <mergeCell ref="P2:P3"/>
    <mergeCell ref="O2:O3"/>
    <mergeCell ref="E12:L19"/>
    <mergeCell ref="N2:N3"/>
    <mergeCell ref="E72:H83"/>
    <mergeCell ref="I72:L83"/>
    <mergeCell ref="E2:H2"/>
    <mergeCell ref="I2:L2"/>
    <mergeCell ref="M2:M3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83"/>
  <sheetViews>
    <sheetView topLeftCell="C22" zoomScale="70" zoomScaleNormal="70" workbookViewId="0">
      <selection activeCell="K34" sqref="K34"/>
    </sheetView>
  </sheetViews>
  <sheetFormatPr defaultRowHeight="16.5" x14ac:dyDescent="0.3"/>
  <cols>
    <col min="3" max="3" width="15.375" bestFit="1" customWidth="1"/>
    <col min="13" max="14" width="11.75" bestFit="1" customWidth="1"/>
    <col min="15" max="16" width="12.5" bestFit="1" customWidth="1"/>
  </cols>
  <sheetData>
    <row r="1" spans="2:16" ht="17.25" thickBot="1" x14ac:dyDescent="0.35"/>
    <row r="2" spans="2:16" ht="17.25" thickBot="1" x14ac:dyDescent="0.35">
      <c r="B2" s="8"/>
      <c r="C2" s="8"/>
      <c r="D2" s="9"/>
      <c r="E2" s="105" t="s">
        <v>35</v>
      </c>
      <c r="F2" s="106"/>
      <c r="G2" s="106"/>
      <c r="H2" s="107"/>
      <c r="I2" s="105" t="s">
        <v>34</v>
      </c>
      <c r="J2" s="106"/>
      <c r="K2" s="106"/>
      <c r="L2" s="107"/>
      <c r="M2" s="94" t="s">
        <v>49</v>
      </c>
      <c r="N2" s="94" t="s">
        <v>51</v>
      </c>
      <c r="O2" s="94" t="s">
        <v>50</v>
      </c>
      <c r="P2" s="94" t="s">
        <v>52</v>
      </c>
    </row>
    <row r="3" spans="2:16" ht="17.25" thickBot="1" x14ac:dyDescent="0.35">
      <c r="B3" s="1"/>
      <c r="C3" s="1"/>
      <c r="D3" s="2" t="s">
        <v>2</v>
      </c>
      <c r="E3" s="6" t="s">
        <v>30</v>
      </c>
      <c r="F3" s="7" t="s">
        <v>31</v>
      </c>
      <c r="G3" s="7" t="s">
        <v>32</v>
      </c>
      <c r="H3" s="7" t="s">
        <v>33</v>
      </c>
      <c r="I3" s="6" t="s">
        <v>30</v>
      </c>
      <c r="J3" s="7" t="s">
        <v>31</v>
      </c>
      <c r="K3" s="7" t="s">
        <v>32</v>
      </c>
      <c r="L3" s="10" t="s">
        <v>33</v>
      </c>
      <c r="M3" s="95"/>
      <c r="N3" s="95"/>
      <c r="O3" s="95"/>
      <c r="P3" s="95"/>
    </row>
    <row r="4" spans="2:16" ht="17.25" thickBot="1" x14ac:dyDescent="0.35">
      <c r="B4" s="14" t="s">
        <v>3</v>
      </c>
      <c r="C4" s="15" t="s">
        <v>0</v>
      </c>
      <c r="D4" s="15">
        <v>22</v>
      </c>
      <c r="E4" s="29"/>
      <c r="F4" s="29"/>
      <c r="G4" s="29"/>
      <c r="H4" s="29"/>
      <c r="I4" s="33"/>
      <c r="J4" s="34"/>
      <c r="K4" s="34"/>
      <c r="L4" s="35"/>
      <c r="M4" s="78" t="e">
        <f>ABS(N4)</f>
        <v>#DIV/0!</v>
      </c>
      <c r="N4" s="64" t="e">
        <f>(I4-E4)/E4</f>
        <v>#DIV/0!</v>
      </c>
      <c r="O4" s="79">
        <f>ABS(P4)</f>
        <v>0</v>
      </c>
      <c r="P4" s="65">
        <f>(J4-F4)</f>
        <v>0</v>
      </c>
    </row>
    <row r="5" spans="2:16" ht="17.25" thickBot="1" x14ac:dyDescent="0.35">
      <c r="B5" s="16" t="s">
        <v>4</v>
      </c>
      <c r="C5" s="17"/>
      <c r="D5" s="17">
        <v>27</v>
      </c>
      <c r="E5" s="29"/>
      <c r="F5" s="29"/>
      <c r="G5" s="29"/>
      <c r="H5" s="29"/>
      <c r="I5" s="36"/>
      <c r="J5" s="29"/>
      <c r="K5" s="29"/>
      <c r="L5" s="37"/>
      <c r="M5" s="78" t="e">
        <f t="shared" ref="M5:M68" si="0">ABS(N5)</f>
        <v>#DIV/0!</v>
      </c>
      <c r="N5" s="64" t="e">
        <f t="shared" ref="N5:N68" si="1">(I5-E5)/E5</f>
        <v>#DIV/0!</v>
      </c>
      <c r="O5" s="79">
        <f t="shared" ref="O5:O68" si="2">ABS(P5)</f>
        <v>0</v>
      </c>
      <c r="P5" s="65">
        <f t="shared" ref="P5:P68" si="3">(J5-F5)</f>
        <v>0</v>
      </c>
    </row>
    <row r="6" spans="2:16" ht="17.25" thickBot="1" x14ac:dyDescent="0.35">
      <c r="B6" s="16"/>
      <c r="C6" s="17"/>
      <c r="D6" s="17">
        <v>32</v>
      </c>
      <c r="E6" s="29"/>
      <c r="F6" s="29"/>
      <c r="G6" s="29"/>
      <c r="H6" s="29"/>
      <c r="I6" s="36"/>
      <c r="J6" s="29"/>
      <c r="K6" s="29"/>
      <c r="L6" s="37"/>
      <c r="M6" s="78" t="e">
        <f t="shared" si="0"/>
        <v>#DIV/0!</v>
      </c>
      <c r="N6" s="64" t="e">
        <f t="shared" si="1"/>
        <v>#DIV/0!</v>
      </c>
      <c r="O6" s="79">
        <f t="shared" si="2"/>
        <v>0</v>
      </c>
      <c r="P6" s="65">
        <f t="shared" si="3"/>
        <v>0</v>
      </c>
    </row>
    <row r="7" spans="2:16" ht="17.25" thickBot="1" x14ac:dyDescent="0.35">
      <c r="B7" s="16"/>
      <c r="C7" s="18"/>
      <c r="D7" s="18">
        <v>37</v>
      </c>
      <c r="E7" s="29"/>
      <c r="F7" s="29"/>
      <c r="G7" s="29"/>
      <c r="H7" s="29"/>
      <c r="I7" s="36"/>
      <c r="J7" s="29"/>
      <c r="K7" s="29"/>
      <c r="L7" s="37"/>
      <c r="M7" s="78" t="e">
        <f t="shared" si="0"/>
        <v>#DIV/0!</v>
      </c>
      <c r="N7" s="64" t="e">
        <f t="shared" si="1"/>
        <v>#DIV/0!</v>
      </c>
      <c r="O7" s="79">
        <f t="shared" si="2"/>
        <v>0</v>
      </c>
      <c r="P7" s="65">
        <f t="shared" si="3"/>
        <v>0</v>
      </c>
    </row>
    <row r="8" spans="2:16" ht="17.25" thickBot="1" x14ac:dyDescent="0.35">
      <c r="B8" s="16"/>
      <c r="C8" s="15" t="s">
        <v>1</v>
      </c>
      <c r="D8" s="15">
        <v>22</v>
      </c>
      <c r="E8" s="29"/>
      <c r="F8" s="29"/>
      <c r="G8" s="29"/>
      <c r="H8" s="29"/>
      <c r="I8" s="36"/>
      <c r="J8" s="29"/>
      <c r="K8" s="29"/>
      <c r="L8" s="37"/>
      <c r="M8" s="78" t="e">
        <f t="shared" si="0"/>
        <v>#DIV/0!</v>
      </c>
      <c r="N8" s="64" t="e">
        <f t="shared" si="1"/>
        <v>#DIV/0!</v>
      </c>
      <c r="O8" s="79">
        <f t="shared" si="2"/>
        <v>0</v>
      </c>
      <c r="P8" s="65">
        <f t="shared" si="3"/>
        <v>0</v>
      </c>
    </row>
    <row r="9" spans="2:16" ht="17.25" thickBot="1" x14ac:dyDescent="0.35">
      <c r="B9" s="16"/>
      <c r="C9" s="17"/>
      <c r="D9" s="17">
        <v>27</v>
      </c>
      <c r="E9" s="29"/>
      <c r="F9" s="29"/>
      <c r="G9" s="29"/>
      <c r="H9" s="29"/>
      <c r="I9" s="36"/>
      <c r="J9" s="29"/>
      <c r="K9" s="29"/>
      <c r="L9" s="37"/>
      <c r="M9" s="78" t="e">
        <f t="shared" si="0"/>
        <v>#DIV/0!</v>
      </c>
      <c r="N9" s="64" t="e">
        <f t="shared" si="1"/>
        <v>#DIV/0!</v>
      </c>
      <c r="O9" s="79">
        <f t="shared" si="2"/>
        <v>0</v>
      </c>
      <c r="P9" s="65">
        <f t="shared" si="3"/>
        <v>0</v>
      </c>
    </row>
    <row r="10" spans="2:16" ht="17.25" thickBot="1" x14ac:dyDescent="0.35">
      <c r="B10" s="16"/>
      <c r="C10" s="17"/>
      <c r="D10" s="17">
        <v>32</v>
      </c>
      <c r="E10" s="29"/>
      <c r="F10" s="29"/>
      <c r="G10" s="29"/>
      <c r="H10" s="29"/>
      <c r="I10" s="36"/>
      <c r="J10" s="29"/>
      <c r="K10" s="29"/>
      <c r="L10" s="37"/>
      <c r="M10" s="78" t="e">
        <f t="shared" si="0"/>
        <v>#DIV/0!</v>
      </c>
      <c r="N10" s="64" t="e">
        <f t="shared" si="1"/>
        <v>#DIV/0!</v>
      </c>
      <c r="O10" s="79">
        <f t="shared" si="2"/>
        <v>0</v>
      </c>
      <c r="P10" s="65">
        <f t="shared" si="3"/>
        <v>0</v>
      </c>
    </row>
    <row r="11" spans="2:16" ht="17.25" thickBot="1" x14ac:dyDescent="0.35">
      <c r="B11" s="16"/>
      <c r="C11" s="18"/>
      <c r="D11" s="18">
        <v>37</v>
      </c>
      <c r="E11" s="29"/>
      <c r="F11" s="29"/>
      <c r="G11" s="29"/>
      <c r="H11" s="29"/>
      <c r="I11" s="36"/>
      <c r="J11" s="29"/>
      <c r="K11" s="29"/>
      <c r="L11" s="37"/>
      <c r="M11" s="78" t="e">
        <f t="shared" si="0"/>
        <v>#DIV/0!</v>
      </c>
      <c r="N11" s="64" t="e">
        <f t="shared" si="1"/>
        <v>#DIV/0!</v>
      </c>
      <c r="O11" s="79">
        <f t="shared" si="2"/>
        <v>0</v>
      </c>
      <c r="P11" s="65">
        <f t="shared" si="3"/>
        <v>0</v>
      </c>
    </row>
    <row r="12" spans="2:16" ht="17.25" thickBot="1" x14ac:dyDescent="0.35">
      <c r="B12" s="16"/>
      <c r="C12" s="15" t="s">
        <v>5</v>
      </c>
      <c r="D12" s="15">
        <v>22</v>
      </c>
      <c r="E12" s="29"/>
      <c r="F12" s="29"/>
      <c r="G12" s="29"/>
      <c r="H12" s="29"/>
      <c r="I12" s="36"/>
      <c r="J12" s="29"/>
      <c r="K12" s="29"/>
      <c r="L12" s="37"/>
      <c r="M12" s="78" t="e">
        <f t="shared" si="0"/>
        <v>#DIV/0!</v>
      </c>
      <c r="N12" s="64" t="e">
        <f t="shared" si="1"/>
        <v>#DIV/0!</v>
      </c>
      <c r="O12" s="79">
        <f t="shared" si="2"/>
        <v>0</v>
      </c>
      <c r="P12" s="65">
        <f t="shared" si="3"/>
        <v>0</v>
      </c>
    </row>
    <row r="13" spans="2:16" ht="17.25" thickBot="1" x14ac:dyDescent="0.35">
      <c r="B13" s="16"/>
      <c r="C13" s="17"/>
      <c r="D13" s="17">
        <v>27</v>
      </c>
      <c r="E13" s="29"/>
      <c r="F13" s="29"/>
      <c r="G13" s="29"/>
      <c r="H13" s="29"/>
      <c r="I13" s="36"/>
      <c r="J13" s="29"/>
      <c r="K13" s="29"/>
      <c r="L13" s="37"/>
      <c r="M13" s="78" t="e">
        <f t="shared" si="0"/>
        <v>#DIV/0!</v>
      </c>
      <c r="N13" s="64" t="e">
        <f t="shared" si="1"/>
        <v>#DIV/0!</v>
      </c>
      <c r="O13" s="79">
        <f t="shared" si="2"/>
        <v>0</v>
      </c>
      <c r="P13" s="65">
        <f t="shared" si="3"/>
        <v>0</v>
      </c>
    </row>
    <row r="14" spans="2:16" ht="17.25" thickBot="1" x14ac:dyDescent="0.35">
      <c r="B14" s="16"/>
      <c r="C14" s="17"/>
      <c r="D14" s="17">
        <v>32</v>
      </c>
      <c r="E14" s="29"/>
      <c r="F14" s="29"/>
      <c r="G14" s="29"/>
      <c r="H14" s="29"/>
      <c r="I14" s="36"/>
      <c r="J14" s="29"/>
      <c r="K14" s="29"/>
      <c r="L14" s="37"/>
      <c r="M14" s="78" t="e">
        <f t="shared" si="0"/>
        <v>#DIV/0!</v>
      </c>
      <c r="N14" s="64" t="e">
        <f t="shared" si="1"/>
        <v>#DIV/0!</v>
      </c>
      <c r="O14" s="79">
        <f t="shared" si="2"/>
        <v>0</v>
      </c>
      <c r="P14" s="65">
        <f t="shared" si="3"/>
        <v>0</v>
      </c>
    </row>
    <row r="15" spans="2:16" ht="17.25" thickBot="1" x14ac:dyDescent="0.35">
      <c r="B15" s="16"/>
      <c r="C15" s="18"/>
      <c r="D15" s="18">
        <v>37</v>
      </c>
      <c r="E15" s="29"/>
      <c r="F15" s="29"/>
      <c r="G15" s="29"/>
      <c r="H15" s="29"/>
      <c r="I15" s="36"/>
      <c r="J15" s="29"/>
      <c r="K15" s="29"/>
      <c r="L15" s="37"/>
      <c r="M15" s="78" t="e">
        <f t="shared" si="0"/>
        <v>#DIV/0!</v>
      </c>
      <c r="N15" s="64" t="e">
        <f t="shared" si="1"/>
        <v>#DIV/0!</v>
      </c>
      <c r="O15" s="79">
        <f t="shared" si="2"/>
        <v>0</v>
      </c>
      <c r="P15" s="65">
        <f t="shared" si="3"/>
        <v>0</v>
      </c>
    </row>
    <row r="16" spans="2:16" ht="17.25" thickBot="1" x14ac:dyDescent="0.35">
      <c r="B16" s="16"/>
      <c r="C16" s="15" t="s">
        <v>6</v>
      </c>
      <c r="D16" s="15">
        <v>22</v>
      </c>
      <c r="E16" s="29"/>
      <c r="F16" s="29"/>
      <c r="G16" s="29"/>
      <c r="H16" s="29"/>
      <c r="I16" s="36"/>
      <c r="J16" s="29"/>
      <c r="K16" s="29"/>
      <c r="L16" s="37"/>
      <c r="M16" s="78" t="e">
        <f t="shared" si="0"/>
        <v>#DIV/0!</v>
      </c>
      <c r="N16" s="64" t="e">
        <f t="shared" si="1"/>
        <v>#DIV/0!</v>
      </c>
      <c r="O16" s="79">
        <f t="shared" si="2"/>
        <v>0</v>
      </c>
      <c r="P16" s="65">
        <f t="shared" si="3"/>
        <v>0</v>
      </c>
    </row>
    <row r="17" spans="2:16" ht="17.25" thickBot="1" x14ac:dyDescent="0.35">
      <c r="B17" s="16"/>
      <c r="C17" s="17"/>
      <c r="D17" s="17">
        <v>27</v>
      </c>
      <c r="E17" s="29"/>
      <c r="F17" s="29"/>
      <c r="G17" s="29"/>
      <c r="H17" s="29"/>
      <c r="I17" s="36"/>
      <c r="J17" s="29"/>
      <c r="K17" s="29"/>
      <c r="L17" s="37"/>
      <c r="M17" s="78" t="e">
        <f t="shared" si="0"/>
        <v>#DIV/0!</v>
      </c>
      <c r="N17" s="64" t="e">
        <f t="shared" si="1"/>
        <v>#DIV/0!</v>
      </c>
      <c r="O17" s="79">
        <f t="shared" si="2"/>
        <v>0</v>
      </c>
      <c r="P17" s="65">
        <f t="shared" si="3"/>
        <v>0</v>
      </c>
    </row>
    <row r="18" spans="2:16" ht="17.25" thickBot="1" x14ac:dyDescent="0.35">
      <c r="B18" s="16"/>
      <c r="C18" s="17"/>
      <c r="D18" s="17">
        <v>32</v>
      </c>
      <c r="E18" s="29"/>
      <c r="F18" s="29"/>
      <c r="G18" s="29"/>
      <c r="H18" s="29"/>
      <c r="I18" s="36"/>
      <c r="J18" s="29"/>
      <c r="K18" s="29"/>
      <c r="L18" s="37"/>
      <c r="M18" s="78" t="e">
        <f t="shared" si="0"/>
        <v>#DIV/0!</v>
      </c>
      <c r="N18" s="64" t="e">
        <f t="shared" si="1"/>
        <v>#DIV/0!</v>
      </c>
      <c r="O18" s="79">
        <f t="shared" si="2"/>
        <v>0</v>
      </c>
      <c r="P18" s="65">
        <f t="shared" si="3"/>
        <v>0</v>
      </c>
    </row>
    <row r="19" spans="2:16" ht="17.25" thickBot="1" x14ac:dyDescent="0.35">
      <c r="B19" s="19"/>
      <c r="C19" s="18"/>
      <c r="D19" s="18">
        <v>37</v>
      </c>
      <c r="E19" s="29"/>
      <c r="F19" s="29"/>
      <c r="G19" s="29"/>
      <c r="H19" s="29"/>
      <c r="I19" s="38"/>
      <c r="J19" s="39"/>
      <c r="K19" s="39"/>
      <c r="L19" s="40"/>
      <c r="M19" s="78" t="e">
        <f t="shared" si="0"/>
        <v>#DIV/0!</v>
      </c>
      <c r="N19" s="64" t="e">
        <f t="shared" si="1"/>
        <v>#DIV/0!</v>
      </c>
      <c r="O19" s="79">
        <f t="shared" si="2"/>
        <v>0</v>
      </c>
      <c r="P19" s="65">
        <f t="shared" si="3"/>
        <v>0</v>
      </c>
    </row>
    <row r="20" spans="2:16" ht="17.25" thickBot="1" x14ac:dyDescent="0.35">
      <c r="B20" s="11" t="s">
        <v>7</v>
      </c>
      <c r="C20" s="3" t="s">
        <v>8</v>
      </c>
      <c r="D20" s="3">
        <v>22</v>
      </c>
      <c r="E20" s="20">
        <v>5328.0528000000004</v>
      </c>
      <c r="F20" s="21">
        <v>41.4709</v>
      </c>
      <c r="G20" s="21">
        <v>43.057200000000002</v>
      </c>
      <c r="H20" s="21">
        <v>44.491599999999998</v>
      </c>
      <c r="I20" s="60">
        <v>5354.4768000000004</v>
      </c>
      <c r="J20" s="61">
        <v>40.5533</v>
      </c>
      <c r="K20" s="61">
        <v>42.199300000000001</v>
      </c>
      <c r="L20" s="62">
        <v>43.323599999999999</v>
      </c>
      <c r="M20" s="78">
        <f t="shared" si="0"/>
        <v>4.959410312150055E-3</v>
      </c>
      <c r="N20" s="81">
        <f t="shared" si="1"/>
        <v>4.959410312150055E-3</v>
      </c>
      <c r="O20" s="82">
        <f t="shared" si="2"/>
        <v>0.91760000000000019</v>
      </c>
      <c r="P20" s="83">
        <f t="shared" si="3"/>
        <v>-0.91760000000000019</v>
      </c>
    </row>
    <row r="21" spans="2:16" ht="17.25" thickBot="1" x14ac:dyDescent="0.35">
      <c r="B21" s="12" t="s">
        <v>9</v>
      </c>
      <c r="C21" s="4"/>
      <c r="D21" s="4">
        <v>27</v>
      </c>
      <c r="E21" s="22">
        <v>2479.9384</v>
      </c>
      <c r="F21" s="23">
        <v>39.479999999999997</v>
      </c>
      <c r="G21" s="23">
        <v>41.432699999999997</v>
      </c>
      <c r="H21" s="23">
        <v>42.604199999999999</v>
      </c>
      <c r="I21" s="60">
        <v>2447.1232</v>
      </c>
      <c r="J21" s="61">
        <v>38.580500000000001</v>
      </c>
      <c r="K21" s="61">
        <v>40.991700000000002</v>
      </c>
      <c r="L21" s="62">
        <v>42.107900000000001</v>
      </c>
      <c r="M21" s="78">
        <f t="shared" si="0"/>
        <v>1.323226415623872E-2</v>
      </c>
      <c r="N21" s="81">
        <f t="shared" si="1"/>
        <v>-1.323226415623872E-2</v>
      </c>
      <c r="O21" s="82">
        <f t="shared" si="2"/>
        <v>0.89949999999999619</v>
      </c>
      <c r="P21" s="83">
        <f t="shared" si="3"/>
        <v>-0.89949999999999619</v>
      </c>
    </row>
    <row r="22" spans="2:16" ht="17.25" thickBot="1" x14ac:dyDescent="0.35">
      <c r="B22" s="12"/>
      <c r="C22" s="4"/>
      <c r="D22" s="4">
        <v>32</v>
      </c>
      <c r="E22" s="22">
        <v>1183.4831999999999</v>
      </c>
      <c r="F22" s="23">
        <v>36.950000000000003</v>
      </c>
      <c r="G22" s="23">
        <v>40.160299999999999</v>
      </c>
      <c r="H22" s="23">
        <v>41.363199999999999</v>
      </c>
      <c r="I22" s="60">
        <v>1159.412</v>
      </c>
      <c r="J22" s="61">
        <v>36.433999999999997</v>
      </c>
      <c r="K22" s="61">
        <v>40.104999999999997</v>
      </c>
      <c r="L22" s="62">
        <v>41.247999999999998</v>
      </c>
      <c r="M22" s="78">
        <f t="shared" si="0"/>
        <v>2.0339283227678993E-2</v>
      </c>
      <c r="N22" s="81">
        <f t="shared" si="1"/>
        <v>-2.0339283227678993E-2</v>
      </c>
      <c r="O22" s="82">
        <f t="shared" si="2"/>
        <v>0.51600000000000534</v>
      </c>
      <c r="P22" s="83">
        <f t="shared" si="3"/>
        <v>-0.51600000000000534</v>
      </c>
    </row>
    <row r="23" spans="2:16" ht="17.25" thickBot="1" x14ac:dyDescent="0.35">
      <c r="B23" s="12"/>
      <c r="C23" s="5"/>
      <c r="D23" s="5">
        <v>37</v>
      </c>
      <c r="E23" s="24">
        <v>564.93119999999999</v>
      </c>
      <c r="F23" s="25">
        <v>34.331400000000002</v>
      </c>
      <c r="G23" s="25">
        <v>39.327500000000001</v>
      </c>
      <c r="H23" s="25">
        <v>40.628700000000002</v>
      </c>
      <c r="I23" s="60">
        <v>552.39760000000001</v>
      </c>
      <c r="J23" s="61">
        <v>33.875700000000002</v>
      </c>
      <c r="K23" s="61">
        <v>39.353700000000003</v>
      </c>
      <c r="L23" s="62">
        <v>40.613999999999997</v>
      </c>
      <c r="M23" s="78">
        <f t="shared" si="0"/>
        <v>2.2186064426960271E-2</v>
      </c>
      <c r="N23" s="81">
        <f t="shared" si="1"/>
        <v>-2.2186064426960271E-2</v>
      </c>
      <c r="O23" s="82">
        <f t="shared" si="2"/>
        <v>0.45570000000000022</v>
      </c>
      <c r="P23" s="83">
        <f t="shared" si="3"/>
        <v>-0.45570000000000022</v>
      </c>
    </row>
    <row r="24" spans="2:16" ht="17.25" thickBot="1" x14ac:dyDescent="0.35">
      <c r="B24" s="12"/>
      <c r="C24" s="3" t="s">
        <v>10</v>
      </c>
      <c r="D24" s="3">
        <v>22</v>
      </c>
      <c r="E24" s="20">
        <v>7842.7951999999996</v>
      </c>
      <c r="F24" s="21">
        <v>39.648000000000003</v>
      </c>
      <c r="G24" s="21">
        <v>41.6693</v>
      </c>
      <c r="H24" s="21">
        <v>42.731699999999996</v>
      </c>
      <c r="I24" s="60">
        <v>8004.3368</v>
      </c>
      <c r="J24" s="61">
        <v>38.324800000000003</v>
      </c>
      <c r="K24" s="61">
        <v>40.481200000000001</v>
      </c>
      <c r="L24" s="62">
        <v>41.370399999999997</v>
      </c>
      <c r="M24" s="78">
        <f t="shared" si="0"/>
        <v>2.0597452296089599E-2</v>
      </c>
      <c r="N24" s="81">
        <f t="shared" si="1"/>
        <v>2.0597452296089599E-2</v>
      </c>
      <c r="O24" s="82">
        <f t="shared" si="2"/>
        <v>1.3231999999999999</v>
      </c>
      <c r="P24" s="83">
        <f t="shared" si="3"/>
        <v>-1.3231999999999999</v>
      </c>
    </row>
    <row r="25" spans="2:16" ht="17.25" thickBot="1" x14ac:dyDescent="0.35">
      <c r="B25" s="12"/>
      <c r="C25" s="4"/>
      <c r="D25" s="4">
        <v>27</v>
      </c>
      <c r="E25" s="22">
        <v>3185.0360000000001</v>
      </c>
      <c r="F25" s="23">
        <v>36.796599999999998</v>
      </c>
      <c r="G25" s="23">
        <v>39.5792</v>
      </c>
      <c r="H25" s="23">
        <v>40.571800000000003</v>
      </c>
      <c r="I25" s="60">
        <v>3216.212</v>
      </c>
      <c r="J25" s="61">
        <v>35.486600000000003</v>
      </c>
      <c r="K25" s="61">
        <v>38.798099999999998</v>
      </c>
      <c r="L25" s="62">
        <v>39.858899999999998</v>
      </c>
      <c r="M25" s="78">
        <f t="shared" si="0"/>
        <v>9.7882724088518714E-3</v>
      </c>
      <c r="N25" s="81">
        <f t="shared" si="1"/>
        <v>9.7882724088518714E-3</v>
      </c>
      <c r="O25" s="82">
        <f t="shared" si="2"/>
        <v>1.3099999999999952</v>
      </c>
      <c r="P25" s="83">
        <f t="shared" si="3"/>
        <v>-1.3099999999999952</v>
      </c>
    </row>
    <row r="26" spans="2:16" ht="17.25" thickBot="1" x14ac:dyDescent="0.35">
      <c r="B26" s="12"/>
      <c r="C26" s="4"/>
      <c r="D26" s="4">
        <v>32</v>
      </c>
      <c r="E26" s="22">
        <v>1348.1664000000001</v>
      </c>
      <c r="F26" s="23">
        <v>34.049500000000002</v>
      </c>
      <c r="G26" s="23">
        <v>37.986899999999999</v>
      </c>
      <c r="H26" s="23">
        <v>39.238300000000002</v>
      </c>
      <c r="I26" s="60">
        <v>1363.596</v>
      </c>
      <c r="J26" s="61">
        <v>33.379100000000001</v>
      </c>
      <c r="K26" s="61">
        <v>37.792099999999998</v>
      </c>
      <c r="L26" s="62">
        <v>39.0946</v>
      </c>
      <c r="M26" s="78">
        <f t="shared" si="0"/>
        <v>1.1444878020992019E-2</v>
      </c>
      <c r="N26" s="81">
        <f t="shared" si="1"/>
        <v>1.1444878020992019E-2</v>
      </c>
      <c r="O26" s="82">
        <f t="shared" si="2"/>
        <v>0.67040000000000077</v>
      </c>
      <c r="P26" s="83">
        <f t="shared" si="3"/>
        <v>-0.67040000000000077</v>
      </c>
    </row>
    <row r="27" spans="2:16" ht="17.25" thickBot="1" x14ac:dyDescent="0.35">
      <c r="B27" s="12"/>
      <c r="C27" s="5"/>
      <c r="D27" s="5">
        <v>37</v>
      </c>
      <c r="E27" s="24">
        <v>579.09519999999998</v>
      </c>
      <c r="F27" s="25">
        <v>31.506599999999999</v>
      </c>
      <c r="G27" s="25">
        <v>36.913899999999998</v>
      </c>
      <c r="H27" s="25">
        <v>38.500399999999999</v>
      </c>
      <c r="I27" s="60">
        <v>588.22799999999995</v>
      </c>
      <c r="J27" s="61">
        <v>30.8398</v>
      </c>
      <c r="K27" s="61">
        <v>36.732100000000003</v>
      </c>
      <c r="L27" s="62">
        <v>38.375999999999998</v>
      </c>
      <c r="M27" s="78">
        <f t="shared" si="0"/>
        <v>1.5770809359151958E-2</v>
      </c>
      <c r="N27" s="81">
        <f t="shared" si="1"/>
        <v>1.5770809359151958E-2</v>
      </c>
      <c r="O27" s="82">
        <f t="shared" si="2"/>
        <v>0.66679999999999851</v>
      </c>
      <c r="P27" s="83">
        <f t="shared" si="3"/>
        <v>-0.66679999999999851</v>
      </c>
    </row>
    <row r="28" spans="2:16" ht="17.25" thickBot="1" x14ac:dyDescent="0.35">
      <c r="B28" s="12"/>
      <c r="C28" s="3" t="s">
        <v>11</v>
      </c>
      <c r="D28" s="3">
        <v>22</v>
      </c>
      <c r="E28" s="20">
        <v>19763.980800000001</v>
      </c>
      <c r="F28" s="21">
        <v>38.538499999999999</v>
      </c>
      <c r="G28" s="21">
        <v>39.882599999999996</v>
      </c>
      <c r="H28" s="21">
        <v>43.011800000000001</v>
      </c>
      <c r="I28" s="60">
        <v>19902.0952</v>
      </c>
      <c r="J28" s="61">
        <v>37.790100000000002</v>
      </c>
      <c r="K28" s="61">
        <v>39.456200000000003</v>
      </c>
      <c r="L28" s="62">
        <v>42.224299999999999</v>
      </c>
      <c r="M28" s="78">
        <f t="shared" si="0"/>
        <v>6.9881873190242401E-3</v>
      </c>
      <c r="N28" s="81">
        <f t="shared" si="1"/>
        <v>6.9881873190242401E-3</v>
      </c>
      <c r="O28" s="82">
        <f t="shared" si="2"/>
        <v>0.74839999999999662</v>
      </c>
      <c r="P28" s="83">
        <f t="shared" si="3"/>
        <v>-0.74839999999999662</v>
      </c>
    </row>
    <row r="29" spans="2:16" ht="17.25" thickBot="1" x14ac:dyDescent="0.35">
      <c r="B29" s="12"/>
      <c r="C29" s="4"/>
      <c r="D29" s="4">
        <v>27</v>
      </c>
      <c r="E29" s="22">
        <v>6021.6616000000004</v>
      </c>
      <c r="F29" s="23">
        <v>36.6</v>
      </c>
      <c r="G29" s="23">
        <v>38.715499999999999</v>
      </c>
      <c r="H29" s="23">
        <v>41.080399999999997</v>
      </c>
      <c r="I29" s="60">
        <v>6090.4943999999996</v>
      </c>
      <c r="J29" s="61">
        <v>35.488999999999997</v>
      </c>
      <c r="K29" s="61">
        <v>38.307400000000001</v>
      </c>
      <c r="L29" s="62">
        <v>40.285699999999999</v>
      </c>
      <c r="M29" s="78">
        <f t="shared" si="0"/>
        <v>1.1430864862947334E-2</v>
      </c>
      <c r="N29" s="81">
        <f t="shared" si="1"/>
        <v>1.1430864862947334E-2</v>
      </c>
      <c r="O29" s="82">
        <f t="shared" si="2"/>
        <v>1.1110000000000042</v>
      </c>
      <c r="P29" s="83">
        <f t="shared" si="3"/>
        <v>-1.1110000000000042</v>
      </c>
    </row>
    <row r="30" spans="2:16" ht="17.25" thickBot="1" x14ac:dyDescent="0.35">
      <c r="B30" s="12"/>
      <c r="C30" s="4"/>
      <c r="D30" s="4">
        <v>32</v>
      </c>
      <c r="E30" s="22">
        <v>2693.2240000000002</v>
      </c>
      <c r="F30" s="23">
        <v>34.434699999999999</v>
      </c>
      <c r="G30" s="23">
        <v>37.808599999999998</v>
      </c>
      <c r="H30" s="23">
        <v>39.548099999999998</v>
      </c>
      <c r="I30" s="60">
        <v>2699.1543999999999</v>
      </c>
      <c r="J30" s="61">
        <v>33.764200000000002</v>
      </c>
      <c r="K30" s="61">
        <v>37.762</v>
      </c>
      <c r="L30" s="62">
        <v>39.388199999999998</v>
      </c>
      <c r="M30" s="78">
        <f t="shared" si="0"/>
        <v>2.2019705750430472E-3</v>
      </c>
      <c r="N30" s="81">
        <f t="shared" si="1"/>
        <v>2.2019705750430472E-3</v>
      </c>
      <c r="O30" s="82">
        <f t="shared" si="2"/>
        <v>0.67049999999999699</v>
      </c>
      <c r="P30" s="83">
        <f t="shared" si="3"/>
        <v>-0.67049999999999699</v>
      </c>
    </row>
    <row r="31" spans="2:16" ht="17.25" thickBot="1" x14ac:dyDescent="0.35">
      <c r="B31" s="12"/>
      <c r="C31" s="5"/>
      <c r="D31" s="5">
        <v>37</v>
      </c>
      <c r="E31" s="24">
        <v>1311.3943999999999</v>
      </c>
      <c r="F31" s="25">
        <v>32.133699999999997</v>
      </c>
      <c r="G31" s="25">
        <v>37.085799999999999</v>
      </c>
      <c r="H31" s="25">
        <v>38.375399999999999</v>
      </c>
      <c r="I31" s="60">
        <v>1314.5752</v>
      </c>
      <c r="J31" s="61">
        <v>31.490100000000002</v>
      </c>
      <c r="K31" s="61">
        <v>37.071300000000001</v>
      </c>
      <c r="L31" s="62">
        <v>38.296300000000002</v>
      </c>
      <c r="M31" s="78">
        <f t="shared" si="0"/>
        <v>2.4255098237418813E-3</v>
      </c>
      <c r="N31" s="81">
        <f t="shared" si="1"/>
        <v>2.4255098237418813E-3</v>
      </c>
      <c r="O31" s="82">
        <f t="shared" si="2"/>
        <v>0.64359999999999573</v>
      </c>
      <c r="P31" s="83">
        <f t="shared" si="3"/>
        <v>-0.64359999999999573</v>
      </c>
    </row>
    <row r="32" spans="2:16" ht="17.25" thickBot="1" x14ac:dyDescent="0.35">
      <c r="B32" s="12"/>
      <c r="C32" s="3" t="s">
        <v>12</v>
      </c>
      <c r="D32" s="3">
        <v>22</v>
      </c>
      <c r="E32" s="20">
        <v>20770.14</v>
      </c>
      <c r="F32" s="21">
        <v>39.259599999999999</v>
      </c>
      <c r="G32" s="21">
        <v>43.394199999999998</v>
      </c>
      <c r="H32" s="21">
        <v>44.482399999999998</v>
      </c>
      <c r="I32" s="60">
        <v>20799.184000000001</v>
      </c>
      <c r="J32" s="61">
        <v>38.486899999999999</v>
      </c>
      <c r="K32" s="61">
        <v>42.741100000000003</v>
      </c>
      <c r="L32" s="62">
        <v>43.5075</v>
      </c>
      <c r="M32" s="78">
        <f t="shared" si="0"/>
        <v>1.3983535980018281E-3</v>
      </c>
      <c r="N32" s="81">
        <f t="shared" si="1"/>
        <v>1.3983535980018281E-3</v>
      </c>
      <c r="O32" s="82">
        <f t="shared" si="2"/>
        <v>0.77270000000000039</v>
      </c>
      <c r="P32" s="83">
        <f t="shared" si="3"/>
        <v>-0.77270000000000039</v>
      </c>
    </row>
    <row r="33" spans="2:16" ht="17.25" thickBot="1" x14ac:dyDescent="0.35">
      <c r="B33" s="12"/>
      <c r="C33" s="4"/>
      <c r="D33" s="4">
        <v>27</v>
      </c>
      <c r="E33" s="22">
        <v>7308.4471999999996</v>
      </c>
      <c r="F33" s="23">
        <v>37.398800000000001</v>
      </c>
      <c r="G33" s="23">
        <v>41.981900000000003</v>
      </c>
      <c r="H33" s="23">
        <v>42.424900000000001</v>
      </c>
      <c r="I33" s="60">
        <v>7300.3879999999999</v>
      </c>
      <c r="J33" s="61">
        <v>36.361699999999999</v>
      </c>
      <c r="K33" s="61">
        <v>41.239199999999997</v>
      </c>
      <c r="L33" s="62">
        <v>41.416699999999999</v>
      </c>
      <c r="M33" s="78">
        <f t="shared" si="0"/>
        <v>1.1027239821886777E-3</v>
      </c>
      <c r="N33" s="81">
        <f t="shared" si="1"/>
        <v>-1.1027239821886777E-3</v>
      </c>
      <c r="O33" s="82">
        <f t="shared" si="2"/>
        <v>1.0371000000000024</v>
      </c>
      <c r="P33" s="83">
        <f t="shared" si="3"/>
        <v>-1.0371000000000024</v>
      </c>
    </row>
    <row r="34" spans="2:16" ht="17.25" thickBot="1" x14ac:dyDescent="0.35">
      <c r="B34" s="12"/>
      <c r="C34" s="4"/>
      <c r="D34" s="4">
        <v>32</v>
      </c>
      <c r="E34" s="22">
        <v>3359.1343999999999</v>
      </c>
      <c r="F34" s="23">
        <v>35.420499999999997</v>
      </c>
      <c r="G34" s="23">
        <v>40.6691</v>
      </c>
      <c r="H34" s="23">
        <v>40.5762</v>
      </c>
      <c r="I34" s="60">
        <v>3351.4384</v>
      </c>
      <c r="J34" s="61">
        <v>34.9377</v>
      </c>
      <c r="K34" s="61">
        <v>40.5458</v>
      </c>
      <c r="L34" s="62">
        <v>40.392099999999999</v>
      </c>
      <c r="M34" s="78">
        <f t="shared" si="0"/>
        <v>2.2910664128234681E-3</v>
      </c>
      <c r="N34" s="81">
        <f t="shared" si="1"/>
        <v>-2.2910664128234681E-3</v>
      </c>
      <c r="O34" s="82">
        <f t="shared" si="2"/>
        <v>0.48279999999999745</v>
      </c>
      <c r="P34" s="83">
        <f t="shared" si="3"/>
        <v>-0.48279999999999745</v>
      </c>
    </row>
    <row r="35" spans="2:16" ht="17.25" thickBot="1" x14ac:dyDescent="0.35">
      <c r="B35" s="12"/>
      <c r="C35" s="5"/>
      <c r="D35" s="5">
        <v>37</v>
      </c>
      <c r="E35" s="24">
        <v>1668.848</v>
      </c>
      <c r="F35" s="25">
        <v>33.25</v>
      </c>
      <c r="G35" s="25">
        <v>39.647199999999998</v>
      </c>
      <c r="H35" s="25">
        <v>39.2074</v>
      </c>
      <c r="I35" s="60">
        <v>1664.5704000000001</v>
      </c>
      <c r="J35" s="61">
        <v>32.647599999999997</v>
      </c>
      <c r="K35" s="61">
        <v>39.601500000000001</v>
      </c>
      <c r="L35" s="62">
        <v>39.124600000000001</v>
      </c>
      <c r="M35" s="78">
        <f t="shared" si="0"/>
        <v>2.5632052769334855E-3</v>
      </c>
      <c r="N35" s="81">
        <f t="shared" si="1"/>
        <v>-2.5632052769334855E-3</v>
      </c>
      <c r="O35" s="82">
        <f t="shared" si="2"/>
        <v>0.60240000000000293</v>
      </c>
      <c r="P35" s="83">
        <f t="shared" si="3"/>
        <v>-0.60240000000000293</v>
      </c>
    </row>
    <row r="36" spans="2:16" ht="17.25" thickBot="1" x14ac:dyDescent="0.35">
      <c r="B36" s="12"/>
      <c r="C36" s="3" t="s">
        <v>13</v>
      </c>
      <c r="D36" s="3">
        <v>22</v>
      </c>
      <c r="E36" s="20">
        <v>46503.0072</v>
      </c>
      <c r="F36" s="21">
        <v>37.740499999999997</v>
      </c>
      <c r="G36" s="21">
        <v>41.776600000000002</v>
      </c>
      <c r="H36" s="21">
        <v>43.869199999999999</v>
      </c>
      <c r="I36" s="60">
        <v>46494.083200000001</v>
      </c>
      <c r="J36" s="61">
        <v>37.053699999999999</v>
      </c>
      <c r="K36" s="61">
        <v>41.346699999999998</v>
      </c>
      <c r="L36" s="62">
        <v>43.508600000000001</v>
      </c>
      <c r="M36" s="78">
        <f t="shared" si="0"/>
        <v>1.9190156803448763E-4</v>
      </c>
      <c r="N36" s="81">
        <f t="shared" si="1"/>
        <v>-1.9190156803448763E-4</v>
      </c>
      <c r="O36" s="82">
        <f t="shared" si="2"/>
        <v>0.68679999999999808</v>
      </c>
      <c r="P36" s="83">
        <f t="shared" si="3"/>
        <v>-0.68679999999999808</v>
      </c>
    </row>
    <row r="37" spans="2:16" ht="17.25" thickBot="1" x14ac:dyDescent="0.35">
      <c r="B37" s="12"/>
      <c r="C37" s="4"/>
      <c r="D37" s="4">
        <v>27</v>
      </c>
      <c r="E37" s="22">
        <v>7080.732</v>
      </c>
      <c r="F37" s="23">
        <v>35.233899999999998</v>
      </c>
      <c r="G37" s="23">
        <v>40.271900000000002</v>
      </c>
      <c r="H37" s="23">
        <v>42.636400000000002</v>
      </c>
      <c r="I37" s="60">
        <v>7165.9192000000003</v>
      </c>
      <c r="J37" s="61">
        <v>34.008499999999998</v>
      </c>
      <c r="K37" s="61">
        <v>39.432099999999998</v>
      </c>
      <c r="L37" s="62">
        <v>41.9514</v>
      </c>
      <c r="M37" s="78">
        <f t="shared" si="0"/>
        <v>1.2030846528296835E-2</v>
      </c>
      <c r="N37" s="81">
        <f t="shared" si="1"/>
        <v>1.2030846528296835E-2</v>
      </c>
      <c r="O37" s="82">
        <f t="shared" si="2"/>
        <v>1.2254000000000005</v>
      </c>
      <c r="P37" s="83">
        <f t="shared" si="3"/>
        <v>-1.2254000000000005</v>
      </c>
    </row>
    <row r="38" spans="2:16" ht="17.25" thickBot="1" x14ac:dyDescent="0.35">
      <c r="B38" s="12"/>
      <c r="C38" s="4"/>
      <c r="D38" s="4">
        <v>32</v>
      </c>
      <c r="E38" s="22">
        <v>2014.8344</v>
      </c>
      <c r="F38" s="23">
        <v>33.439700000000002</v>
      </c>
      <c r="G38" s="23">
        <v>39.030299999999997</v>
      </c>
      <c r="H38" s="23">
        <v>41.586399999999998</v>
      </c>
      <c r="I38" s="60">
        <v>2061.5711999999999</v>
      </c>
      <c r="J38" s="61">
        <v>32.014200000000002</v>
      </c>
      <c r="K38" s="61">
        <v>38.592100000000002</v>
      </c>
      <c r="L38" s="62">
        <v>41.253300000000003</v>
      </c>
      <c r="M38" s="78">
        <f t="shared" si="0"/>
        <v>2.3196348047263785E-2</v>
      </c>
      <c r="N38" s="81">
        <f t="shared" si="1"/>
        <v>2.3196348047263785E-2</v>
      </c>
      <c r="O38" s="82">
        <f t="shared" si="2"/>
        <v>1.4254999999999995</v>
      </c>
      <c r="P38" s="83">
        <f t="shared" si="3"/>
        <v>-1.4254999999999995</v>
      </c>
    </row>
    <row r="39" spans="2:16" ht="17.25" thickBot="1" x14ac:dyDescent="0.35">
      <c r="B39" s="13"/>
      <c r="C39" s="5"/>
      <c r="D39" s="5">
        <v>37</v>
      </c>
      <c r="E39" s="24">
        <v>764.26239999999996</v>
      </c>
      <c r="F39" s="25">
        <v>31.2044</v>
      </c>
      <c r="G39" s="25">
        <v>38.165399999999998</v>
      </c>
      <c r="H39" s="25">
        <v>40.852200000000003</v>
      </c>
      <c r="I39" s="60">
        <v>785.90480000000002</v>
      </c>
      <c r="J39" s="61">
        <v>29.885899999999999</v>
      </c>
      <c r="K39" s="61">
        <v>37.913200000000003</v>
      </c>
      <c r="L39" s="62">
        <v>40.594200000000001</v>
      </c>
      <c r="M39" s="78">
        <f t="shared" si="0"/>
        <v>2.8318022710524641E-2</v>
      </c>
      <c r="N39" s="81">
        <f t="shared" si="1"/>
        <v>2.8318022710524641E-2</v>
      </c>
      <c r="O39" s="82">
        <f t="shared" si="2"/>
        <v>1.3185000000000002</v>
      </c>
      <c r="P39" s="83">
        <f t="shared" si="3"/>
        <v>-1.3185000000000002</v>
      </c>
    </row>
    <row r="40" spans="2:16" ht="17.25" thickBot="1" x14ac:dyDescent="0.35">
      <c r="B40" s="11" t="s">
        <v>14</v>
      </c>
      <c r="C40" s="3" t="s">
        <v>15</v>
      </c>
      <c r="D40" s="3">
        <v>22</v>
      </c>
      <c r="E40" s="20">
        <v>3796.5279999999998</v>
      </c>
      <c r="F40" s="21">
        <v>40.061999999999998</v>
      </c>
      <c r="G40" s="21">
        <v>42.039299999999997</v>
      </c>
      <c r="H40" s="21">
        <v>42.450600000000001</v>
      </c>
      <c r="I40" s="41">
        <v>3815.0416</v>
      </c>
      <c r="J40" s="43">
        <v>38.728900000000003</v>
      </c>
      <c r="K40" s="43">
        <v>40.820999999999998</v>
      </c>
      <c r="L40" s="44">
        <v>41.192599999999999</v>
      </c>
      <c r="M40" s="78">
        <f t="shared" si="0"/>
        <v>4.8764555404306846E-3</v>
      </c>
      <c r="N40" s="64">
        <f t="shared" si="1"/>
        <v>4.8764555404306846E-3</v>
      </c>
      <c r="O40" s="79">
        <f t="shared" si="2"/>
        <v>1.3330999999999946</v>
      </c>
      <c r="P40" s="65">
        <f t="shared" si="3"/>
        <v>-1.3330999999999946</v>
      </c>
    </row>
    <row r="41" spans="2:16" ht="17.25" thickBot="1" x14ac:dyDescent="0.35">
      <c r="B41" s="12" t="s">
        <v>16</v>
      </c>
      <c r="C41" s="4"/>
      <c r="D41" s="4">
        <v>27</v>
      </c>
      <c r="E41" s="22">
        <v>1823.5984000000001</v>
      </c>
      <c r="F41" s="23">
        <v>36.910499999999999</v>
      </c>
      <c r="G41" s="23">
        <v>39.567100000000003</v>
      </c>
      <c r="H41" s="23">
        <v>39.674999999999997</v>
      </c>
      <c r="I41" s="41">
        <v>1826.2216000000001</v>
      </c>
      <c r="J41" s="43">
        <v>35.8157</v>
      </c>
      <c r="K41" s="43">
        <v>38.965699999999998</v>
      </c>
      <c r="L41" s="44">
        <v>39.075200000000002</v>
      </c>
      <c r="M41" s="78">
        <f t="shared" si="0"/>
        <v>1.4384746115153407E-3</v>
      </c>
      <c r="N41" s="64">
        <f t="shared" si="1"/>
        <v>1.4384746115153407E-3</v>
      </c>
      <c r="O41" s="79">
        <f t="shared" si="2"/>
        <v>1.0947999999999993</v>
      </c>
      <c r="P41" s="65">
        <f t="shared" si="3"/>
        <v>-1.0947999999999993</v>
      </c>
    </row>
    <row r="42" spans="2:16" ht="17.25" thickBot="1" x14ac:dyDescent="0.35">
      <c r="B42" s="12"/>
      <c r="C42" s="4"/>
      <c r="D42" s="4">
        <v>32</v>
      </c>
      <c r="E42" s="22">
        <v>861.73919999999998</v>
      </c>
      <c r="F42" s="23">
        <v>33.953899999999997</v>
      </c>
      <c r="G42" s="23">
        <v>37.753900000000002</v>
      </c>
      <c r="H42" s="23">
        <v>37.573500000000003</v>
      </c>
      <c r="I42" s="41">
        <v>863.93280000000004</v>
      </c>
      <c r="J42" s="43">
        <v>33.472099999999998</v>
      </c>
      <c r="K42" s="43">
        <v>37.639800000000001</v>
      </c>
      <c r="L42" s="44">
        <v>37.505699999999997</v>
      </c>
      <c r="M42" s="78">
        <f t="shared" si="0"/>
        <v>2.5455497440525629E-3</v>
      </c>
      <c r="N42" s="64">
        <f t="shared" si="1"/>
        <v>2.5455497440525629E-3</v>
      </c>
      <c r="O42" s="79">
        <f t="shared" si="2"/>
        <v>0.48179999999999978</v>
      </c>
      <c r="P42" s="65">
        <f t="shared" si="3"/>
        <v>-0.48179999999999978</v>
      </c>
    </row>
    <row r="43" spans="2:16" ht="17.25" thickBot="1" x14ac:dyDescent="0.35">
      <c r="B43" s="12"/>
      <c r="C43" s="5"/>
      <c r="D43" s="5">
        <v>37</v>
      </c>
      <c r="E43" s="24">
        <v>427.4</v>
      </c>
      <c r="F43" s="25">
        <v>31.375599999999999</v>
      </c>
      <c r="G43" s="25">
        <v>36.428199999999997</v>
      </c>
      <c r="H43" s="25">
        <v>36.089300000000001</v>
      </c>
      <c r="I43" s="41">
        <v>427.58080000000001</v>
      </c>
      <c r="J43" s="43">
        <v>31.559200000000001</v>
      </c>
      <c r="K43" s="43">
        <v>36.455399999999997</v>
      </c>
      <c r="L43" s="44">
        <v>36.208199999999998</v>
      </c>
      <c r="M43" s="78">
        <f t="shared" si="0"/>
        <v>4.2302292934027466E-4</v>
      </c>
      <c r="N43" s="64">
        <f t="shared" si="1"/>
        <v>4.2302292934027466E-4</v>
      </c>
      <c r="O43" s="79">
        <f t="shared" si="2"/>
        <v>0.18360000000000198</v>
      </c>
      <c r="P43" s="65">
        <f t="shared" si="3"/>
        <v>0.18360000000000198</v>
      </c>
    </row>
    <row r="44" spans="2:16" ht="17.25" thickBot="1" x14ac:dyDescent="0.35">
      <c r="B44" s="12"/>
      <c r="C44" s="3" t="s">
        <v>17</v>
      </c>
      <c r="D44" s="3">
        <v>22</v>
      </c>
      <c r="E44" s="20">
        <v>4230.8055999999997</v>
      </c>
      <c r="F44" s="21">
        <v>39.815600000000003</v>
      </c>
      <c r="G44" s="21">
        <v>42.700400000000002</v>
      </c>
      <c r="H44" s="21">
        <v>43.936700000000002</v>
      </c>
      <c r="I44" s="41">
        <v>4248.0128000000004</v>
      </c>
      <c r="J44" s="43">
        <v>38.462400000000002</v>
      </c>
      <c r="K44" s="43">
        <v>41.577800000000003</v>
      </c>
      <c r="L44" s="44">
        <v>42.631100000000004</v>
      </c>
      <c r="M44" s="78">
        <f t="shared" si="0"/>
        <v>4.0671214011820207E-3</v>
      </c>
      <c r="N44" s="64">
        <f t="shared" si="1"/>
        <v>4.0671214011820207E-3</v>
      </c>
      <c r="O44" s="79">
        <f t="shared" si="2"/>
        <v>1.3532000000000011</v>
      </c>
      <c r="P44" s="65">
        <f t="shared" si="3"/>
        <v>-1.3532000000000011</v>
      </c>
    </row>
    <row r="45" spans="2:16" ht="17.25" thickBot="1" x14ac:dyDescent="0.35">
      <c r="B45" s="12"/>
      <c r="C45" s="4"/>
      <c r="D45" s="4">
        <v>27</v>
      </c>
      <c r="E45" s="22">
        <v>1913.6328000000001</v>
      </c>
      <c r="F45" s="23">
        <v>36.9786</v>
      </c>
      <c r="G45" s="23">
        <v>40.597000000000001</v>
      </c>
      <c r="H45" s="23">
        <v>41.561799999999998</v>
      </c>
      <c r="I45" s="41">
        <v>1914.6056000000001</v>
      </c>
      <c r="J45" s="43">
        <v>35.939900000000002</v>
      </c>
      <c r="K45" s="43">
        <v>40.139000000000003</v>
      </c>
      <c r="L45" s="44">
        <v>41.058900000000001</v>
      </c>
      <c r="M45" s="78">
        <f t="shared" si="0"/>
        <v>5.0835249061366764E-4</v>
      </c>
      <c r="N45" s="64">
        <f t="shared" si="1"/>
        <v>5.0835249061366764E-4</v>
      </c>
      <c r="O45" s="79">
        <f t="shared" si="2"/>
        <v>1.0386999999999986</v>
      </c>
      <c r="P45" s="65">
        <f t="shared" si="3"/>
        <v>-1.0386999999999986</v>
      </c>
    </row>
    <row r="46" spans="2:16" ht="17.25" thickBot="1" x14ac:dyDescent="0.35">
      <c r="B46" s="12"/>
      <c r="C46" s="4"/>
      <c r="D46" s="4">
        <v>32</v>
      </c>
      <c r="E46" s="22">
        <v>922.43759999999997</v>
      </c>
      <c r="F46" s="23">
        <v>34.038600000000002</v>
      </c>
      <c r="G46" s="23">
        <v>38.878700000000002</v>
      </c>
      <c r="H46" s="23">
        <v>39.723399999999998</v>
      </c>
      <c r="I46" s="41">
        <v>924.04079999999999</v>
      </c>
      <c r="J46" s="43">
        <v>33.6023</v>
      </c>
      <c r="K46" s="43">
        <v>38.9178</v>
      </c>
      <c r="L46" s="44">
        <v>39.705500000000001</v>
      </c>
      <c r="M46" s="78">
        <f t="shared" si="0"/>
        <v>1.7380037413913042E-3</v>
      </c>
      <c r="N46" s="64">
        <f t="shared" si="1"/>
        <v>1.7380037413913042E-3</v>
      </c>
      <c r="O46" s="79">
        <f t="shared" si="2"/>
        <v>0.4363000000000028</v>
      </c>
      <c r="P46" s="65">
        <f t="shared" si="3"/>
        <v>-0.4363000000000028</v>
      </c>
    </row>
    <row r="47" spans="2:16" ht="17.25" thickBot="1" x14ac:dyDescent="0.35">
      <c r="B47" s="12"/>
      <c r="C47" s="5"/>
      <c r="D47" s="5">
        <v>37</v>
      </c>
      <c r="E47" s="24">
        <v>466.02080000000001</v>
      </c>
      <c r="F47" s="25">
        <v>31.1722</v>
      </c>
      <c r="G47" s="25">
        <v>37.711399999999998</v>
      </c>
      <c r="H47" s="25">
        <v>38.3902</v>
      </c>
      <c r="I47" s="41">
        <v>467.10160000000002</v>
      </c>
      <c r="J47" s="43">
        <v>30.929099999999998</v>
      </c>
      <c r="K47" s="43">
        <v>37.7622</v>
      </c>
      <c r="L47" s="44">
        <v>38.424100000000003</v>
      </c>
      <c r="M47" s="78">
        <f t="shared" si="0"/>
        <v>2.3192097863443235E-3</v>
      </c>
      <c r="N47" s="64">
        <f t="shared" si="1"/>
        <v>2.3192097863443235E-3</v>
      </c>
      <c r="O47" s="79">
        <f t="shared" si="2"/>
        <v>0.24310000000000187</v>
      </c>
      <c r="P47" s="65">
        <f t="shared" si="3"/>
        <v>-0.24310000000000187</v>
      </c>
    </row>
    <row r="48" spans="2:16" ht="17.25" thickBot="1" x14ac:dyDescent="0.35">
      <c r="B48" s="12"/>
      <c r="C48" s="3" t="s">
        <v>18</v>
      </c>
      <c r="D48" s="3">
        <v>22</v>
      </c>
      <c r="E48" s="20">
        <v>8078.8191999999999</v>
      </c>
      <c r="F48" s="21">
        <v>37.960099999999997</v>
      </c>
      <c r="G48" s="21">
        <v>40.486199999999997</v>
      </c>
      <c r="H48" s="21">
        <v>41.357100000000003</v>
      </c>
      <c r="I48" s="41">
        <v>8148.0407999999998</v>
      </c>
      <c r="J48" s="43">
        <v>37.426200000000001</v>
      </c>
      <c r="K48" s="43">
        <v>40.272599999999997</v>
      </c>
      <c r="L48" s="44">
        <v>41.142299999999999</v>
      </c>
      <c r="M48" s="78">
        <f t="shared" si="0"/>
        <v>8.5682818598044452E-3</v>
      </c>
      <c r="N48" s="64">
        <f t="shared" si="1"/>
        <v>8.5682818598044452E-3</v>
      </c>
      <c r="O48" s="79">
        <f t="shared" si="2"/>
        <v>0.5338999999999956</v>
      </c>
      <c r="P48" s="65">
        <f t="shared" si="3"/>
        <v>-0.5338999999999956</v>
      </c>
    </row>
    <row r="49" spans="2:16" ht="17.25" thickBot="1" x14ac:dyDescent="0.35">
      <c r="B49" s="12"/>
      <c r="C49" s="4"/>
      <c r="D49" s="4">
        <v>27</v>
      </c>
      <c r="E49" s="22">
        <v>3498.3575999999998</v>
      </c>
      <c r="F49" s="23">
        <v>34.230800000000002</v>
      </c>
      <c r="G49" s="23">
        <v>37.9193</v>
      </c>
      <c r="H49" s="23">
        <v>38.736199999999997</v>
      </c>
      <c r="I49" s="41">
        <v>3507.2431999999999</v>
      </c>
      <c r="J49" s="43">
        <v>33.787100000000002</v>
      </c>
      <c r="K49" s="43">
        <v>38.084899999999998</v>
      </c>
      <c r="L49" s="44">
        <v>38.923999999999999</v>
      </c>
      <c r="M49" s="78">
        <f t="shared" si="0"/>
        <v>2.5399347396618541E-3</v>
      </c>
      <c r="N49" s="64">
        <f t="shared" si="1"/>
        <v>2.5399347396618541E-3</v>
      </c>
      <c r="O49" s="79">
        <f t="shared" si="2"/>
        <v>0.44369999999999976</v>
      </c>
      <c r="P49" s="65">
        <f t="shared" si="3"/>
        <v>-0.44369999999999976</v>
      </c>
    </row>
    <row r="50" spans="2:16" ht="17.25" thickBot="1" x14ac:dyDescent="0.35">
      <c r="B50" s="12"/>
      <c r="C50" s="4"/>
      <c r="D50" s="4">
        <v>32</v>
      </c>
      <c r="E50" s="22">
        <v>1536.7983999999999</v>
      </c>
      <c r="F50" s="23">
        <v>30.848700000000001</v>
      </c>
      <c r="G50" s="23">
        <v>36.057899999999997</v>
      </c>
      <c r="H50" s="23">
        <v>36.814999999999998</v>
      </c>
      <c r="I50" s="41">
        <v>1546.6872000000001</v>
      </c>
      <c r="J50" s="43">
        <v>30.567399999999999</v>
      </c>
      <c r="K50" s="43">
        <v>36.104599999999998</v>
      </c>
      <c r="L50" s="44">
        <v>36.873699999999999</v>
      </c>
      <c r="M50" s="78">
        <f t="shared" si="0"/>
        <v>6.4346761422969818E-3</v>
      </c>
      <c r="N50" s="64">
        <f t="shared" si="1"/>
        <v>6.4346761422969818E-3</v>
      </c>
      <c r="O50" s="79">
        <f t="shared" si="2"/>
        <v>0.28130000000000166</v>
      </c>
      <c r="P50" s="65">
        <f t="shared" si="3"/>
        <v>-0.28130000000000166</v>
      </c>
    </row>
    <row r="51" spans="2:16" ht="17.25" thickBot="1" x14ac:dyDescent="0.35">
      <c r="B51" s="12"/>
      <c r="C51" s="5"/>
      <c r="D51" s="5">
        <v>37</v>
      </c>
      <c r="E51" s="24">
        <v>648.59119999999996</v>
      </c>
      <c r="F51" s="25">
        <v>27.6629</v>
      </c>
      <c r="G51" s="25">
        <v>34.760199999999998</v>
      </c>
      <c r="H51" s="25">
        <v>35.462600000000002</v>
      </c>
      <c r="I51" s="41">
        <v>655.84479999999996</v>
      </c>
      <c r="J51" s="43">
        <v>27.6646</v>
      </c>
      <c r="K51" s="43">
        <v>34.856999999999999</v>
      </c>
      <c r="L51" s="44">
        <v>35.533299999999997</v>
      </c>
      <c r="M51" s="78">
        <f t="shared" si="0"/>
        <v>1.1183623829617186E-2</v>
      </c>
      <c r="N51" s="64">
        <f t="shared" si="1"/>
        <v>1.1183623829617186E-2</v>
      </c>
      <c r="O51" s="79">
        <f t="shared" si="2"/>
        <v>1.6999999999995907E-3</v>
      </c>
      <c r="P51" s="65">
        <f t="shared" si="3"/>
        <v>1.6999999999995907E-3</v>
      </c>
    </row>
    <row r="52" spans="2:16" ht="17.25" thickBot="1" x14ac:dyDescent="0.35">
      <c r="B52" s="12"/>
      <c r="C52" s="3" t="s">
        <v>19</v>
      </c>
      <c r="D52" s="3">
        <v>22</v>
      </c>
      <c r="E52" s="20">
        <v>5533.9232000000002</v>
      </c>
      <c r="F52" s="21">
        <v>39.358899999999998</v>
      </c>
      <c r="G52" s="21">
        <v>41.086500000000001</v>
      </c>
      <c r="H52" s="21">
        <v>42.411000000000001</v>
      </c>
      <c r="I52" s="41">
        <v>5548.2103999999999</v>
      </c>
      <c r="J52" s="43">
        <v>38.841700000000003</v>
      </c>
      <c r="K52" s="43">
        <v>40.718600000000002</v>
      </c>
      <c r="L52" s="44">
        <v>42.073599999999999</v>
      </c>
      <c r="M52" s="78">
        <f t="shared" si="0"/>
        <v>2.5817488757342633E-3</v>
      </c>
      <c r="N52" s="64">
        <f t="shared" si="1"/>
        <v>2.5817488757342633E-3</v>
      </c>
      <c r="O52" s="79">
        <f t="shared" si="2"/>
        <v>0.51719999999999544</v>
      </c>
      <c r="P52" s="65">
        <f t="shared" si="3"/>
        <v>-0.51719999999999544</v>
      </c>
    </row>
    <row r="53" spans="2:16" ht="17.25" thickBot="1" x14ac:dyDescent="0.35">
      <c r="B53" s="12"/>
      <c r="C53" s="4"/>
      <c r="D53" s="4">
        <v>27</v>
      </c>
      <c r="E53" s="22">
        <v>2274.3319999999999</v>
      </c>
      <c r="F53" s="23">
        <v>35.926099999999998</v>
      </c>
      <c r="G53" s="23">
        <v>38.540100000000002</v>
      </c>
      <c r="H53" s="23">
        <v>40.0779</v>
      </c>
      <c r="I53" s="41">
        <v>2283.0295999999998</v>
      </c>
      <c r="J53" s="43">
        <v>35.270800000000001</v>
      </c>
      <c r="K53" s="43">
        <v>38.151899999999998</v>
      </c>
      <c r="L53" s="44">
        <v>39.6892</v>
      </c>
      <c r="M53" s="78">
        <f t="shared" si="0"/>
        <v>3.824243777953248E-3</v>
      </c>
      <c r="N53" s="64">
        <f t="shared" si="1"/>
        <v>3.824243777953248E-3</v>
      </c>
      <c r="O53" s="79">
        <f t="shared" si="2"/>
        <v>0.65529999999999688</v>
      </c>
      <c r="P53" s="65">
        <f t="shared" si="3"/>
        <v>-0.65529999999999688</v>
      </c>
    </row>
    <row r="54" spans="2:16" ht="17.25" thickBot="1" x14ac:dyDescent="0.35">
      <c r="B54" s="12"/>
      <c r="C54" s="4"/>
      <c r="D54" s="4">
        <v>32</v>
      </c>
      <c r="E54" s="22">
        <v>1017.092</v>
      </c>
      <c r="F54" s="23">
        <v>32.801299999999998</v>
      </c>
      <c r="G54" s="23">
        <v>36.648200000000003</v>
      </c>
      <c r="H54" s="23">
        <v>38.268599999999999</v>
      </c>
      <c r="I54" s="41">
        <v>1023.2336</v>
      </c>
      <c r="J54" s="43">
        <v>32.396900000000002</v>
      </c>
      <c r="K54" s="43">
        <v>36.551299999999998</v>
      </c>
      <c r="L54" s="44">
        <v>38.155700000000003</v>
      </c>
      <c r="M54" s="78">
        <f t="shared" si="0"/>
        <v>6.0383918072308496E-3</v>
      </c>
      <c r="N54" s="64">
        <f t="shared" si="1"/>
        <v>6.0383918072308496E-3</v>
      </c>
      <c r="O54" s="79">
        <f t="shared" si="2"/>
        <v>0.40439999999999543</v>
      </c>
      <c r="P54" s="65">
        <f t="shared" si="3"/>
        <v>-0.40439999999999543</v>
      </c>
    </row>
    <row r="55" spans="2:16" ht="17.25" thickBot="1" x14ac:dyDescent="0.35">
      <c r="B55" s="13"/>
      <c r="C55" s="5"/>
      <c r="D55" s="5">
        <v>37</v>
      </c>
      <c r="E55" s="24">
        <v>462.96319999999997</v>
      </c>
      <c r="F55" s="25">
        <v>29.990600000000001</v>
      </c>
      <c r="G55" s="25">
        <v>35.397599999999997</v>
      </c>
      <c r="H55" s="25">
        <v>37.004899999999999</v>
      </c>
      <c r="I55" s="41">
        <v>468.76960000000003</v>
      </c>
      <c r="J55" s="43">
        <v>29.6172</v>
      </c>
      <c r="K55" s="43">
        <v>35.281799999999997</v>
      </c>
      <c r="L55" s="44">
        <v>36.873199999999997</v>
      </c>
      <c r="M55" s="78">
        <f t="shared" si="0"/>
        <v>1.2541817578589515E-2</v>
      </c>
      <c r="N55" s="64">
        <f t="shared" si="1"/>
        <v>1.2541817578589515E-2</v>
      </c>
      <c r="O55" s="79">
        <f t="shared" si="2"/>
        <v>0.37340000000000018</v>
      </c>
      <c r="P55" s="65">
        <f t="shared" si="3"/>
        <v>-0.37340000000000018</v>
      </c>
    </row>
    <row r="56" spans="2:16" ht="17.25" thickBot="1" x14ac:dyDescent="0.35">
      <c r="B56" s="11" t="s">
        <v>20</v>
      </c>
      <c r="C56" s="3" t="s">
        <v>21</v>
      </c>
      <c r="D56" s="3">
        <v>22</v>
      </c>
      <c r="E56" s="20">
        <v>1741.9223999999999</v>
      </c>
      <c r="F56" s="21">
        <v>40.4024</v>
      </c>
      <c r="G56" s="21">
        <v>42.9664</v>
      </c>
      <c r="H56" s="21">
        <v>42.332999999999998</v>
      </c>
      <c r="I56" s="51">
        <v>1741.1864</v>
      </c>
      <c r="J56" s="52">
        <v>40.2502</v>
      </c>
      <c r="K56" s="52">
        <v>42.878900000000002</v>
      </c>
      <c r="L56" s="53">
        <v>42.208300000000001</v>
      </c>
      <c r="M56" s="78">
        <f t="shared" si="0"/>
        <v>4.2252169212582391E-4</v>
      </c>
      <c r="N56" s="64">
        <f t="shared" si="1"/>
        <v>-4.2252169212582391E-4</v>
      </c>
      <c r="O56" s="79">
        <f t="shared" si="2"/>
        <v>0.15220000000000056</v>
      </c>
      <c r="P56" s="65">
        <f t="shared" si="3"/>
        <v>-0.15220000000000056</v>
      </c>
    </row>
    <row r="57" spans="2:16" ht="17.25" thickBot="1" x14ac:dyDescent="0.35">
      <c r="B57" s="12" t="s">
        <v>22</v>
      </c>
      <c r="C57" s="4"/>
      <c r="D57" s="4">
        <v>27</v>
      </c>
      <c r="E57" s="22">
        <v>886.64239999999995</v>
      </c>
      <c r="F57" s="23">
        <v>36.738900000000001</v>
      </c>
      <c r="G57" s="23">
        <v>40.375900000000001</v>
      </c>
      <c r="H57" s="23">
        <v>39.348500000000001</v>
      </c>
      <c r="I57" s="51">
        <v>885.85919999999999</v>
      </c>
      <c r="J57" s="52">
        <v>36.5349</v>
      </c>
      <c r="K57" s="52">
        <v>40.316600000000001</v>
      </c>
      <c r="L57" s="53">
        <v>39.233899999999998</v>
      </c>
      <c r="M57" s="78">
        <f t="shared" si="0"/>
        <v>8.833324460909667E-4</v>
      </c>
      <c r="N57" s="64">
        <f t="shared" si="1"/>
        <v>-8.833324460909667E-4</v>
      </c>
      <c r="O57" s="79">
        <f t="shared" si="2"/>
        <v>0.20400000000000063</v>
      </c>
      <c r="P57" s="65">
        <f t="shared" si="3"/>
        <v>-0.20400000000000063</v>
      </c>
    </row>
    <row r="58" spans="2:16" ht="17.25" thickBot="1" x14ac:dyDescent="0.35">
      <c r="B58" s="12"/>
      <c r="C58" s="4"/>
      <c r="D58" s="4">
        <v>32</v>
      </c>
      <c r="E58" s="22">
        <v>429.59840000000003</v>
      </c>
      <c r="F58" s="23">
        <v>33.2804</v>
      </c>
      <c r="G58" s="23">
        <v>38.3902</v>
      </c>
      <c r="H58" s="23">
        <v>37.073599999999999</v>
      </c>
      <c r="I58" s="51">
        <v>428.87200000000001</v>
      </c>
      <c r="J58" s="52">
        <v>33.269799999999996</v>
      </c>
      <c r="K58" s="52">
        <v>38.403100000000002</v>
      </c>
      <c r="L58" s="53">
        <v>37.040500000000002</v>
      </c>
      <c r="M58" s="78">
        <f t="shared" si="0"/>
        <v>1.6908815302850576E-3</v>
      </c>
      <c r="N58" s="64">
        <f t="shared" si="1"/>
        <v>-1.6908815302850576E-3</v>
      </c>
      <c r="O58" s="79">
        <f t="shared" si="2"/>
        <v>1.0600000000003718E-2</v>
      </c>
      <c r="P58" s="65">
        <f t="shared" si="3"/>
        <v>-1.0600000000003718E-2</v>
      </c>
    </row>
    <row r="59" spans="2:16" ht="17.25" thickBot="1" x14ac:dyDescent="0.35">
      <c r="B59" s="12"/>
      <c r="C59" s="5"/>
      <c r="D59" s="5">
        <v>37</v>
      </c>
      <c r="E59" s="24">
        <v>213.28800000000001</v>
      </c>
      <c r="F59" s="25">
        <v>30.382300000000001</v>
      </c>
      <c r="G59" s="25">
        <v>37.015799999999999</v>
      </c>
      <c r="H59" s="25">
        <v>35.477600000000002</v>
      </c>
      <c r="I59" s="51">
        <v>212.7216</v>
      </c>
      <c r="J59" s="52">
        <v>30.3703</v>
      </c>
      <c r="K59" s="52">
        <v>36.971899999999998</v>
      </c>
      <c r="L59" s="53">
        <v>35.3934</v>
      </c>
      <c r="M59" s="78">
        <f t="shared" si="0"/>
        <v>2.6555643074153996E-3</v>
      </c>
      <c r="N59" s="64">
        <f t="shared" si="1"/>
        <v>-2.6555643074153996E-3</v>
      </c>
      <c r="O59" s="79">
        <f t="shared" si="2"/>
        <v>1.2000000000000455E-2</v>
      </c>
      <c r="P59" s="65">
        <f t="shared" si="3"/>
        <v>-1.2000000000000455E-2</v>
      </c>
    </row>
    <row r="60" spans="2:16" ht="17.25" thickBot="1" x14ac:dyDescent="0.35">
      <c r="B60" s="12"/>
      <c r="C60" s="3" t="s">
        <v>23</v>
      </c>
      <c r="D60" s="3">
        <v>22</v>
      </c>
      <c r="E60" s="20">
        <v>2138.3384000000001</v>
      </c>
      <c r="F60" s="21">
        <v>37.834000000000003</v>
      </c>
      <c r="G60" s="21">
        <v>42.273299999999999</v>
      </c>
      <c r="H60" s="21">
        <v>43.160499999999999</v>
      </c>
      <c r="I60" s="51">
        <v>2146.0904</v>
      </c>
      <c r="J60" s="52">
        <v>36.475200000000001</v>
      </c>
      <c r="K60" s="52">
        <v>41.610399999999998</v>
      </c>
      <c r="L60" s="53">
        <v>42.468600000000002</v>
      </c>
      <c r="M60" s="78">
        <f t="shared" si="0"/>
        <v>3.6252447227248749E-3</v>
      </c>
      <c r="N60" s="64">
        <f t="shared" si="1"/>
        <v>3.6252447227248749E-3</v>
      </c>
      <c r="O60" s="79">
        <f t="shared" si="2"/>
        <v>1.3588000000000022</v>
      </c>
      <c r="P60" s="65">
        <f t="shared" si="3"/>
        <v>-1.3588000000000022</v>
      </c>
    </row>
    <row r="61" spans="2:16" ht="17.25" thickBot="1" x14ac:dyDescent="0.35">
      <c r="B61" s="12"/>
      <c r="C61" s="4"/>
      <c r="D61" s="4">
        <v>27</v>
      </c>
      <c r="E61" s="22">
        <v>745.02959999999996</v>
      </c>
      <c r="F61" s="23">
        <v>34.092100000000002</v>
      </c>
      <c r="G61" s="23">
        <v>40.404499999999999</v>
      </c>
      <c r="H61" s="23">
        <v>41.131900000000002</v>
      </c>
      <c r="I61" s="51">
        <v>742.25440000000003</v>
      </c>
      <c r="J61" s="52">
        <v>32.935699999999997</v>
      </c>
      <c r="K61" s="52">
        <v>40.212899999999998</v>
      </c>
      <c r="L61" s="53">
        <v>40.934399999999997</v>
      </c>
      <c r="M61" s="78">
        <f t="shared" si="0"/>
        <v>3.7249526730212157E-3</v>
      </c>
      <c r="N61" s="64">
        <f t="shared" si="1"/>
        <v>-3.7249526730212157E-3</v>
      </c>
      <c r="O61" s="79">
        <f t="shared" si="2"/>
        <v>1.156400000000005</v>
      </c>
      <c r="P61" s="65">
        <f t="shared" si="3"/>
        <v>-1.156400000000005</v>
      </c>
    </row>
    <row r="62" spans="2:16" ht="17.25" thickBot="1" x14ac:dyDescent="0.35">
      <c r="B62" s="12"/>
      <c r="C62" s="4"/>
      <c r="D62" s="4">
        <v>32</v>
      </c>
      <c r="E62" s="22">
        <v>301.50560000000002</v>
      </c>
      <c r="F62" s="23">
        <v>31.0213</v>
      </c>
      <c r="G62" s="23">
        <v>39.0426</v>
      </c>
      <c r="H62" s="23">
        <v>39.796700000000001</v>
      </c>
      <c r="I62" s="51">
        <v>301.27760000000001</v>
      </c>
      <c r="J62" s="52">
        <v>30.675899999999999</v>
      </c>
      <c r="K62" s="52">
        <v>39.070500000000003</v>
      </c>
      <c r="L62" s="53">
        <v>39.851599999999998</v>
      </c>
      <c r="M62" s="78">
        <f t="shared" si="0"/>
        <v>7.5620485987659474E-4</v>
      </c>
      <c r="N62" s="64">
        <f t="shared" si="1"/>
        <v>-7.5620485987659474E-4</v>
      </c>
      <c r="O62" s="79">
        <f t="shared" si="2"/>
        <v>0.34540000000000148</v>
      </c>
      <c r="P62" s="65">
        <f t="shared" si="3"/>
        <v>-0.34540000000000148</v>
      </c>
    </row>
    <row r="63" spans="2:16" ht="17.25" thickBot="1" x14ac:dyDescent="0.35">
      <c r="B63" s="12"/>
      <c r="C63" s="5"/>
      <c r="D63" s="5">
        <v>37</v>
      </c>
      <c r="E63" s="24">
        <v>126.5008</v>
      </c>
      <c r="F63" s="25">
        <v>28.003</v>
      </c>
      <c r="G63" s="25">
        <v>38.087899999999998</v>
      </c>
      <c r="H63" s="25">
        <v>38.779000000000003</v>
      </c>
      <c r="I63" s="51">
        <v>127.83199999999999</v>
      </c>
      <c r="J63" s="52">
        <v>27.707599999999999</v>
      </c>
      <c r="K63" s="52">
        <v>38.033799999999999</v>
      </c>
      <c r="L63" s="53">
        <v>38.814500000000002</v>
      </c>
      <c r="M63" s="78">
        <f t="shared" si="0"/>
        <v>1.0523253607882286E-2</v>
      </c>
      <c r="N63" s="64">
        <f t="shared" si="1"/>
        <v>1.0523253607882286E-2</v>
      </c>
      <c r="O63" s="79">
        <f t="shared" si="2"/>
        <v>0.29540000000000077</v>
      </c>
      <c r="P63" s="65">
        <f t="shared" si="3"/>
        <v>-0.29540000000000077</v>
      </c>
    </row>
    <row r="64" spans="2:16" ht="17.25" thickBot="1" x14ac:dyDescent="0.35">
      <c r="B64" s="12"/>
      <c r="C64" s="3" t="s">
        <v>24</v>
      </c>
      <c r="D64" s="3">
        <v>22</v>
      </c>
      <c r="E64" s="20">
        <v>1904.6831999999999</v>
      </c>
      <c r="F64" s="21">
        <v>37.610900000000001</v>
      </c>
      <c r="G64" s="21">
        <v>40.1295</v>
      </c>
      <c r="H64" s="21">
        <v>40.794699999999999</v>
      </c>
      <c r="I64" s="51">
        <v>1931.316</v>
      </c>
      <c r="J64" s="52">
        <v>36.2667</v>
      </c>
      <c r="K64" s="52">
        <v>39.328000000000003</v>
      </c>
      <c r="L64" s="53">
        <v>39.923699999999997</v>
      </c>
      <c r="M64" s="78">
        <f t="shared" si="0"/>
        <v>1.3982797769203871E-2</v>
      </c>
      <c r="N64" s="64">
        <f t="shared" si="1"/>
        <v>1.3982797769203871E-2</v>
      </c>
      <c r="O64" s="79">
        <f t="shared" si="2"/>
        <v>1.3442000000000007</v>
      </c>
      <c r="P64" s="65">
        <f t="shared" si="3"/>
        <v>-1.3442000000000007</v>
      </c>
    </row>
    <row r="65" spans="2:16" ht="17.25" thickBot="1" x14ac:dyDescent="0.35">
      <c r="B65" s="12"/>
      <c r="C65" s="4"/>
      <c r="D65" s="4">
        <v>27</v>
      </c>
      <c r="E65" s="22">
        <v>822.34400000000005</v>
      </c>
      <c r="F65" s="23">
        <v>33.989899999999999</v>
      </c>
      <c r="G65" s="23">
        <v>37.517200000000003</v>
      </c>
      <c r="H65" s="23">
        <v>38.140700000000002</v>
      </c>
      <c r="I65" s="51">
        <v>827.7912</v>
      </c>
      <c r="J65" s="52">
        <v>32.709699999999998</v>
      </c>
      <c r="K65" s="52">
        <v>37.272500000000001</v>
      </c>
      <c r="L65" s="53">
        <v>37.854999999999997</v>
      </c>
      <c r="M65" s="78">
        <f t="shared" si="0"/>
        <v>6.6239919060635845E-3</v>
      </c>
      <c r="N65" s="64">
        <f t="shared" si="1"/>
        <v>6.6239919060635845E-3</v>
      </c>
      <c r="O65" s="79">
        <f t="shared" si="2"/>
        <v>1.2802000000000007</v>
      </c>
      <c r="P65" s="65">
        <f t="shared" si="3"/>
        <v>-1.2802000000000007</v>
      </c>
    </row>
    <row r="66" spans="2:16" ht="17.25" thickBot="1" x14ac:dyDescent="0.35">
      <c r="B66" s="12"/>
      <c r="C66" s="4"/>
      <c r="D66" s="4">
        <v>32</v>
      </c>
      <c r="E66" s="22">
        <v>353.50479999999999</v>
      </c>
      <c r="F66" s="23">
        <v>30.636199999999999</v>
      </c>
      <c r="G66" s="23">
        <v>35.593499999999999</v>
      </c>
      <c r="H66" s="23">
        <v>36.182699999999997</v>
      </c>
      <c r="I66" s="51">
        <v>356.60399999999998</v>
      </c>
      <c r="J66" s="52">
        <v>30.390899999999998</v>
      </c>
      <c r="K66" s="52">
        <v>35.7104</v>
      </c>
      <c r="L66" s="53">
        <v>36.312399999999997</v>
      </c>
      <c r="M66" s="78">
        <f t="shared" si="0"/>
        <v>8.7670662463423307E-3</v>
      </c>
      <c r="N66" s="64">
        <f t="shared" si="1"/>
        <v>8.7670662463423307E-3</v>
      </c>
      <c r="O66" s="79">
        <f t="shared" si="2"/>
        <v>0.2453000000000003</v>
      </c>
      <c r="P66" s="65">
        <f t="shared" si="3"/>
        <v>-0.2453000000000003</v>
      </c>
    </row>
    <row r="67" spans="2:16" ht="17.25" thickBot="1" x14ac:dyDescent="0.35">
      <c r="B67" s="12"/>
      <c r="C67" s="5"/>
      <c r="D67" s="5">
        <v>37</v>
      </c>
      <c r="E67" s="24">
        <v>149.16399999999999</v>
      </c>
      <c r="F67" s="25">
        <v>27.6401</v>
      </c>
      <c r="G67" s="25">
        <v>34.233600000000003</v>
      </c>
      <c r="H67" s="25">
        <v>34.828600000000002</v>
      </c>
      <c r="I67" s="51">
        <v>149.8176</v>
      </c>
      <c r="J67" s="52">
        <v>27.544699999999999</v>
      </c>
      <c r="K67" s="52">
        <v>34.3491</v>
      </c>
      <c r="L67" s="53">
        <v>34.894199999999998</v>
      </c>
      <c r="M67" s="78">
        <f t="shared" si="0"/>
        <v>4.381754310691665E-3</v>
      </c>
      <c r="N67" s="64">
        <f t="shared" si="1"/>
        <v>4.381754310691665E-3</v>
      </c>
      <c r="O67" s="79">
        <f t="shared" si="2"/>
        <v>9.5400000000001484E-2</v>
      </c>
      <c r="P67" s="65">
        <f t="shared" si="3"/>
        <v>-9.5400000000001484E-2</v>
      </c>
    </row>
    <row r="68" spans="2:16" ht="17.25" thickBot="1" x14ac:dyDescent="0.35">
      <c r="B68" s="12"/>
      <c r="C68" s="3" t="s">
        <v>19</v>
      </c>
      <c r="D68" s="3">
        <v>22</v>
      </c>
      <c r="E68" s="20">
        <v>1324.6143999999999</v>
      </c>
      <c r="F68" s="21">
        <v>39.351500000000001</v>
      </c>
      <c r="G68" s="21">
        <v>40.777999999999999</v>
      </c>
      <c r="H68" s="21">
        <v>41.778599999999997</v>
      </c>
      <c r="I68" s="51">
        <v>1335.6768</v>
      </c>
      <c r="J68" s="52">
        <v>38.625700000000002</v>
      </c>
      <c r="K68" s="52">
        <v>40.186199999999999</v>
      </c>
      <c r="L68" s="53">
        <v>41.1648</v>
      </c>
      <c r="M68" s="78">
        <f t="shared" si="0"/>
        <v>8.3514115504104633E-3</v>
      </c>
      <c r="N68" s="64">
        <f t="shared" si="1"/>
        <v>8.3514115504104633E-3</v>
      </c>
      <c r="O68" s="79">
        <f t="shared" si="2"/>
        <v>0.72579999999999956</v>
      </c>
      <c r="P68" s="65">
        <f t="shared" si="3"/>
        <v>-0.72579999999999956</v>
      </c>
    </row>
    <row r="69" spans="2:16" ht="17.25" thickBot="1" x14ac:dyDescent="0.35">
      <c r="B69" s="12"/>
      <c r="C69" s="4"/>
      <c r="D69" s="4">
        <v>27</v>
      </c>
      <c r="E69" s="22">
        <v>643.88160000000005</v>
      </c>
      <c r="F69" s="23">
        <v>35.501899999999999</v>
      </c>
      <c r="G69" s="23">
        <v>38.001100000000001</v>
      </c>
      <c r="H69" s="23">
        <v>39.124499999999998</v>
      </c>
      <c r="I69" s="51">
        <v>647.84879999999998</v>
      </c>
      <c r="J69" s="52">
        <v>34.688499999999998</v>
      </c>
      <c r="K69" s="52">
        <v>37.548000000000002</v>
      </c>
      <c r="L69" s="53">
        <v>38.581400000000002</v>
      </c>
      <c r="M69" s="78">
        <f t="shared" ref="M69:M83" si="4">ABS(N69)</f>
        <v>6.1613812228831109E-3</v>
      </c>
      <c r="N69" s="64">
        <f t="shared" ref="N69:N83" si="5">(I69-E69)/E69</f>
        <v>6.1613812228831109E-3</v>
      </c>
      <c r="O69" s="79">
        <f t="shared" ref="O69:O83" si="6">ABS(P69)</f>
        <v>0.81340000000000146</v>
      </c>
      <c r="P69" s="65">
        <f t="shared" ref="P69:P83" si="7">(J69-F69)</f>
        <v>-0.81340000000000146</v>
      </c>
    </row>
    <row r="70" spans="2:16" ht="17.25" thickBot="1" x14ac:dyDescent="0.35">
      <c r="B70" s="12"/>
      <c r="C70" s="4"/>
      <c r="D70" s="4">
        <v>32</v>
      </c>
      <c r="E70" s="22">
        <v>301.47039999999998</v>
      </c>
      <c r="F70" s="23">
        <v>31.978200000000001</v>
      </c>
      <c r="G70" s="23">
        <v>36.054200000000002</v>
      </c>
      <c r="H70" s="23">
        <v>37.129199999999997</v>
      </c>
      <c r="I70" s="51">
        <v>303.37439999999998</v>
      </c>
      <c r="J70" s="52">
        <v>31.6479</v>
      </c>
      <c r="K70" s="52">
        <v>35.913699999999999</v>
      </c>
      <c r="L70" s="53">
        <v>36.946199999999997</v>
      </c>
      <c r="M70" s="78">
        <f t="shared" si="4"/>
        <v>6.3157112605416533E-3</v>
      </c>
      <c r="N70" s="64">
        <f t="shared" si="5"/>
        <v>6.3157112605416533E-3</v>
      </c>
      <c r="O70" s="79">
        <f t="shared" si="6"/>
        <v>0.33030000000000115</v>
      </c>
      <c r="P70" s="65">
        <f t="shared" si="7"/>
        <v>-0.33030000000000115</v>
      </c>
    </row>
    <row r="71" spans="2:16" ht="17.25" thickBot="1" x14ac:dyDescent="0.35">
      <c r="B71" s="13"/>
      <c r="C71" s="5"/>
      <c r="D71" s="5">
        <v>37</v>
      </c>
      <c r="E71" s="24">
        <v>144.08240000000001</v>
      </c>
      <c r="F71" s="25">
        <v>29.1798</v>
      </c>
      <c r="G71" s="25">
        <v>34.6633</v>
      </c>
      <c r="H71" s="25">
        <v>35.710900000000002</v>
      </c>
      <c r="I71" s="51">
        <v>145.45439999999999</v>
      </c>
      <c r="J71" s="52">
        <v>28.895099999999999</v>
      </c>
      <c r="K71" s="52">
        <v>34.521999999999998</v>
      </c>
      <c r="L71" s="53">
        <v>35.4863</v>
      </c>
      <c r="M71" s="78">
        <f t="shared" si="4"/>
        <v>9.5223288895797519E-3</v>
      </c>
      <c r="N71" s="64">
        <f t="shared" si="5"/>
        <v>9.5223288895797519E-3</v>
      </c>
      <c r="O71" s="79">
        <f t="shared" si="6"/>
        <v>0.28470000000000084</v>
      </c>
      <c r="P71" s="65">
        <f t="shared" si="7"/>
        <v>-0.28470000000000084</v>
      </c>
    </row>
    <row r="72" spans="2:16" ht="17.25" thickBot="1" x14ac:dyDescent="0.35">
      <c r="B72" s="11" t="s">
        <v>25</v>
      </c>
      <c r="C72" s="3" t="s">
        <v>26</v>
      </c>
      <c r="D72" s="3">
        <v>22</v>
      </c>
      <c r="E72" s="20">
        <v>2037.8632</v>
      </c>
      <c r="F72" s="21">
        <v>43.211500000000001</v>
      </c>
      <c r="G72" s="21">
        <v>46.361499999999999</v>
      </c>
      <c r="H72" s="21">
        <v>47.3262</v>
      </c>
      <c r="I72" s="41">
        <v>2039.0472</v>
      </c>
      <c r="J72" s="43">
        <v>42.315600000000003</v>
      </c>
      <c r="K72" s="43">
        <v>45.956299999999999</v>
      </c>
      <c r="L72" s="44">
        <v>46.9758</v>
      </c>
      <c r="M72" s="78">
        <f t="shared" si="4"/>
        <v>5.8100072664346114E-4</v>
      </c>
      <c r="N72" s="64">
        <f t="shared" si="5"/>
        <v>5.8100072664346114E-4</v>
      </c>
      <c r="O72" s="79">
        <f t="shared" si="6"/>
        <v>0.89589999999999748</v>
      </c>
      <c r="P72" s="65">
        <f t="shared" si="7"/>
        <v>-0.89589999999999748</v>
      </c>
    </row>
    <row r="73" spans="2:16" ht="17.25" thickBot="1" x14ac:dyDescent="0.35">
      <c r="B73" s="12" t="s">
        <v>27</v>
      </c>
      <c r="C73" s="4"/>
      <c r="D73" s="4">
        <v>27</v>
      </c>
      <c r="E73" s="22">
        <v>753.49919999999997</v>
      </c>
      <c r="F73" s="23">
        <v>40.974899999999998</v>
      </c>
      <c r="G73" s="23">
        <v>45.116999999999997</v>
      </c>
      <c r="H73" s="23">
        <v>45.719200000000001</v>
      </c>
      <c r="I73" s="41">
        <v>749.51679999999999</v>
      </c>
      <c r="J73" s="43">
        <v>40.314599999999999</v>
      </c>
      <c r="K73" s="43">
        <v>45.107300000000002</v>
      </c>
      <c r="L73" s="44">
        <v>45.819299999999998</v>
      </c>
      <c r="M73" s="78">
        <f t="shared" si="4"/>
        <v>5.2852080002208151E-3</v>
      </c>
      <c r="N73" s="64">
        <f t="shared" si="5"/>
        <v>-5.2852080002208151E-3</v>
      </c>
      <c r="O73" s="79">
        <f t="shared" si="6"/>
        <v>0.66029999999999944</v>
      </c>
      <c r="P73" s="65">
        <f t="shared" si="7"/>
        <v>-0.66029999999999944</v>
      </c>
    </row>
    <row r="74" spans="2:16" ht="17.25" thickBot="1" x14ac:dyDescent="0.35">
      <c r="B74" s="12"/>
      <c r="C74" s="4"/>
      <c r="D74" s="4">
        <v>32</v>
      </c>
      <c r="E74" s="22">
        <v>357.87520000000001</v>
      </c>
      <c r="F74" s="23">
        <v>38.4923</v>
      </c>
      <c r="G74" s="23">
        <v>43.8142</v>
      </c>
      <c r="H74" s="23">
        <v>44.170999999999999</v>
      </c>
      <c r="I74" s="41">
        <v>357.16399999999999</v>
      </c>
      <c r="J74" s="43">
        <v>38.565899999999999</v>
      </c>
      <c r="K74" s="43">
        <v>44.198399999999999</v>
      </c>
      <c r="L74" s="44">
        <v>44.630800000000001</v>
      </c>
      <c r="M74" s="78">
        <f t="shared" si="4"/>
        <v>1.9872849529668983E-3</v>
      </c>
      <c r="N74" s="64">
        <f t="shared" si="5"/>
        <v>-1.9872849529668983E-3</v>
      </c>
      <c r="O74" s="79">
        <f t="shared" si="6"/>
        <v>7.3599999999999E-2</v>
      </c>
      <c r="P74" s="65">
        <f t="shared" si="7"/>
        <v>7.3599999999999E-2</v>
      </c>
    </row>
    <row r="75" spans="2:16" ht="17.25" thickBot="1" x14ac:dyDescent="0.35">
      <c r="B75" s="12"/>
      <c r="C75" s="5"/>
      <c r="D75" s="5">
        <v>37</v>
      </c>
      <c r="E75" s="24">
        <v>187.80959999999999</v>
      </c>
      <c r="F75" s="25">
        <v>35.7714</v>
      </c>
      <c r="G75" s="25">
        <v>42.758499999999998</v>
      </c>
      <c r="H75" s="25">
        <v>42.988500000000002</v>
      </c>
      <c r="I75" s="41">
        <v>187.98480000000001</v>
      </c>
      <c r="J75" s="43">
        <v>35.878700000000002</v>
      </c>
      <c r="K75" s="43">
        <v>43.054299999999998</v>
      </c>
      <c r="L75" s="44">
        <v>43.253599999999999</v>
      </c>
      <c r="M75" s="78">
        <f t="shared" si="4"/>
        <v>9.3285966212599365E-4</v>
      </c>
      <c r="N75" s="64">
        <f t="shared" si="5"/>
        <v>9.3285966212599365E-4</v>
      </c>
      <c r="O75" s="79">
        <f t="shared" si="6"/>
        <v>0.10730000000000217</v>
      </c>
      <c r="P75" s="65">
        <f t="shared" si="7"/>
        <v>0.10730000000000217</v>
      </c>
    </row>
    <row r="76" spans="2:16" ht="17.25" thickBot="1" x14ac:dyDescent="0.35">
      <c r="B76" s="12"/>
      <c r="C76" s="3" t="s">
        <v>28</v>
      </c>
      <c r="D76" s="3">
        <v>22</v>
      </c>
      <c r="E76" s="20">
        <v>2712.5983999999999</v>
      </c>
      <c r="F76" s="21">
        <v>42.943899999999999</v>
      </c>
      <c r="G76" s="21">
        <v>47.805900000000001</v>
      </c>
      <c r="H76" s="21">
        <v>47.451900000000002</v>
      </c>
      <c r="I76" s="41">
        <v>2697.2624000000001</v>
      </c>
      <c r="J76" s="43">
        <v>42.078699999999998</v>
      </c>
      <c r="K76" s="43">
        <v>47.606200000000001</v>
      </c>
      <c r="L76" s="44">
        <v>47.380699999999997</v>
      </c>
      <c r="M76" s="78">
        <f t="shared" si="4"/>
        <v>5.653619791267217E-3</v>
      </c>
      <c r="N76" s="64">
        <f t="shared" si="5"/>
        <v>-5.653619791267217E-3</v>
      </c>
      <c r="O76" s="79">
        <f t="shared" si="6"/>
        <v>0.86520000000000152</v>
      </c>
      <c r="P76" s="65">
        <f t="shared" si="7"/>
        <v>-0.86520000000000152</v>
      </c>
    </row>
    <row r="77" spans="2:16" ht="17.25" thickBot="1" x14ac:dyDescent="0.35">
      <c r="B77" s="12"/>
      <c r="C77" s="4"/>
      <c r="D77" s="4">
        <v>27</v>
      </c>
      <c r="E77" s="22">
        <v>892.58399999999995</v>
      </c>
      <c r="F77" s="23">
        <v>40.5334</v>
      </c>
      <c r="G77" s="23">
        <v>46.389699999999998</v>
      </c>
      <c r="H77" s="23">
        <v>45.616700000000002</v>
      </c>
      <c r="I77" s="41">
        <v>881.69119999999998</v>
      </c>
      <c r="J77" s="43">
        <v>39.940100000000001</v>
      </c>
      <c r="K77" s="43">
        <v>46.420099999999998</v>
      </c>
      <c r="L77" s="44">
        <v>45.78</v>
      </c>
      <c r="M77" s="78">
        <f t="shared" si="4"/>
        <v>1.2203669346526452E-2</v>
      </c>
      <c r="N77" s="64">
        <f t="shared" si="5"/>
        <v>-1.2203669346526452E-2</v>
      </c>
      <c r="O77" s="79">
        <f t="shared" si="6"/>
        <v>0.59329999999999927</v>
      </c>
      <c r="P77" s="65">
        <f t="shared" si="7"/>
        <v>-0.59329999999999927</v>
      </c>
    </row>
    <row r="78" spans="2:16" ht="17.25" thickBot="1" x14ac:dyDescent="0.35">
      <c r="B78" s="12"/>
      <c r="C78" s="4"/>
      <c r="D78" s="4">
        <v>32</v>
      </c>
      <c r="E78" s="22">
        <v>413.65280000000001</v>
      </c>
      <c r="F78" s="23">
        <v>37.898099999999999</v>
      </c>
      <c r="G78" s="23">
        <v>45.2254</v>
      </c>
      <c r="H78" s="23">
        <v>43.866300000000003</v>
      </c>
      <c r="I78" s="41">
        <v>407.84559999999999</v>
      </c>
      <c r="J78" s="43">
        <v>37.688600000000001</v>
      </c>
      <c r="K78" s="43">
        <v>45.518599999999999</v>
      </c>
      <c r="L78" s="44">
        <v>44.2744</v>
      </c>
      <c r="M78" s="78">
        <f t="shared" si="4"/>
        <v>1.4038826764861794E-2</v>
      </c>
      <c r="N78" s="64">
        <f t="shared" si="5"/>
        <v>-1.4038826764861794E-2</v>
      </c>
      <c r="O78" s="79">
        <f t="shared" si="6"/>
        <v>0.20949999999999847</v>
      </c>
      <c r="P78" s="65">
        <f t="shared" si="7"/>
        <v>-0.20949999999999847</v>
      </c>
    </row>
    <row r="79" spans="2:16" ht="17.25" thickBot="1" x14ac:dyDescent="0.35">
      <c r="B79" s="12"/>
      <c r="C79" s="5"/>
      <c r="D79" s="5">
        <v>37</v>
      </c>
      <c r="E79" s="24">
        <v>219.03919999999999</v>
      </c>
      <c r="F79" s="25">
        <v>34.9985</v>
      </c>
      <c r="G79" s="25">
        <v>44.418300000000002</v>
      </c>
      <c r="H79" s="25">
        <v>42.6203</v>
      </c>
      <c r="I79" s="41">
        <v>216.8192</v>
      </c>
      <c r="J79" s="43">
        <v>35.007300000000001</v>
      </c>
      <c r="K79" s="43">
        <v>44.655000000000001</v>
      </c>
      <c r="L79" s="44">
        <v>42.831400000000002</v>
      </c>
      <c r="M79" s="78">
        <f t="shared" si="4"/>
        <v>1.0135172151834005E-2</v>
      </c>
      <c r="N79" s="64">
        <f t="shared" si="5"/>
        <v>-1.0135172151834005E-2</v>
      </c>
      <c r="O79" s="79">
        <f t="shared" si="6"/>
        <v>8.8000000000008072E-3</v>
      </c>
      <c r="P79" s="65">
        <f t="shared" si="7"/>
        <v>8.8000000000008072E-3</v>
      </c>
    </row>
    <row r="80" spans="2:16" ht="17.25" thickBot="1" x14ac:dyDescent="0.35">
      <c r="B80" s="4"/>
      <c r="C80" s="3" t="s">
        <v>29</v>
      </c>
      <c r="D80" s="28">
        <v>22</v>
      </c>
      <c r="E80" s="20">
        <v>2319.3616000000002</v>
      </c>
      <c r="F80" s="21">
        <v>42.929499999999997</v>
      </c>
      <c r="G80" s="21">
        <v>47.524500000000003</v>
      </c>
      <c r="H80" s="21">
        <v>47.701300000000003</v>
      </c>
      <c r="I80" s="41">
        <v>2309.9928</v>
      </c>
      <c r="J80" s="43">
        <v>42.046999999999997</v>
      </c>
      <c r="K80" s="43">
        <v>47.108499999999999</v>
      </c>
      <c r="L80" s="44">
        <v>47.2956</v>
      </c>
      <c r="M80" s="78">
        <f t="shared" si="4"/>
        <v>4.039387390047413E-3</v>
      </c>
      <c r="N80" s="64">
        <f t="shared" si="5"/>
        <v>-4.039387390047413E-3</v>
      </c>
      <c r="O80" s="79">
        <f t="shared" si="6"/>
        <v>0.88250000000000028</v>
      </c>
      <c r="P80" s="65">
        <f t="shared" si="7"/>
        <v>-0.88250000000000028</v>
      </c>
    </row>
    <row r="81" spans="2:16" ht="17.25" thickBot="1" x14ac:dyDescent="0.35">
      <c r="B81" s="4"/>
      <c r="C81" s="4"/>
      <c r="D81" s="26">
        <v>27</v>
      </c>
      <c r="E81" s="22">
        <v>745.09280000000001</v>
      </c>
      <c r="F81" s="23">
        <v>40.560699999999997</v>
      </c>
      <c r="G81" s="23">
        <v>45.795999999999999</v>
      </c>
      <c r="H81" s="23">
        <v>45.915700000000001</v>
      </c>
      <c r="I81" s="41">
        <v>744.73839999999996</v>
      </c>
      <c r="J81" s="43">
        <v>39.565800000000003</v>
      </c>
      <c r="K81" s="43">
        <v>45.454000000000001</v>
      </c>
      <c r="L81" s="44">
        <v>45.471699999999998</v>
      </c>
      <c r="M81" s="78">
        <f t="shared" si="4"/>
        <v>4.7564544980176307E-4</v>
      </c>
      <c r="N81" s="64">
        <f t="shared" si="5"/>
        <v>-4.7564544980176307E-4</v>
      </c>
      <c r="O81" s="79">
        <f t="shared" si="6"/>
        <v>0.99489999999999412</v>
      </c>
      <c r="P81" s="65">
        <f t="shared" si="7"/>
        <v>-0.99489999999999412</v>
      </c>
    </row>
    <row r="82" spans="2:16" ht="17.25" thickBot="1" x14ac:dyDescent="0.35">
      <c r="B82" s="4"/>
      <c r="C82" s="4"/>
      <c r="D82" s="26">
        <v>32</v>
      </c>
      <c r="E82" s="22">
        <v>329.82159999999999</v>
      </c>
      <c r="F82" s="23">
        <v>38.071199999999997</v>
      </c>
      <c r="G82" s="23">
        <v>44.144799999999996</v>
      </c>
      <c r="H82" s="23">
        <v>44.087299999999999</v>
      </c>
      <c r="I82" s="41">
        <v>330.52</v>
      </c>
      <c r="J82" s="43">
        <v>37.4422</v>
      </c>
      <c r="K82" s="43">
        <v>44.2652</v>
      </c>
      <c r="L82" s="44">
        <v>44.1066</v>
      </c>
      <c r="M82" s="78">
        <f t="shared" si="4"/>
        <v>2.1175083742241028E-3</v>
      </c>
      <c r="N82" s="64">
        <f t="shared" si="5"/>
        <v>2.1175083742241028E-3</v>
      </c>
      <c r="O82" s="79">
        <f t="shared" si="6"/>
        <v>0.62899999999999778</v>
      </c>
      <c r="P82" s="65">
        <f t="shared" si="7"/>
        <v>-0.62899999999999778</v>
      </c>
    </row>
    <row r="83" spans="2:16" ht="17.25" thickBot="1" x14ac:dyDescent="0.35">
      <c r="B83" s="5"/>
      <c r="C83" s="5"/>
      <c r="D83" s="27">
        <v>37</v>
      </c>
      <c r="E83" s="24">
        <v>167.54320000000001</v>
      </c>
      <c r="F83" s="25">
        <v>35.429099999999998</v>
      </c>
      <c r="G83" s="25">
        <v>43.023600000000002</v>
      </c>
      <c r="H83" s="25">
        <v>42.932499999999997</v>
      </c>
      <c r="I83" s="42">
        <v>168.2192</v>
      </c>
      <c r="J83" s="45">
        <v>34.874200000000002</v>
      </c>
      <c r="K83" s="45">
        <v>43.048900000000003</v>
      </c>
      <c r="L83" s="45">
        <v>42.646099999999997</v>
      </c>
      <c r="M83" s="78">
        <f t="shared" si="4"/>
        <v>4.0347802835327701E-3</v>
      </c>
      <c r="N83" s="64">
        <f t="shared" si="5"/>
        <v>4.0347802835327701E-3</v>
      </c>
      <c r="O83" s="79">
        <f t="shared" si="6"/>
        <v>0.5548999999999964</v>
      </c>
      <c r="P83" s="65">
        <f t="shared" si="7"/>
        <v>-0.5548999999999964</v>
      </c>
    </row>
  </sheetData>
  <mergeCells count="6">
    <mergeCell ref="P2:P3"/>
    <mergeCell ref="O2:O3"/>
    <mergeCell ref="E2:H2"/>
    <mergeCell ref="I2:L2"/>
    <mergeCell ref="M2:M3"/>
    <mergeCell ref="N2:N3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89"/>
  <sheetViews>
    <sheetView topLeftCell="A34" zoomScale="55" zoomScaleNormal="55" workbookViewId="0">
      <selection activeCell="L20" sqref="L20"/>
    </sheetView>
  </sheetViews>
  <sheetFormatPr defaultRowHeight="16.5" x14ac:dyDescent="0.3"/>
  <cols>
    <col min="3" max="3" width="15.375" bestFit="1" customWidth="1"/>
    <col min="13" max="14" width="11.75" bestFit="1" customWidth="1"/>
    <col min="15" max="16" width="12.5" bestFit="1" customWidth="1"/>
  </cols>
  <sheetData>
    <row r="1" spans="2:16" ht="17.25" thickBot="1" x14ac:dyDescent="0.35"/>
    <row r="2" spans="2:16" ht="17.25" thickBot="1" x14ac:dyDescent="0.35">
      <c r="B2" s="8"/>
      <c r="C2" s="8"/>
      <c r="D2" s="9"/>
      <c r="E2" s="105" t="s">
        <v>35</v>
      </c>
      <c r="F2" s="106"/>
      <c r="G2" s="106"/>
      <c r="H2" s="107"/>
      <c r="I2" s="105" t="s">
        <v>34</v>
      </c>
      <c r="J2" s="106"/>
      <c r="K2" s="106"/>
      <c r="L2" s="107"/>
      <c r="M2" s="94" t="s">
        <v>49</v>
      </c>
      <c r="N2" s="94" t="s">
        <v>51</v>
      </c>
      <c r="O2" s="94" t="s">
        <v>50</v>
      </c>
      <c r="P2" s="94" t="s">
        <v>52</v>
      </c>
    </row>
    <row r="3" spans="2:16" ht="17.25" thickBot="1" x14ac:dyDescent="0.35">
      <c r="B3" s="1"/>
      <c r="C3" s="1"/>
      <c r="D3" s="2" t="s">
        <v>2</v>
      </c>
      <c r="E3" s="6" t="s">
        <v>30</v>
      </c>
      <c r="F3" s="7" t="s">
        <v>31</v>
      </c>
      <c r="G3" s="7" t="s">
        <v>32</v>
      </c>
      <c r="H3" s="10" t="s">
        <v>33</v>
      </c>
      <c r="I3" s="6" t="s">
        <v>30</v>
      </c>
      <c r="J3" s="7" t="s">
        <v>31</v>
      </c>
      <c r="K3" s="7" t="s">
        <v>32</v>
      </c>
      <c r="L3" s="10" t="s">
        <v>33</v>
      </c>
      <c r="M3" s="95"/>
      <c r="N3" s="95"/>
      <c r="O3" s="95"/>
      <c r="P3" s="95"/>
    </row>
    <row r="4" spans="2:16" ht="17.25" thickBot="1" x14ac:dyDescent="0.35">
      <c r="B4" s="14" t="s">
        <v>3</v>
      </c>
      <c r="C4" s="15" t="s">
        <v>0</v>
      </c>
      <c r="D4" s="15">
        <v>22</v>
      </c>
      <c r="E4" s="29"/>
      <c r="F4" s="29"/>
      <c r="G4" s="29"/>
      <c r="H4" s="29"/>
      <c r="I4" s="33"/>
      <c r="J4" s="34"/>
      <c r="K4" s="34"/>
      <c r="L4" s="35"/>
      <c r="M4" s="78" t="e">
        <f>ABS(N4)</f>
        <v>#DIV/0!</v>
      </c>
      <c r="N4" s="64" t="e">
        <f>(I4-E4)/E4</f>
        <v>#DIV/0!</v>
      </c>
      <c r="O4" s="79">
        <f>ABS(P4)</f>
        <v>0</v>
      </c>
      <c r="P4" s="65">
        <f>(J4-F4)</f>
        <v>0</v>
      </c>
    </row>
    <row r="5" spans="2:16" ht="17.25" thickBot="1" x14ac:dyDescent="0.35">
      <c r="B5" s="16" t="s">
        <v>4</v>
      </c>
      <c r="C5" s="17"/>
      <c r="D5" s="17">
        <v>27</v>
      </c>
      <c r="E5" s="29"/>
      <c r="F5" s="29"/>
      <c r="G5" s="29"/>
      <c r="H5" s="29"/>
      <c r="I5" s="36"/>
      <c r="J5" s="29"/>
      <c r="K5" s="29"/>
      <c r="L5" s="37"/>
      <c r="M5" s="78" t="e">
        <f t="shared" ref="M5:M68" si="0">ABS(N5)</f>
        <v>#DIV/0!</v>
      </c>
      <c r="N5" s="64" t="e">
        <f t="shared" ref="N5:N68" si="1">(I5-E5)/E5</f>
        <v>#DIV/0!</v>
      </c>
      <c r="O5" s="79">
        <f t="shared" ref="O5:O68" si="2">ABS(P5)</f>
        <v>0</v>
      </c>
      <c r="P5" s="65">
        <f t="shared" ref="P5:P68" si="3">(J5-F5)</f>
        <v>0</v>
      </c>
    </row>
    <row r="6" spans="2:16" ht="17.25" thickBot="1" x14ac:dyDescent="0.35">
      <c r="B6" s="16"/>
      <c r="C6" s="17"/>
      <c r="D6" s="17">
        <v>32</v>
      </c>
      <c r="E6" s="29"/>
      <c r="F6" s="29"/>
      <c r="G6" s="29"/>
      <c r="H6" s="29"/>
      <c r="I6" s="36"/>
      <c r="J6" s="29"/>
      <c r="K6" s="29"/>
      <c r="L6" s="37"/>
      <c r="M6" s="78" t="e">
        <f t="shared" si="0"/>
        <v>#DIV/0!</v>
      </c>
      <c r="N6" s="64" t="e">
        <f t="shared" si="1"/>
        <v>#DIV/0!</v>
      </c>
      <c r="O6" s="79">
        <f t="shared" si="2"/>
        <v>0</v>
      </c>
      <c r="P6" s="65">
        <f t="shared" si="3"/>
        <v>0</v>
      </c>
    </row>
    <row r="7" spans="2:16" ht="17.25" thickBot="1" x14ac:dyDescent="0.35">
      <c r="B7" s="16"/>
      <c r="C7" s="18"/>
      <c r="D7" s="18">
        <v>37</v>
      </c>
      <c r="E7" s="29"/>
      <c r="F7" s="29"/>
      <c r="G7" s="29"/>
      <c r="H7" s="29"/>
      <c r="I7" s="36"/>
      <c r="J7" s="29"/>
      <c r="K7" s="29"/>
      <c r="L7" s="37"/>
      <c r="M7" s="78" t="e">
        <f t="shared" si="0"/>
        <v>#DIV/0!</v>
      </c>
      <c r="N7" s="64" t="e">
        <f t="shared" si="1"/>
        <v>#DIV/0!</v>
      </c>
      <c r="O7" s="79">
        <f t="shared" si="2"/>
        <v>0</v>
      </c>
      <c r="P7" s="65">
        <f t="shared" si="3"/>
        <v>0</v>
      </c>
    </row>
    <row r="8" spans="2:16" ht="17.25" thickBot="1" x14ac:dyDescent="0.35">
      <c r="B8" s="16"/>
      <c r="C8" s="15" t="s">
        <v>1</v>
      </c>
      <c r="D8" s="15">
        <v>22</v>
      </c>
      <c r="E8" s="29"/>
      <c r="F8" s="29"/>
      <c r="G8" s="29"/>
      <c r="H8" s="29"/>
      <c r="I8" s="36"/>
      <c r="J8" s="29"/>
      <c r="K8" s="29"/>
      <c r="L8" s="37"/>
      <c r="M8" s="78" t="e">
        <f t="shared" si="0"/>
        <v>#DIV/0!</v>
      </c>
      <c r="N8" s="64" t="e">
        <f t="shared" si="1"/>
        <v>#DIV/0!</v>
      </c>
      <c r="O8" s="79">
        <f t="shared" si="2"/>
        <v>0</v>
      </c>
      <c r="P8" s="65">
        <f t="shared" si="3"/>
        <v>0</v>
      </c>
    </row>
    <row r="9" spans="2:16" ht="17.25" thickBot="1" x14ac:dyDescent="0.35">
      <c r="B9" s="16"/>
      <c r="C9" s="17"/>
      <c r="D9" s="17">
        <v>27</v>
      </c>
      <c r="E9" s="29"/>
      <c r="F9" s="29"/>
      <c r="G9" s="29"/>
      <c r="H9" s="29"/>
      <c r="I9" s="36"/>
      <c r="J9" s="29"/>
      <c r="K9" s="29"/>
      <c r="L9" s="37"/>
      <c r="M9" s="78" t="e">
        <f t="shared" si="0"/>
        <v>#DIV/0!</v>
      </c>
      <c r="N9" s="64" t="e">
        <f t="shared" si="1"/>
        <v>#DIV/0!</v>
      </c>
      <c r="O9" s="79">
        <f t="shared" si="2"/>
        <v>0</v>
      </c>
      <c r="P9" s="65">
        <f t="shared" si="3"/>
        <v>0</v>
      </c>
    </row>
    <row r="10" spans="2:16" ht="17.25" thickBot="1" x14ac:dyDescent="0.35">
      <c r="B10" s="16"/>
      <c r="C10" s="17"/>
      <c r="D10" s="17">
        <v>32</v>
      </c>
      <c r="E10" s="29"/>
      <c r="F10" s="29"/>
      <c r="G10" s="29"/>
      <c r="H10" s="29"/>
      <c r="I10" s="36"/>
      <c r="J10" s="29"/>
      <c r="K10" s="29"/>
      <c r="L10" s="37"/>
      <c r="M10" s="78" t="e">
        <f t="shared" si="0"/>
        <v>#DIV/0!</v>
      </c>
      <c r="N10" s="64" t="e">
        <f t="shared" si="1"/>
        <v>#DIV/0!</v>
      </c>
      <c r="O10" s="79">
        <f t="shared" si="2"/>
        <v>0</v>
      </c>
      <c r="P10" s="65">
        <f t="shared" si="3"/>
        <v>0</v>
      </c>
    </row>
    <row r="11" spans="2:16" ht="17.25" thickBot="1" x14ac:dyDescent="0.35">
      <c r="B11" s="16"/>
      <c r="C11" s="18"/>
      <c r="D11" s="18">
        <v>37</v>
      </c>
      <c r="E11" s="29"/>
      <c r="F11" s="29"/>
      <c r="G11" s="29"/>
      <c r="H11" s="29"/>
      <c r="I11" s="36"/>
      <c r="J11" s="29"/>
      <c r="K11" s="29"/>
      <c r="L11" s="37"/>
      <c r="M11" s="78" t="e">
        <f t="shared" si="0"/>
        <v>#DIV/0!</v>
      </c>
      <c r="N11" s="64" t="e">
        <f t="shared" si="1"/>
        <v>#DIV/0!</v>
      </c>
      <c r="O11" s="79">
        <f t="shared" si="2"/>
        <v>0</v>
      </c>
      <c r="P11" s="65">
        <f t="shared" si="3"/>
        <v>0</v>
      </c>
    </row>
    <row r="12" spans="2:16" ht="17.25" thickBot="1" x14ac:dyDescent="0.35">
      <c r="B12" s="16"/>
      <c r="C12" s="15" t="s">
        <v>5</v>
      </c>
      <c r="D12" s="15">
        <v>22</v>
      </c>
      <c r="E12" s="29"/>
      <c r="F12" s="29"/>
      <c r="G12" s="29"/>
      <c r="H12" s="29"/>
      <c r="I12" s="36"/>
      <c r="J12" s="29"/>
      <c r="K12" s="29"/>
      <c r="L12" s="37"/>
      <c r="M12" s="78" t="e">
        <f t="shared" si="0"/>
        <v>#DIV/0!</v>
      </c>
      <c r="N12" s="64" t="e">
        <f t="shared" si="1"/>
        <v>#DIV/0!</v>
      </c>
      <c r="O12" s="79">
        <f t="shared" si="2"/>
        <v>0</v>
      </c>
      <c r="P12" s="65">
        <f t="shared" si="3"/>
        <v>0</v>
      </c>
    </row>
    <row r="13" spans="2:16" ht="17.25" thickBot="1" x14ac:dyDescent="0.35">
      <c r="B13" s="16"/>
      <c r="C13" s="17"/>
      <c r="D13" s="17">
        <v>27</v>
      </c>
      <c r="E13" s="29"/>
      <c r="F13" s="29"/>
      <c r="G13" s="29"/>
      <c r="H13" s="29"/>
      <c r="I13" s="36"/>
      <c r="J13" s="29"/>
      <c r="K13" s="29"/>
      <c r="L13" s="37"/>
      <c r="M13" s="78" t="e">
        <f t="shared" si="0"/>
        <v>#DIV/0!</v>
      </c>
      <c r="N13" s="64" t="e">
        <f t="shared" si="1"/>
        <v>#DIV/0!</v>
      </c>
      <c r="O13" s="79">
        <f t="shared" si="2"/>
        <v>0</v>
      </c>
      <c r="P13" s="65">
        <f t="shared" si="3"/>
        <v>0</v>
      </c>
    </row>
    <row r="14" spans="2:16" ht="17.25" thickBot="1" x14ac:dyDescent="0.35">
      <c r="B14" s="16"/>
      <c r="C14" s="17"/>
      <c r="D14" s="17">
        <v>32</v>
      </c>
      <c r="E14" s="29"/>
      <c r="F14" s="29"/>
      <c r="G14" s="29"/>
      <c r="H14" s="29"/>
      <c r="I14" s="36"/>
      <c r="J14" s="29"/>
      <c r="K14" s="29"/>
      <c r="L14" s="37"/>
      <c r="M14" s="78" t="e">
        <f t="shared" si="0"/>
        <v>#DIV/0!</v>
      </c>
      <c r="N14" s="64" t="e">
        <f t="shared" si="1"/>
        <v>#DIV/0!</v>
      </c>
      <c r="O14" s="79">
        <f t="shared" si="2"/>
        <v>0</v>
      </c>
      <c r="P14" s="65">
        <f t="shared" si="3"/>
        <v>0</v>
      </c>
    </row>
    <row r="15" spans="2:16" ht="17.25" thickBot="1" x14ac:dyDescent="0.35">
      <c r="B15" s="16"/>
      <c r="C15" s="18"/>
      <c r="D15" s="18">
        <v>37</v>
      </c>
      <c r="E15" s="29"/>
      <c r="F15" s="29"/>
      <c r="G15" s="29"/>
      <c r="H15" s="29"/>
      <c r="I15" s="36"/>
      <c r="J15" s="29"/>
      <c r="K15" s="29"/>
      <c r="L15" s="37"/>
      <c r="M15" s="78" t="e">
        <f t="shared" si="0"/>
        <v>#DIV/0!</v>
      </c>
      <c r="N15" s="64" t="e">
        <f t="shared" si="1"/>
        <v>#DIV/0!</v>
      </c>
      <c r="O15" s="79">
        <f t="shared" si="2"/>
        <v>0</v>
      </c>
      <c r="P15" s="65">
        <f t="shared" si="3"/>
        <v>0</v>
      </c>
    </row>
    <row r="16" spans="2:16" ht="17.25" thickBot="1" x14ac:dyDescent="0.35">
      <c r="B16" s="16"/>
      <c r="C16" s="15" t="s">
        <v>6</v>
      </c>
      <c r="D16" s="15">
        <v>22</v>
      </c>
      <c r="E16" s="29"/>
      <c r="F16" s="29"/>
      <c r="G16" s="29"/>
      <c r="H16" s="29"/>
      <c r="I16" s="36"/>
      <c r="J16" s="29"/>
      <c r="K16" s="29"/>
      <c r="L16" s="37"/>
      <c r="M16" s="78" t="e">
        <f t="shared" si="0"/>
        <v>#DIV/0!</v>
      </c>
      <c r="N16" s="64" t="e">
        <f t="shared" si="1"/>
        <v>#DIV/0!</v>
      </c>
      <c r="O16" s="79">
        <f t="shared" si="2"/>
        <v>0</v>
      </c>
      <c r="P16" s="65">
        <f t="shared" si="3"/>
        <v>0</v>
      </c>
    </row>
    <row r="17" spans="2:16" ht="17.25" thickBot="1" x14ac:dyDescent="0.35">
      <c r="B17" s="16"/>
      <c r="C17" s="17"/>
      <c r="D17" s="17">
        <v>27</v>
      </c>
      <c r="E17" s="29"/>
      <c r="F17" s="29"/>
      <c r="G17" s="29"/>
      <c r="H17" s="29"/>
      <c r="I17" s="36"/>
      <c r="J17" s="29"/>
      <c r="K17" s="29"/>
      <c r="L17" s="37"/>
      <c r="M17" s="78" t="e">
        <f t="shared" si="0"/>
        <v>#DIV/0!</v>
      </c>
      <c r="N17" s="64" t="e">
        <f t="shared" si="1"/>
        <v>#DIV/0!</v>
      </c>
      <c r="O17" s="79">
        <f t="shared" si="2"/>
        <v>0</v>
      </c>
      <c r="P17" s="65">
        <f t="shared" si="3"/>
        <v>0</v>
      </c>
    </row>
    <row r="18" spans="2:16" ht="17.25" thickBot="1" x14ac:dyDescent="0.35">
      <c r="B18" s="16"/>
      <c r="C18" s="17"/>
      <c r="D18" s="17">
        <v>32</v>
      </c>
      <c r="E18" s="29"/>
      <c r="F18" s="29"/>
      <c r="G18" s="29"/>
      <c r="H18" s="29"/>
      <c r="I18" s="36"/>
      <c r="J18" s="29"/>
      <c r="K18" s="29"/>
      <c r="L18" s="37"/>
      <c r="M18" s="78" t="e">
        <f t="shared" si="0"/>
        <v>#DIV/0!</v>
      </c>
      <c r="N18" s="64" t="e">
        <f t="shared" si="1"/>
        <v>#DIV/0!</v>
      </c>
      <c r="O18" s="79">
        <f t="shared" si="2"/>
        <v>0</v>
      </c>
      <c r="P18" s="65">
        <f t="shared" si="3"/>
        <v>0</v>
      </c>
    </row>
    <row r="19" spans="2:16" ht="17.25" thickBot="1" x14ac:dyDescent="0.35">
      <c r="B19" s="19"/>
      <c r="C19" s="18"/>
      <c r="D19" s="18">
        <v>37</v>
      </c>
      <c r="E19" s="29"/>
      <c r="F19" s="29"/>
      <c r="G19" s="29"/>
      <c r="H19" s="29"/>
      <c r="I19" s="38"/>
      <c r="J19" s="39"/>
      <c r="K19" s="39"/>
      <c r="L19" s="40"/>
      <c r="M19" s="78" t="e">
        <f t="shared" si="0"/>
        <v>#DIV/0!</v>
      </c>
      <c r="N19" s="64" t="e">
        <f t="shared" si="1"/>
        <v>#DIV/0!</v>
      </c>
      <c r="O19" s="79">
        <f t="shared" si="2"/>
        <v>0</v>
      </c>
      <c r="P19" s="65">
        <f t="shared" si="3"/>
        <v>0</v>
      </c>
    </row>
    <row r="20" spans="2:16" ht="17.25" thickBot="1" x14ac:dyDescent="0.35">
      <c r="B20" s="11" t="s">
        <v>7</v>
      </c>
      <c r="C20" s="3" t="s">
        <v>8</v>
      </c>
      <c r="D20" s="3">
        <v>22</v>
      </c>
      <c r="E20" s="20">
        <v>5749.8008</v>
      </c>
      <c r="F20" s="21">
        <v>41.215600000000002</v>
      </c>
      <c r="G20" s="21">
        <v>43.030999999999999</v>
      </c>
      <c r="H20" s="30">
        <v>44.508099999999999</v>
      </c>
      <c r="I20" s="41">
        <v>5764.7120000000004</v>
      </c>
      <c r="J20" s="43">
        <v>40.736199999999997</v>
      </c>
      <c r="K20" s="43">
        <v>42.535800000000002</v>
      </c>
      <c r="L20" s="44">
        <v>43.797699999999999</v>
      </c>
      <c r="M20" s="78">
        <f t="shared" si="0"/>
        <v>2.5933420163008888E-3</v>
      </c>
      <c r="N20" s="64">
        <f t="shared" si="1"/>
        <v>2.5933420163008888E-3</v>
      </c>
      <c r="O20" s="79">
        <f t="shared" si="2"/>
        <v>0.47940000000000538</v>
      </c>
      <c r="P20" s="65">
        <f t="shared" si="3"/>
        <v>-0.47940000000000538</v>
      </c>
    </row>
    <row r="21" spans="2:16" ht="17.25" thickBot="1" x14ac:dyDescent="0.35">
      <c r="B21" s="12" t="s">
        <v>9</v>
      </c>
      <c r="C21" s="4"/>
      <c r="D21" s="4">
        <v>27</v>
      </c>
      <c r="E21" s="22">
        <v>2591.0088000000001</v>
      </c>
      <c r="F21" s="23">
        <v>39.209800000000001</v>
      </c>
      <c r="G21" s="23">
        <v>41.420699999999997</v>
      </c>
      <c r="H21" s="31">
        <v>42.61</v>
      </c>
      <c r="I21" s="41">
        <v>2576.94</v>
      </c>
      <c r="J21" s="43">
        <v>38.962000000000003</v>
      </c>
      <c r="K21" s="43">
        <v>41.236400000000003</v>
      </c>
      <c r="L21" s="44">
        <v>42.511000000000003</v>
      </c>
      <c r="M21" s="78">
        <f t="shared" si="0"/>
        <v>5.429854194242802E-3</v>
      </c>
      <c r="N21" s="64">
        <f t="shared" si="1"/>
        <v>-5.429854194242802E-3</v>
      </c>
      <c r="O21" s="79">
        <f t="shared" si="2"/>
        <v>0.24779999999999802</v>
      </c>
      <c r="P21" s="65">
        <f t="shared" si="3"/>
        <v>-0.24779999999999802</v>
      </c>
    </row>
    <row r="22" spans="2:16" ht="17.25" thickBot="1" x14ac:dyDescent="0.35">
      <c r="B22" s="12"/>
      <c r="C22" s="4"/>
      <c r="D22" s="4">
        <v>32</v>
      </c>
      <c r="E22" s="22">
        <v>1225.5311999999999</v>
      </c>
      <c r="F22" s="23">
        <v>36.743699999999997</v>
      </c>
      <c r="G22" s="23">
        <v>40.1526</v>
      </c>
      <c r="H22" s="31">
        <v>41.351900000000001</v>
      </c>
      <c r="I22" s="41">
        <v>1231.8968</v>
      </c>
      <c r="J22" s="43">
        <v>36.3399</v>
      </c>
      <c r="K22" s="43">
        <v>40.2179</v>
      </c>
      <c r="L22" s="44">
        <v>41.442399999999999</v>
      </c>
      <c r="M22" s="78">
        <f t="shared" si="0"/>
        <v>5.1941558077020691E-3</v>
      </c>
      <c r="N22" s="64">
        <f t="shared" si="1"/>
        <v>5.1941558077020691E-3</v>
      </c>
      <c r="O22" s="79">
        <f t="shared" si="2"/>
        <v>0.40379999999999683</v>
      </c>
      <c r="P22" s="65">
        <f t="shared" si="3"/>
        <v>-0.40379999999999683</v>
      </c>
    </row>
    <row r="23" spans="2:16" ht="17.25" thickBot="1" x14ac:dyDescent="0.35">
      <c r="B23" s="12"/>
      <c r="C23" s="5"/>
      <c r="D23" s="5">
        <v>37</v>
      </c>
      <c r="E23" s="24">
        <v>585.84799999999996</v>
      </c>
      <c r="F23" s="25">
        <v>34.194499999999998</v>
      </c>
      <c r="G23" s="25">
        <v>39.311700000000002</v>
      </c>
      <c r="H23" s="32">
        <v>40.6096</v>
      </c>
      <c r="I23" s="41">
        <v>585.14400000000001</v>
      </c>
      <c r="J23" s="43">
        <v>33.691699999999997</v>
      </c>
      <c r="K23" s="43">
        <v>39.401800000000001</v>
      </c>
      <c r="L23" s="44">
        <v>40.719200000000001</v>
      </c>
      <c r="M23" s="78">
        <f t="shared" si="0"/>
        <v>1.2016768854719159E-3</v>
      </c>
      <c r="N23" s="64">
        <f t="shared" si="1"/>
        <v>-1.2016768854719159E-3</v>
      </c>
      <c r="O23" s="79">
        <f t="shared" si="2"/>
        <v>0.50280000000000058</v>
      </c>
      <c r="P23" s="65">
        <f t="shared" si="3"/>
        <v>-0.50280000000000058</v>
      </c>
    </row>
    <row r="24" spans="2:16" ht="17.25" thickBot="1" x14ac:dyDescent="0.35">
      <c r="B24" s="12"/>
      <c r="C24" s="3" t="s">
        <v>10</v>
      </c>
      <c r="D24" s="3">
        <v>22</v>
      </c>
      <c r="E24" s="20">
        <v>8417.2687999999998</v>
      </c>
      <c r="F24" s="21">
        <v>39.461500000000001</v>
      </c>
      <c r="G24" s="21">
        <v>41.633299999999998</v>
      </c>
      <c r="H24" s="30">
        <v>42.711500000000001</v>
      </c>
      <c r="I24" s="41">
        <v>8552.6839999999993</v>
      </c>
      <c r="J24" s="43">
        <v>38.8093</v>
      </c>
      <c r="K24" s="43">
        <v>40.9328</v>
      </c>
      <c r="L24" s="44">
        <v>41.8538</v>
      </c>
      <c r="M24" s="78">
        <f t="shared" si="0"/>
        <v>1.6087783723860577E-2</v>
      </c>
      <c r="N24" s="64">
        <f t="shared" si="1"/>
        <v>1.6087783723860577E-2</v>
      </c>
      <c r="O24" s="79">
        <f t="shared" si="2"/>
        <v>0.65220000000000056</v>
      </c>
      <c r="P24" s="65">
        <f t="shared" si="3"/>
        <v>-0.65220000000000056</v>
      </c>
    </row>
    <row r="25" spans="2:16" ht="17.25" thickBot="1" x14ac:dyDescent="0.35">
      <c r="B25" s="12"/>
      <c r="C25" s="4"/>
      <c r="D25" s="4">
        <v>27</v>
      </c>
      <c r="E25" s="22">
        <v>3331.0616</v>
      </c>
      <c r="F25" s="23">
        <v>36.633499999999998</v>
      </c>
      <c r="G25" s="23">
        <v>39.574199999999998</v>
      </c>
      <c r="H25" s="31">
        <v>40.566499999999998</v>
      </c>
      <c r="I25" s="41">
        <v>3414.6855999999998</v>
      </c>
      <c r="J25" s="43">
        <v>36.162300000000002</v>
      </c>
      <c r="K25" s="43">
        <v>39.351100000000002</v>
      </c>
      <c r="L25" s="44">
        <v>40.495100000000001</v>
      </c>
      <c r="M25" s="78">
        <f t="shared" si="0"/>
        <v>2.5104309088730091E-2</v>
      </c>
      <c r="N25" s="64">
        <f t="shared" si="1"/>
        <v>2.5104309088730091E-2</v>
      </c>
      <c r="O25" s="79">
        <f t="shared" si="2"/>
        <v>0.47119999999999607</v>
      </c>
      <c r="P25" s="65">
        <f t="shared" si="3"/>
        <v>-0.47119999999999607</v>
      </c>
    </row>
    <row r="26" spans="2:16" ht="17.25" thickBot="1" x14ac:dyDescent="0.35">
      <c r="B26" s="12"/>
      <c r="C26" s="4"/>
      <c r="D26" s="4">
        <v>32</v>
      </c>
      <c r="E26" s="22">
        <v>1397.3928000000001</v>
      </c>
      <c r="F26" s="23">
        <v>33.947299999999998</v>
      </c>
      <c r="G26" s="23">
        <v>37.9925</v>
      </c>
      <c r="H26" s="31">
        <v>39.220999999999997</v>
      </c>
      <c r="I26" s="41">
        <v>1445.2360000000001</v>
      </c>
      <c r="J26" s="43">
        <v>33.276400000000002</v>
      </c>
      <c r="K26" s="43">
        <v>37.959200000000003</v>
      </c>
      <c r="L26" s="44">
        <v>39.255899999999997</v>
      </c>
      <c r="M26" s="78">
        <f t="shared" si="0"/>
        <v>3.423747424489379E-2</v>
      </c>
      <c r="N26" s="64">
        <f t="shared" si="1"/>
        <v>3.423747424489379E-2</v>
      </c>
      <c r="O26" s="79">
        <f t="shared" si="2"/>
        <v>0.67089999999999606</v>
      </c>
      <c r="P26" s="65">
        <f t="shared" si="3"/>
        <v>-0.67089999999999606</v>
      </c>
    </row>
    <row r="27" spans="2:16" ht="17.25" thickBot="1" x14ac:dyDescent="0.35">
      <c r="B27" s="12"/>
      <c r="C27" s="5"/>
      <c r="D27" s="5">
        <v>37</v>
      </c>
      <c r="E27" s="24">
        <v>599.03840000000002</v>
      </c>
      <c r="F27" s="25">
        <v>31.4499</v>
      </c>
      <c r="G27" s="25">
        <v>36.9148</v>
      </c>
      <c r="H27" s="32">
        <v>38.467599999999997</v>
      </c>
      <c r="I27" s="41">
        <v>616.04160000000002</v>
      </c>
      <c r="J27" s="43">
        <v>30.454999999999998</v>
      </c>
      <c r="K27" s="43">
        <v>36.644599999999997</v>
      </c>
      <c r="L27" s="44">
        <v>38.277900000000002</v>
      </c>
      <c r="M27" s="78">
        <f t="shared" si="0"/>
        <v>2.8384157008966356E-2</v>
      </c>
      <c r="N27" s="64">
        <f t="shared" si="1"/>
        <v>2.8384157008966356E-2</v>
      </c>
      <c r="O27" s="79">
        <f t="shared" si="2"/>
        <v>0.99490000000000123</v>
      </c>
      <c r="P27" s="65">
        <f t="shared" si="3"/>
        <v>-0.99490000000000123</v>
      </c>
    </row>
    <row r="28" spans="2:16" ht="17.25" thickBot="1" x14ac:dyDescent="0.35">
      <c r="B28" s="12"/>
      <c r="C28" s="3" t="s">
        <v>11</v>
      </c>
      <c r="D28" s="3">
        <v>22</v>
      </c>
      <c r="E28" s="20">
        <v>23935.323199999999</v>
      </c>
      <c r="F28" s="21">
        <v>38.305900000000001</v>
      </c>
      <c r="G28" s="21">
        <v>39.798299999999998</v>
      </c>
      <c r="H28" s="30">
        <v>43.012</v>
      </c>
      <c r="I28" s="41">
        <v>23979.429599999999</v>
      </c>
      <c r="J28" s="43">
        <v>38.068800000000003</v>
      </c>
      <c r="K28" s="43">
        <v>39.6706</v>
      </c>
      <c r="L28" s="44">
        <v>42.651699999999998</v>
      </c>
      <c r="M28" s="78">
        <f t="shared" si="0"/>
        <v>1.8427325852863594E-3</v>
      </c>
      <c r="N28" s="64">
        <f t="shared" si="1"/>
        <v>1.8427325852863594E-3</v>
      </c>
      <c r="O28" s="79">
        <f t="shared" si="2"/>
        <v>0.23709999999999809</v>
      </c>
      <c r="P28" s="65">
        <f t="shared" si="3"/>
        <v>-0.23709999999999809</v>
      </c>
    </row>
    <row r="29" spans="2:16" ht="17.25" thickBot="1" x14ac:dyDescent="0.35">
      <c r="B29" s="12"/>
      <c r="C29" s="4"/>
      <c r="D29" s="4">
        <v>27</v>
      </c>
      <c r="E29" s="22">
        <v>6452.6880000000001</v>
      </c>
      <c r="F29" s="23">
        <v>36.434699999999999</v>
      </c>
      <c r="G29" s="23">
        <v>38.706000000000003</v>
      </c>
      <c r="H29" s="31">
        <v>41.090699999999998</v>
      </c>
      <c r="I29" s="41">
        <v>6523.8136000000004</v>
      </c>
      <c r="J29" s="43">
        <v>36.178800000000003</v>
      </c>
      <c r="K29" s="43">
        <v>38.600099999999998</v>
      </c>
      <c r="L29" s="44">
        <v>40.964100000000002</v>
      </c>
      <c r="M29" s="78">
        <f t="shared" si="0"/>
        <v>1.1022631188738755E-2</v>
      </c>
      <c r="N29" s="64">
        <f t="shared" si="1"/>
        <v>1.1022631188738755E-2</v>
      </c>
      <c r="O29" s="79">
        <f t="shared" si="2"/>
        <v>0.25589999999999691</v>
      </c>
      <c r="P29" s="65">
        <f t="shared" si="3"/>
        <v>-0.25589999999999691</v>
      </c>
    </row>
    <row r="30" spans="2:16" ht="17.25" thickBot="1" x14ac:dyDescent="0.35">
      <c r="B30" s="12"/>
      <c r="C30" s="4"/>
      <c r="D30" s="4">
        <v>32</v>
      </c>
      <c r="E30" s="22">
        <v>2802.7215999999999</v>
      </c>
      <c r="F30" s="23">
        <v>34.334400000000002</v>
      </c>
      <c r="G30" s="23">
        <v>37.791800000000002</v>
      </c>
      <c r="H30" s="31">
        <v>39.524000000000001</v>
      </c>
      <c r="I30" s="41">
        <v>2838.8528000000001</v>
      </c>
      <c r="J30" s="43">
        <v>33.466999999999999</v>
      </c>
      <c r="K30" s="43">
        <v>37.717599999999997</v>
      </c>
      <c r="L30" s="44">
        <v>39.325400000000002</v>
      </c>
      <c r="M30" s="78">
        <f t="shared" si="0"/>
        <v>1.2891469491654206E-2</v>
      </c>
      <c r="N30" s="64">
        <f t="shared" si="1"/>
        <v>1.2891469491654206E-2</v>
      </c>
      <c r="O30" s="79">
        <f t="shared" si="2"/>
        <v>0.8674000000000035</v>
      </c>
      <c r="P30" s="65">
        <f t="shared" si="3"/>
        <v>-0.8674000000000035</v>
      </c>
    </row>
    <row r="31" spans="2:16" ht="17.25" thickBot="1" x14ac:dyDescent="0.35">
      <c r="B31" s="12"/>
      <c r="C31" s="5"/>
      <c r="D31" s="5">
        <v>37</v>
      </c>
      <c r="E31" s="24">
        <v>1349.2095999999999</v>
      </c>
      <c r="F31" s="25">
        <v>32.060499999999998</v>
      </c>
      <c r="G31" s="25">
        <v>37.073900000000002</v>
      </c>
      <c r="H31" s="32">
        <v>38.341099999999997</v>
      </c>
      <c r="I31" s="41">
        <v>1367.1</v>
      </c>
      <c r="J31" s="43">
        <v>31.123000000000001</v>
      </c>
      <c r="K31" s="43">
        <v>36.986199999999997</v>
      </c>
      <c r="L31" s="44">
        <v>38.144599999999997</v>
      </c>
      <c r="M31" s="78">
        <f t="shared" si="0"/>
        <v>1.3259911580824804E-2</v>
      </c>
      <c r="N31" s="64">
        <f t="shared" si="1"/>
        <v>1.3259911580824804E-2</v>
      </c>
      <c r="O31" s="79">
        <f t="shared" si="2"/>
        <v>0.93749999999999645</v>
      </c>
      <c r="P31" s="65">
        <f t="shared" si="3"/>
        <v>-0.93749999999999645</v>
      </c>
    </row>
    <row r="32" spans="2:16" ht="17.25" thickBot="1" x14ac:dyDescent="0.35">
      <c r="B32" s="12"/>
      <c r="C32" s="3" t="s">
        <v>12</v>
      </c>
      <c r="D32" s="3">
        <v>22</v>
      </c>
      <c r="E32" s="20">
        <v>23397.293600000001</v>
      </c>
      <c r="F32" s="21">
        <v>39.039499999999997</v>
      </c>
      <c r="G32" s="21">
        <v>43.361199999999997</v>
      </c>
      <c r="H32" s="30">
        <v>44.440899999999999</v>
      </c>
      <c r="I32" s="41">
        <v>23392.547999999999</v>
      </c>
      <c r="J32" s="43">
        <v>38.814599999999999</v>
      </c>
      <c r="K32" s="43">
        <v>43.097299999999997</v>
      </c>
      <c r="L32" s="44">
        <v>44.064500000000002</v>
      </c>
      <c r="M32" s="78">
        <f t="shared" si="0"/>
        <v>2.0282687737875862E-4</v>
      </c>
      <c r="N32" s="64">
        <f t="shared" si="1"/>
        <v>-2.0282687737875862E-4</v>
      </c>
      <c r="O32" s="79">
        <f t="shared" si="2"/>
        <v>0.2248999999999981</v>
      </c>
      <c r="P32" s="65">
        <f t="shared" si="3"/>
        <v>-0.2248999999999981</v>
      </c>
    </row>
    <row r="33" spans="2:16" ht="17.25" thickBot="1" x14ac:dyDescent="0.35">
      <c r="B33" s="12"/>
      <c r="C33" s="4"/>
      <c r="D33" s="4">
        <v>27</v>
      </c>
      <c r="E33" s="22">
        <v>7800.7560000000003</v>
      </c>
      <c r="F33" s="23">
        <v>37.177399999999999</v>
      </c>
      <c r="G33" s="23">
        <v>41.9251</v>
      </c>
      <c r="H33" s="31">
        <v>42.351199999999999</v>
      </c>
      <c r="I33" s="41">
        <v>7808.5424000000003</v>
      </c>
      <c r="J33" s="43">
        <v>37.0015</v>
      </c>
      <c r="K33" s="43">
        <v>41.767899999999997</v>
      </c>
      <c r="L33" s="44">
        <v>42.095799999999997</v>
      </c>
      <c r="M33" s="78">
        <f t="shared" si="0"/>
        <v>9.9815966555035916E-4</v>
      </c>
      <c r="N33" s="64">
        <f t="shared" si="1"/>
        <v>9.9815966555035916E-4</v>
      </c>
      <c r="O33" s="79">
        <f t="shared" si="2"/>
        <v>0.17589999999999861</v>
      </c>
      <c r="P33" s="65">
        <f t="shared" si="3"/>
        <v>-0.17589999999999861</v>
      </c>
    </row>
    <row r="34" spans="2:16" ht="17.25" thickBot="1" x14ac:dyDescent="0.35">
      <c r="B34" s="12"/>
      <c r="C34" s="4"/>
      <c r="D34" s="4">
        <v>32</v>
      </c>
      <c r="E34" s="22">
        <v>3513.5544</v>
      </c>
      <c r="F34" s="23">
        <v>35.22</v>
      </c>
      <c r="G34" s="23">
        <v>40.615499999999997</v>
      </c>
      <c r="H34" s="31">
        <v>40.504899999999999</v>
      </c>
      <c r="I34" s="41">
        <v>3515.076</v>
      </c>
      <c r="J34" s="43">
        <v>34.341700000000003</v>
      </c>
      <c r="K34" s="43">
        <v>40.445900000000002</v>
      </c>
      <c r="L34" s="44">
        <v>40.243099999999998</v>
      </c>
      <c r="M34" s="78">
        <f t="shared" si="0"/>
        <v>4.3306572967819563E-4</v>
      </c>
      <c r="N34" s="64">
        <f t="shared" si="1"/>
        <v>4.3306572967819563E-4</v>
      </c>
      <c r="O34" s="79">
        <f t="shared" si="2"/>
        <v>0.87829999999999586</v>
      </c>
      <c r="P34" s="65">
        <f t="shared" si="3"/>
        <v>-0.87829999999999586</v>
      </c>
    </row>
    <row r="35" spans="2:16" ht="17.25" thickBot="1" x14ac:dyDescent="0.35">
      <c r="B35" s="12"/>
      <c r="C35" s="5"/>
      <c r="D35" s="5">
        <v>37</v>
      </c>
      <c r="E35" s="24">
        <v>1732.0128</v>
      </c>
      <c r="F35" s="25">
        <v>33.069800000000001</v>
      </c>
      <c r="G35" s="25">
        <v>39.606000000000002</v>
      </c>
      <c r="H35" s="32">
        <v>39.138800000000003</v>
      </c>
      <c r="I35" s="41">
        <v>1729.664</v>
      </c>
      <c r="J35" s="43">
        <v>31.995699999999999</v>
      </c>
      <c r="K35" s="43">
        <v>39.393500000000003</v>
      </c>
      <c r="L35" s="44">
        <v>38.857799999999997</v>
      </c>
      <c r="M35" s="78">
        <f t="shared" si="0"/>
        <v>1.3561100703181773E-3</v>
      </c>
      <c r="N35" s="64">
        <f t="shared" si="1"/>
        <v>-1.3561100703181773E-3</v>
      </c>
      <c r="O35" s="79">
        <f t="shared" si="2"/>
        <v>1.0741000000000014</v>
      </c>
      <c r="P35" s="65">
        <f t="shared" si="3"/>
        <v>-1.0741000000000014</v>
      </c>
    </row>
    <row r="36" spans="2:16" ht="17.25" thickBot="1" x14ac:dyDescent="0.35">
      <c r="B36" s="12"/>
      <c r="C36" s="3" t="s">
        <v>13</v>
      </c>
      <c r="D36" s="3">
        <v>22</v>
      </c>
      <c r="E36" s="20">
        <v>59424.303200000002</v>
      </c>
      <c r="F36" s="21">
        <v>37.663400000000003</v>
      </c>
      <c r="G36" s="21">
        <v>41.715200000000003</v>
      </c>
      <c r="H36" s="30">
        <v>43.846200000000003</v>
      </c>
      <c r="I36" s="41">
        <v>59432.692000000003</v>
      </c>
      <c r="J36" s="43">
        <v>37.616799999999998</v>
      </c>
      <c r="K36" s="43">
        <v>41.459099999999999</v>
      </c>
      <c r="L36" s="44">
        <v>43.5901</v>
      </c>
      <c r="M36" s="78">
        <f t="shared" si="0"/>
        <v>1.4116783114422163E-4</v>
      </c>
      <c r="N36" s="64">
        <f t="shared" si="1"/>
        <v>1.4116783114422163E-4</v>
      </c>
      <c r="O36" s="79">
        <f t="shared" si="2"/>
        <v>4.6600000000005082E-2</v>
      </c>
      <c r="P36" s="65">
        <f t="shared" si="3"/>
        <v>-4.6600000000005082E-2</v>
      </c>
    </row>
    <row r="37" spans="2:16" ht="17.25" thickBot="1" x14ac:dyDescent="0.35">
      <c r="B37" s="12"/>
      <c r="C37" s="4"/>
      <c r="D37" s="4">
        <v>27</v>
      </c>
      <c r="E37" s="22">
        <v>9366.7536</v>
      </c>
      <c r="F37" s="23">
        <v>34.819400000000002</v>
      </c>
      <c r="G37" s="23">
        <v>40.272199999999998</v>
      </c>
      <c r="H37" s="31">
        <v>42.589300000000001</v>
      </c>
      <c r="I37" s="41">
        <v>9427.3071999999993</v>
      </c>
      <c r="J37" s="43">
        <v>34.518799999999999</v>
      </c>
      <c r="K37" s="43">
        <v>40.0244</v>
      </c>
      <c r="L37" s="44">
        <v>42.510399999999997</v>
      </c>
      <c r="M37" s="78">
        <f t="shared" si="0"/>
        <v>6.4647371529020772E-3</v>
      </c>
      <c r="N37" s="64">
        <f t="shared" si="1"/>
        <v>6.4647371529020772E-3</v>
      </c>
      <c r="O37" s="79">
        <f t="shared" si="2"/>
        <v>0.30060000000000286</v>
      </c>
      <c r="P37" s="65">
        <f t="shared" si="3"/>
        <v>-0.30060000000000286</v>
      </c>
    </row>
    <row r="38" spans="2:16" ht="17.25" thickBot="1" x14ac:dyDescent="0.35">
      <c r="B38" s="12"/>
      <c r="C38" s="4"/>
      <c r="D38" s="4">
        <v>32</v>
      </c>
      <c r="E38" s="22">
        <v>2421.1712000000002</v>
      </c>
      <c r="F38" s="23">
        <v>33.142400000000002</v>
      </c>
      <c r="G38" s="23">
        <v>39.019199999999998</v>
      </c>
      <c r="H38" s="31">
        <v>41.533000000000001</v>
      </c>
      <c r="I38" s="41">
        <v>2488.3512000000001</v>
      </c>
      <c r="J38" s="43">
        <v>31.676400000000001</v>
      </c>
      <c r="K38" s="43">
        <v>38.629600000000003</v>
      </c>
      <c r="L38" s="44">
        <v>41.290599999999998</v>
      </c>
      <c r="M38" s="78">
        <f t="shared" si="0"/>
        <v>2.7746901995199608E-2</v>
      </c>
      <c r="N38" s="64">
        <f t="shared" si="1"/>
        <v>2.7746901995199608E-2</v>
      </c>
      <c r="O38" s="79">
        <f t="shared" si="2"/>
        <v>1.4660000000000011</v>
      </c>
      <c r="P38" s="65">
        <f t="shared" si="3"/>
        <v>-1.4660000000000011</v>
      </c>
    </row>
    <row r="39" spans="2:16" ht="17.25" thickBot="1" x14ac:dyDescent="0.35">
      <c r="B39" s="13"/>
      <c r="C39" s="5"/>
      <c r="D39" s="5">
        <v>37</v>
      </c>
      <c r="E39" s="24">
        <v>866.81200000000001</v>
      </c>
      <c r="F39" s="25">
        <v>30.941700000000001</v>
      </c>
      <c r="G39" s="25">
        <v>38.124699999999997</v>
      </c>
      <c r="H39" s="32">
        <v>40.822299999999998</v>
      </c>
      <c r="I39" s="41">
        <v>889.55600000000004</v>
      </c>
      <c r="J39" s="43">
        <v>29.450900000000001</v>
      </c>
      <c r="K39" s="43">
        <v>37.908499999999997</v>
      </c>
      <c r="L39" s="44">
        <v>40.596600000000002</v>
      </c>
      <c r="M39" s="78">
        <f t="shared" si="0"/>
        <v>2.6238676898797005E-2</v>
      </c>
      <c r="N39" s="64">
        <f t="shared" si="1"/>
        <v>2.6238676898797005E-2</v>
      </c>
      <c r="O39" s="79">
        <f t="shared" si="2"/>
        <v>1.4908000000000001</v>
      </c>
      <c r="P39" s="65">
        <f t="shared" si="3"/>
        <v>-1.4908000000000001</v>
      </c>
    </row>
    <row r="40" spans="2:16" ht="17.25" thickBot="1" x14ac:dyDescent="0.35">
      <c r="B40" s="11" t="s">
        <v>14</v>
      </c>
      <c r="C40" s="3" t="s">
        <v>15</v>
      </c>
      <c r="D40" s="3">
        <v>22</v>
      </c>
      <c r="E40" s="20">
        <v>4032.7984000000001</v>
      </c>
      <c r="F40" s="21">
        <v>39.836500000000001</v>
      </c>
      <c r="G40" s="21">
        <v>42.011699999999998</v>
      </c>
      <c r="H40" s="30">
        <v>42.446800000000003</v>
      </c>
      <c r="I40" s="41">
        <v>4042.6664000000001</v>
      </c>
      <c r="J40" s="43">
        <v>39.9878</v>
      </c>
      <c r="K40" s="43">
        <v>42.195</v>
      </c>
      <c r="L40" s="44">
        <v>42.639400000000002</v>
      </c>
      <c r="M40" s="78">
        <f t="shared" si="0"/>
        <v>2.4469361027320228E-3</v>
      </c>
      <c r="N40" s="64">
        <f t="shared" si="1"/>
        <v>2.4469361027320228E-3</v>
      </c>
      <c r="O40" s="79">
        <f t="shared" si="2"/>
        <v>0.1512999999999991</v>
      </c>
      <c r="P40" s="65">
        <f t="shared" si="3"/>
        <v>0.1512999999999991</v>
      </c>
    </row>
    <row r="41" spans="2:16" ht="17.25" thickBot="1" x14ac:dyDescent="0.35">
      <c r="B41" s="12" t="s">
        <v>16</v>
      </c>
      <c r="C41" s="4"/>
      <c r="D41" s="4">
        <v>27</v>
      </c>
      <c r="E41" s="22">
        <v>1897.6152</v>
      </c>
      <c r="F41" s="23">
        <v>36.732500000000002</v>
      </c>
      <c r="G41" s="23">
        <v>39.56</v>
      </c>
      <c r="H41" s="31">
        <v>39.658000000000001</v>
      </c>
      <c r="I41" s="41">
        <v>1912.9208000000001</v>
      </c>
      <c r="J41" s="43">
        <v>36.659300000000002</v>
      </c>
      <c r="K41" s="43">
        <v>39.491999999999997</v>
      </c>
      <c r="L41" s="44">
        <v>39.5901</v>
      </c>
      <c r="M41" s="78">
        <f t="shared" si="0"/>
        <v>8.0657026777610878E-3</v>
      </c>
      <c r="N41" s="64">
        <f t="shared" si="1"/>
        <v>8.0657026777610878E-3</v>
      </c>
      <c r="O41" s="79">
        <f t="shared" si="2"/>
        <v>7.3199999999999932E-2</v>
      </c>
      <c r="P41" s="65">
        <f t="shared" si="3"/>
        <v>-7.3199999999999932E-2</v>
      </c>
    </row>
    <row r="42" spans="2:16" ht="17.25" thickBot="1" x14ac:dyDescent="0.35">
      <c r="B42" s="12"/>
      <c r="C42" s="4"/>
      <c r="D42" s="4">
        <v>32</v>
      </c>
      <c r="E42" s="22">
        <v>893.28</v>
      </c>
      <c r="F42" s="23">
        <v>33.858800000000002</v>
      </c>
      <c r="G42" s="23">
        <v>37.697400000000002</v>
      </c>
      <c r="H42" s="31">
        <v>37.555700000000002</v>
      </c>
      <c r="I42" s="41">
        <v>897.65200000000004</v>
      </c>
      <c r="J42" s="43">
        <v>33.871899999999997</v>
      </c>
      <c r="K42" s="43">
        <v>37.7577</v>
      </c>
      <c r="L42" s="44">
        <v>37.573399999999999</v>
      </c>
      <c r="M42" s="78">
        <f t="shared" si="0"/>
        <v>4.8943220490776365E-3</v>
      </c>
      <c r="N42" s="64">
        <f t="shared" si="1"/>
        <v>4.8943220490776365E-3</v>
      </c>
      <c r="O42" s="79">
        <f t="shared" si="2"/>
        <v>1.3099999999994338E-2</v>
      </c>
      <c r="P42" s="65">
        <f t="shared" si="3"/>
        <v>1.3099999999994338E-2</v>
      </c>
    </row>
    <row r="43" spans="2:16" ht="17.25" thickBot="1" x14ac:dyDescent="0.35">
      <c r="B43" s="12"/>
      <c r="C43" s="5"/>
      <c r="D43" s="5">
        <v>37</v>
      </c>
      <c r="E43" s="24">
        <v>440.82639999999998</v>
      </c>
      <c r="F43" s="25">
        <v>31.330200000000001</v>
      </c>
      <c r="G43" s="25">
        <v>36.381599999999999</v>
      </c>
      <c r="H43" s="32">
        <v>36.004300000000001</v>
      </c>
      <c r="I43" s="41">
        <v>441.98719999999997</v>
      </c>
      <c r="J43" s="43">
        <v>31.762</v>
      </c>
      <c r="K43" s="43">
        <v>36.698099999999997</v>
      </c>
      <c r="L43" s="44">
        <v>36.376399999999997</v>
      </c>
      <c r="M43" s="78">
        <f t="shared" si="0"/>
        <v>2.6332361219745339E-3</v>
      </c>
      <c r="N43" s="64">
        <f t="shared" si="1"/>
        <v>2.6332361219745339E-3</v>
      </c>
      <c r="O43" s="79">
        <f t="shared" si="2"/>
        <v>0.43179999999999907</v>
      </c>
      <c r="P43" s="65">
        <f t="shared" si="3"/>
        <v>0.43179999999999907</v>
      </c>
    </row>
    <row r="44" spans="2:16" ht="17.25" thickBot="1" x14ac:dyDescent="0.35">
      <c r="B44" s="12"/>
      <c r="C44" s="3" t="s">
        <v>17</v>
      </c>
      <c r="D44" s="3">
        <v>22</v>
      </c>
      <c r="E44" s="20">
        <v>4693.5640000000003</v>
      </c>
      <c r="F44" s="21">
        <v>39.559899999999999</v>
      </c>
      <c r="G44" s="21">
        <v>42.666400000000003</v>
      </c>
      <c r="H44" s="30">
        <v>43.886600000000001</v>
      </c>
      <c r="I44" s="41">
        <v>4711.1512000000002</v>
      </c>
      <c r="J44" s="43">
        <v>38.989800000000002</v>
      </c>
      <c r="K44" s="43">
        <v>42.086100000000002</v>
      </c>
      <c r="L44" s="44">
        <v>43.239699999999999</v>
      </c>
      <c r="M44" s="78">
        <f t="shared" si="0"/>
        <v>3.7470885663857863E-3</v>
      </c>
      <c r="N44" s="64">
        <f t="shared" si="1"/>
        <v>3.7470885663857863E-3</v>
      </c>
      <c r="O44" s="79">
        <f t="shared" si="2"/>
        <v>0.5700999999999965</v>
      </c>
      <c r="P44" s="65">
        <f t="shared" si="3"/>
        <v>-0.5700999999999965</v>
      </c>
    </row>
    <row r="45" spans="2:16" ht="17.25" thickBot="1" x14ac:dyDescent="0.35">
      <c r="B45" s="12"/>
      <c r="C45" s="4"/>
      <c r="D45" s="4">
        <v>27</v>
      </c>
      <c r="E45" s="22">
        <v>2035.9159999999999</v>
      </c>
      <c r="F45" s="23">
        <v>36.709099999999999</v>
      </c>
      <c r="G45" s="23">
        <v>40.577100000000002</v>
      </c>
      <c r="H45" s="31">
        <v>41.554200000000002</v>
      </c>
      <c r="I45" s="41">
        <v>2050.8807999999999</v>
      </c>
      <c r="J45" s="43">
        <v>36.511099999999999</v>
      </c>
      <c r="K45" s="43">
        <v>40.560200000000002</v>
      </c>
      <c r="L45" s="44">
        <v>41.509799999999998</v>
      </c>
      <c r="M45" s="78">
        <f t="shared" si="0"/>
        <v>7.3504014900418139E-3</v>
      </c>
      <c r="N45" s="64">
        <f t="shared" si="1"/>
        <v>7.3504014900418139E-3</v>
      </c>
      <c r="O45" s="79">
        <f t="shared" si="2"/>
        <v>0.1980000000000004</v>
      </c>
      <c r="P45" s="65">
        <f t="shared" si="3"/>
        <v>-0.1980000000000004</v>
      </c>
    </row>
    <row r="46" spans="2:16" ht="17.25" thickBot="1" x14ac:dyDescent="0.35">
      <c r="B46" s="12"/>
      <c r="C46" s="4"/>
      <c r="D46" s="4">
        <v>32</v>
      </c>
      <c r="E46" s="22">
        <v>958.26880000000006</v>
      </c>
      <c r="F46" s="23">
        <v>33.8215</v>
      </c>
      <c r="G46" s="23">
        <v>38.860300000000002</v>
      </c>
      <c r="H46" s="31">
        <v>39.6815</v>
      </c>
      <c r="I46" s="41">
        <v>964.23599999999999</v>
      </c>
      <c r="J46" s="43">
        <v>33.427900000000001</v>
      </c>
      <c r="K46" s="43">
        <v>39.054000000000002</v>
      </c>
      <c r="L46" s="44">
        <v>39.810899999999997</v>
      </c>
      <c r="M46" s="78">
        <f t="shared" si="0"/>
        <v>6.2270628032551345E-3</v>
      </c>
      <c r="N46" s="64">
        <f t="shared" si="1"/>
        <v>6.2270628032551345E-3</v>
      </c>
      <c r="O46" s="79">
        <f t="shared" si="2"/>
        <v>0.39359999999999928</v>
      </c>
      <c r="P46" s="65">
        <f t="shared" si="3"/>
        <v>-0.39359999999999928</v>
      </c>
    </row>
    <row r="47" spans="2:16" ht="17.25" thickBot="1" x14ac:dyDescent="0.35">
      <c r="B47" s="12"/>
      <c r="C47" s="5"/>
      <c r="D47" s="5">
        <v>37</v>
      </c>
      <c r="E47" s="24">
        <v>477.2056</v>
      </c>
      <c r="F47" s="25">
        <v>31.003799999999998</v>
      </c>
      <c r="G47" s="25">
        <v>37.648200000000003</v>
      </c>
      <c r="H47" s="32">
        <v>38.338900000000002</v>
      </c>
      <c r="I47" s="41">
        <v>478.8544</v>
      </c>
      <c r="J47" s="43">
        <v>30.621200000000002</v>
      </c>
      <c r="K47" s="43">
        <v>37.8247</v>
      </c>
      <c r="L47" s="44">
        <v>38.430599999999998</v>
      </c>
      <c r="M47" s="78">
        <f t="shared" si="0"/>
        <v>3.4551145250600458E-3</v>
      </c>
      <c r="N47" s="64">
        <f t="shared" si="1"/>
        <v>3.4551145250600458E-3</v>
      </c>
      <c r="O47" s="79">
        <f t="shared" si="2"/>
        <v>0.3825999999999965</v>
      </c>
      <c r="P47" s="65">
        <f t="shared" si="3"/>
        <v>-0.3825999999999965</v>
      </c>
    </row>
    <row r="48" spans="2:16" ht="17.25" thickBot="1" x14ac:dyDescent="0.35">
      <c r="B48" s="12"/>
      <c r="C48" s="3" t="s">
        <v>18</v>
      </c>
      <c r="D48" s="3">
        <v>22</v>
      </c>
      <c r="E48" s="20">
        <v>9170.4087999999992</v>
      </c>
      <c r="F48" s="21">
        <v>37.756300000000003</v>
      </c>
      <c r="G48" s="21">
        <v>40.4392</v>
      </c>
      <c r="H48" s="30">
        <v>41.3003</v>
      </c>
      <c r="I48" s="41">
        <v>9241.6903999999995</v>
      </c>
      <c r="J48" s="43">
        <v>37.3917</v>
      </c>
      <c r="K48" s="43">
        <v>40.316000000000003</v>
      </c>
      <c r="L48" s="44">
        <v>41.171399999999998</v>
      </c>
      <c r="M48" s="78">
        <f t="shared" si="0"/>
        <v>7.7730013519135875E-3</v>
      </c>
      <c r="N48" s="64">
        <f t="shared" si="1"/>
        <v>7.7730013519135875E-3</v>
      </c>
      <c r="O48" s="79">
        <f t="shared" si="2"/>
        <v>0.36460000000000292</v>
      </c>
      <c r="P48" s="65">
        <f t="shared" si="3"/>
        <v>-0.36460000000000292</v>
      </c>
    </row>
    <row r="49" spans="2:16" ht="17.25" thickBot="1" x14ac:dyDescent="0.35">
      <c r="B49" s="12"/>
      <c r="C49" s="4"/>
      <c r="D49" s="4">
        <v>27</v>
      </c>
      <c r="E49" s="22">
        <v>3728.5023999999999</v>
      </c>
      <c r="F49" s="23">
        <v>34.019199999999998</v>
      </c>
      <c r="G49" s="23">
        <v>37.893799999999999</v>
      </c>
      <c r="H49" s="31">
        <v>38.702599999999997</v>
      </c>
      <c r="I49" s="41">
        <v>3751.5688</v>
      </c>
      <c r="J49" s="43">
        <v>33.743000000000002</v>
      </c>
      <c r="K49" s="43">
        <v>37.789700000000003</v>
      </c>
      <c r="L49" s="44">
        <v>38.616100000000003</v>
      </c>
      <c r="M49" s="78">
        <f t="shared" si="0"/>
        <v>6.1865053379072943E-3</v>
      </c>
      <c r="N49" s="64">
        <f t="shared" si="1"/>
        <v>6.1865053379072943E-3</v>
      </c>
      <c r="O49" s="79">
        <f t="shared" si="2"/>
        <v>0.27619999999999578</v>
      </c>
      <c r="P49" s="65">
        <f t="shared" si="3"/>
        <v>-0.27619999999999578</v>
      </c>
    </row>
    <row r="50" spans="2:16" ht="17.25" thickBot="1" x14ac:dyDescent="0.35">
      <c r="B50" s="12"/>
      <c r="C50" s="4"/>
      <c r="D50" s="4">
        <v>32</v>
      </c>
      <c r="E50" s="22">
        <v>1600.5512000000001</v>
      </c>
      <c r="F50" s="23">
        <v>30.726600000000001</v>
      </c>
      <c r="G50" s="23">
        <v>36.039900000000003</v>
      </c>
      <c r="H50" s="31">
        <v>36.7821</v>
      </c>
      <c r="I50" s="41">
        <v>1617.8432</v>
      </c>
      <c r="J50" s="43">
        <v>30.616499999999998</v>
      </c>
      <c r="K50" s="43">
        <v>36.093699999999998</v>
      </c>
      <c r="L50" s="44">
        <v>36.890599999999999</v>
      </c>
      <c r="M50" s="78">
        <f t="shared" si="0"/>
        <v>1.0803778098445033E-2</v>
      </c>
      <c r="N50" s="64">
        <f t="shared" si="1"/>
        <v>1.0803778098445033E-2</v>
      </c>
      <c r="O50" s="79">
        <f t="shared" si="2"/>
        <v>0.11010000000000275</v>
      </c>
      <c r="P50" s="65">
        <f t="shared" si="3"/>
        <v>-0.11010000000000275</v>
      </c>
    </row>
    <row r="51" spans="2:16" ht="17.25" thickBot="1" x14ac:dyDescent="0.35">
      <c r="B51" s="12"/>
      <c r="C51" s="5"/>
      <c r="D51" s="5">
        <v>37</v>
      </c>
      <c r="E51" s="24">
        <v>666.71199999999999</v>
      </c>
      <c r="F51" s="25">
        <v>27.596399999999999</v>
      </c>
      <c r="G51" s="25">
        <v>34.706299999999999</v>
      </c>
      <c r="H51" s="32">
        <v>35.452399999999997</v>
      </c>
      <c r="I51" s="41">
        <v>675.32159999999999</v>
      </c>
      <c r="J51" s="43">
        <v>28.145800000000001</v>
      </c>
      <c r="K51" s="43">
        <v>35.0334</v>
      </c>
      <c r="L51" s="44">
        <v>35.785499999999999</v>
      </c>
      <c r="M51" s="78">
        <f t="shared" si="0"/>
        <v>1.2913521880512126E-2</v>
      </c>
      <c r="N51" s="64">
        <f t="shared" si="1"/>
        <v>1.2913521880512126E-2</v>
      </c>
      <c r="O51" s="79">
        <f t="shared" si="2"/>
        <v>0.54940000000000211</v>
      </c>
      <c r="P51" s="65">
        <f t="shared" si="3"/>
        <v>0.54940000000000211</v>
      </c>
    </row>
    <row r="52" spans="2:16" ht="17.25" thickBot="1" x14ac:dyDescent="0.35">
      <c r="B52" s="12"/>
      <c r="C52" s="3" t="s">
        <v>19</v>
      </c>
      <c r="D52" s="3">
        <v>22</v>
      </c>
      <c r="E52" s="20">
        <v>5912.8559999999998</v>
      </c>
      <c r="F52" s="21">
        <v>39.136099999999999</v>
      </c>
      <c r="G52" s="21">
        <v>40.997999999999998</v>
      </c>
      <c r="H52" s="30">
        <v>42.323099999999997</v>
      </c>
      <c r="I52" s="41">
        <v>5922.9480000000003</v>
      </c>
      <c r="J52" s="43">
        <v>38.956000000000003</v>
      </c>
      <c r="K52" s="43">
        <v>40.909199999999998</v>
      </c>
      <c r="L52" s="44">
        <v>42.244799999999998</v>
      </c>
      <c r="M52" s="78">
        <f t="shared" si="0"/>
        <v>1.7067894093819559E-3</v>
      </c>
      <c r="N52" s="64">
        <f t="shared" si="1"/>
        <v>1.7067894093819559E-3</v>
      </c>
      <c r="O52" s="79">
        <f t="shared" si="2"/>
        <v>0.18009999999999593</v>
      </c>
      <c r="P52" s="65">
        <f t="shared" si="3"/>
        <v>-0.18009999999999593</v>
      </c>
    </row>
    <row r="53" spans="2:16" ht="17.25" thickBot="1" x14ac:dyDescent="0.35">
      <c r="B53" s="12"/>
      <c r="C53" s="4"/>
      <c r="D53" s="4">
        <v>27</v>
      </c>
      <c r="E53" s="22">
        <v>2400.5416</v>
      </c>
      <c r="F53" s="23">
        <v>35.601300000000002</v>
      </c>
      <c r="G53" s="23">
        <v>38.4711</v>
      </c>
      <c r="H53" s="31">
        <v>39.987099999999998</v>
      </c>
      <c r="I53" s="41">
        <v>2411.7615999999998</v>
      </c>
      <c r="J53" s="43">
        <v>35.465899999999998</v>
      </c>
      <c r="K53" s="43">
        <v>38.550899999999999</v>
      </c>
      <c r="L53" s="44">
        <v>40.095500000000001</v>
      </c>
      <c r="M53" s="78">
        <f t="shared" si="0"/>
        <v>4.6739452463559891E-3</v>
      </c>
      <c r="N53" s="64">
        <f t="shared" si="1"/>
        <v>4.6739452463559891E-3</v>
      </c>
      <c r="O53" s="79">
        <f t="shared" si="2"/>
        <v>0.13540000000000418</v>
      </c>
      <c r="P53" s="65">
        <f t="shared" si="3"/>
        <v>-0.13540000000000418</v>
      </c>
    </row>
    <row r="54" spans="2:16" ht="17.25" thickBot="1" x14ac:dyDescent="0.35">
      <c r="B54" s="12"/>
      <c r="C54" s="4"/>
      <c r="D54" s="4">
        <v>32</v>
      </c>
      <c r="E54" s="22">
        <v>1052.4896000000001</v>
      </c>
      <c r="F54" s="23">
        <v>32.530799999999999</v>
      </c>
      <c r="G54" s="23">
        <v>36.589599999999997</v>
      </c>
      <c r="H54" s="31">
        <v>38.216900000000003</v>
      </c>
      <c r="I54" s="41">
        <v>1059.9416000000001</v>
      </c>
      <c r="J54" s="43">
        <v>32.033200000000001</v>
      </c>
      <c r="K54" s="43">
        <v>36.731099999999998</v>
      </c>
      <c r="L54" s="44">
        <v>38.267000000000003</v>
      </c>
      <c r="M54" s="78">
        <f t="shared" si="0"/>
        <v>7.0803549982821658E-3</v>
      </c>
      <c r="N54" s="64">
        <f t="shared" si="1"/>
        <v>7.0803549982821658E-3</v>
      </c>
      <c r="O54" s="79">
        <f t="shared" si="2"/>
        <v>0.49759999999999849</v>
      </c>
      <c r="P54" s="65">
        <f t="shared" si="3"/>
        <v>-0.49759999999999849</v>
      </c>
    </row>
    <row r="55" spans="2:16" ht="17.25" thickBot="1" x14ac:dyDescent="0.35">
      <c r="B55" s="13"/>
      <c r="C55" s="5"/>
      <c r="D55" s="5">
        <v>37</v>
      </c>
      <c r="E55" s="24">
        <v>470.72320000000002</v>
      </c>
      <c r="F55" s="25">
        <v>29.785900000000002</v>
      </c>
      <c r="G55" s="25">
        <v>35.356200000000001</v>
      </c>
      <c r="H55" s="32">
        <v>36.975700000000003</v>
      </c>
      <c r="I55" s="41">
        <v>478.14080000000001</v>
      </c>
      <c r="J55" s="43">
        <v>29.235299999999999</v>
      </c>
      <c r="K55" s="43">
        <v>35.105499999999999</v>
      </c>
      <c r="L55" s="44">
        <v>36.712800000000001</v>
      </c>
      <c r="M55" s="78">
        <f t="shared" si="0"/>
        <v>1.5757880639832481E-2</v>
      </c>
      <c r="N55" s="64">
        <f t="shared" si="1"/>
        <v>1.5757880639832481E-2</v>
      </c>
      <c r="O55" s="79">
        <f t="shared" si="2"/>
        <v>0.55060000000000286</v>
      </c>
      <c r="P55" s="65">
        <f t="shared" si="3"/>
        <v>-0.55060000000000286</v>
      </c>
    </row>
    <row r="56" spans="2:16" ht="17.25" thickBot="1" x14ac:dyDescent="0.35">
      <c r="B56" s="11" t="s">
        <v>20</v>
      </c>
      <c r="C56" s="3" t="s">
        <v>21</v>
      </c>
      <c r="D56" s="3">
        <v>22</v>
      </c>
      <c r="E56" s="20">
        <v>1785.0144</v>
      </c>
      <c r="F56" s="21">
        <v>40.162999999999997</v>
      </c>
      <c r="G56" s="21">
        <v>42.898099999999999</v>
      </c>
      <c r="H56" s="30">
        <v>42.280999999999999</v>
      </c>
      <c r="I56" s="41">
        <v>1783.0640000000001</v>
      </c>
      <c r="J56" s="43">
        <v>40.134700000000002</v>
      </c>
      <c r="K56" s="43">
        <v>42.878</v>
      </c>
      <c r="L56" s="44">
        <v>42.241100000000003</v>
      </c>
      <c r="M56" s="78">
        <f t="shared" si="0"/>
        <v>1.092652249752128E-3</v>
      </c>
      <c r="N56" s="64">
        <f t="shared" si="1"/>
        <v>-1.092652249752128E-3</v>
      </c>
      <c r="O56" s="79">
        <f t="shared" si="2"/>
        <v>2.8299999999994441E-2</v>
      </c>
      <c r="P56" s="65">
        <f t="shared" si="3"/>
        <v>-2.8299999999994441E-2</v>
      </c>
    </row>
    <row r="57" spans="2:16" ht="17.25" thickBot="1" x14ac:dyDescent="0.35">
      <c r="B57" s="12" t="s">
        <v>22</v>
      </c>
      <c r="C57" s="4"/>
      <c r="D57" s="4">
        <v>27</v>
      </c>
      <c r="E57" s="22">
        <v>907.54480000000001</v>
      </c>
      <c r="F57" s="23">
        <v>36.553899999999999</v>
      </c>
      <c r="G57" s="23">
        <v>40.3202</v>
      </c>
      <c r="H57" s="31">
        <v>39.332299999999996</v>
      </c>
      <c r="I57" s="41">
        <v>907.21360000000004</v>
      </c>
      <c r="J57" s="43">
        <v>36.416699999999999</v>
      </c>
      <c r="K57" s="43">
        <v>40.271599999999999</v>
      </c>
      <c r="L57" s="44">
        <v>39.331400000000002</v>
      </c>
      <c r="M57" s="78">
        <f t="shared" si="0"/>
        <v>3.6494066188244047E-4</v>
      </c>
      <c r="N57" s="64">
        <f t="shared" si="1"/>
        <v>-3.6494066188244047E-4</v>
      </c>
      <c r="O57" s="79">
        <f t="shared" si="2"/>
        <v>0.13719999999999999</v>
      </c>
      <c r="P57" s="65">
        <f t="shared" si="3"/>
        <v>-0.13719999999999999</v>
      </c>
    </row>
    <row r="58" spans="2:16" ht="17.25" thickBot="1" x14ac:dyDescent="0.35">
      <c r="B58" s="12"/>
      <c r="C58" s="4"/>
      <c r="D58" s="4">
        <v>32</v>
      </c>
      <c r="E58" s="22">
        <v>439.62799999999999</v>
      </c>
      <c r="F58" s="23">
        <v>33.1629</v>
      </c>
      <c r="G58" s="23">
        <v>38.354100000000003</v>
      </c>
      <c r="H58" s="31">
        <v>37.066699999999997</v>
      </c>
      <c r="I58" s="41">
        <v>440.3648</v>
      </c>
      <c r="J58" s="43">
        <v>32.959200000000003</v>
      </c>
      <c r="K58" s="43">
        <v>38.453499999999998</v>
      </c>
      <c r="L58" s="44">
        <v>37.087899999999998</v>
      </c>
      <c r="M58" s="78">
        <f t="shared" si="0"/>
        <v>1.6759624045784541E-3</v>
      </c>
      <c r="N58" s="64">
        <f t="shared" si="1"/>
        <v>1.6759624045784541E-3</v>
      </c>
      <c r="O58" s="79">
        <f t="shared" si="2"/>
        <v>0.20369999999999777</v>
      </c>
      <c r="P58" s="65">
        <f t="shared" si="3"/>
        <v>-0.20369999999999777</v>
      </c>
    </row>
    <row r="59" spans="2:16" ht="17.25" thickBot="1" x14ac:dyDescent="0.35">
      <c r="B59" s="12"/>
      <c r="C59" s="5"/>
      <c r="D59" s="5">
        <v>37</v>
      </c>
      <c r="E59" s="24">
        <v>216.9984</v>
      </c>
      <c r="F59" s="25">
        <v>30.281099999999999</v>
      </c>
      <c r="G59" s="25">
        <v>36.993099999999998</v>
      </c>
      <c r="H59" s="32">
        <v>35.439900000000002</v>
      </c>
      <c r="I59" s="41">
        <v>216.92320000000001</v>
      </c>
      <c r="J59" s="43">
        <v>30.2394</v>
      </c>
      <c r="K59" s="43">
        <v>37.058799999999998</v>
      </c>
      <c r="L59" s="44">
        <v>35.439799999999998</v>
      </c>
      <c r="M59" s="78">
        <f t="shared" si="0"/>
        <v>3.4654633398216423E-4</v>
      </c>
      <c r="N59" s="64">
        <f t="shared" si="1"/>
        <v>-3.4654633398216423E-4</v>
      </c>
      <c r="O59" s="79">
        <f t="shared" si="2"/>
        <v>4.1699999999998738E-2</v>
      </c>
      <c r="P59" s="65">
        <f t="shared" si="3"/>
        <v>-4.1699999999998738E-2</v>
      </c>
    </row>
    <row r="60" spans="2:16" ht="17.25" thickBot="1" x14ac:dyDescent="0.35">
      <c r="B60" s="12"/>
      <c r="C60" s="3" t="s">
        <v>23</v>
      </c>
      <c r="D60" s="3">
        <v>22</v>
      </c>
      <c r="E60" s="20">
        <v>2589.1008000000002</v>
      </c>
      <c r="F60" s="21">
        <v>37.621699999999997</v>
      </c>
      <c r="G60" s="21">
        <v>42.209299999999999</v>
      </c>
      <c r="H60" s="30">
        <v>43.146999999999998</v>
      </c>
      <c r="I60" s="41">
        <v>2594.1120000000001</v>
      </c>
      <c r="J60" s="43">
        <v>37.241599999999998</v>
      </c>
      <c r="K60" s="43">
        <v>41.737299999999998</v>
      </c>
      <c r="L60" s="44">
        <v>42.632599999999996</v>
      </c>
      <c r="M60" s="78">
        <f t="shared" si="0"/>
        <v>1.935498223939337E-3</v>
      </c>
      <c r="N60" s="64">
        <f t="shared" si="1"/>
        <v>1.935498223939337E-3</v>
      </c>
      <c r="O60" s="79">
        <f t="shared" si="2"/>
        <v>0.38009999999999877</v>
      </c>
      <c r="P60" s="65">
        <f t="shared" si="3"/>
        <v>-0.38009999999999877</v>
      </c>
    </row>
    <row r="61" spans="2:16" ht="17.25" thickBot="1" x14ac:dyDescent="0.35">
      <c r="B61" s="12"/>
      <c r="C61" s="4"/>
      <c r="D61" s="4">
        <v>27</v>
      </c>
      <c r="E61" s="22">
        <v>867.7704</v>
      </c>
      <c r="F61" s="23">
        <v>33.807600000000001</v>
      </c>
      <c r="G61" s="23">
        <v>40.3491</v>
      </c>
      <c r="H61" s="31">
        <v>41.1524</v>
      </c>
      <c r="I61" s="41">
        <v>874.20240000000001</v>
      </c>
      <c r="J61" s="43">
        <v>32.890300000000003</v>
      </c>
      <c r="K61" s="43">
        <v>39.931199999999997</v>
      </c>
      <c r="L61" s="44">
        <v>40.697400000000002</v>
      </c>
      <c r="M61" s="78">
        <f t="shared" si="0"/>
        <v>7.4120988685486581E-3</v>
      </c>
      <c r="N61" s="64">
        <f t="shared" si="1"/>
        <v>7.4120988685486581E-3</v>
      </c>
      <c r="O61" s="79">
        <f t="shared" si="2"/>
        <v>0.91729999999999734</v>
      </c>
      <c r="P61" s="65">
        <f t="shared" si="3"/>
        <v>-0.91729999999999734</v>
      </c>
    </row>
    <row r="62" spans="2:16" ht="17.25" thickBot="1" x14ac:dyDescent="0.35">
      <c r="B62" s="12"/>
      <c r="C62" s="4"/>
      <c r="D62" s="4">
        <v>32</v>
      </c>
      <c r="E62" s="22">
        <v>322.3032</v>
      </c>
      <c r="F62" s="23">
        <v>30.877800000000001</v>
      </c>
      <c r="G62" s="23">
        <v>39.015300000000003</v>
      </c>
      <c r="H62" s="31">
        <v>39.740699999999997</v>
      </c>
      <c r="I62" s="41">
        <v>322.00400000000002</v>
      </c>
      <c r="J62" s="43">
        <v>30.305199999999999</v>
      </c>
      <c r="K62" s="43">
        <v>39.281700000000001</v>
      </c>
      <c r="L62" s="44">
        <v>40.068100000000001</v>
      </c>
      <c r="M62" s="78">
        <f t="shared" si="0"/>
        <v>9.2831842811360481E-4</v>
      </c>
      <c r="N62" s="64">
        <f t="shared" si="1"/>
        <v>-9.2831842811360481E-4</v>
      </c>
      <c r="O62" s="79">
        <f t="shared" si="2"/>
        <v>0.57260000000000133</v>
      </c>
      <c r="P62" s="65">
        <f t="shared" si="3"/>
        <v>-0.57260000000000133</v>
      </c>
    </row>
    <row r="63" spans="2:16" ht="17.25" thickBot="1" x14ac:dyDescent="0.35">
      <c r="B63" s="12"/>
      <c r="C63" s="5"/>
      <c r="D63" s="5">
        <v>37</v>
      </c>
      <c r="E63" s="24">
        <v>127.8704</v>
      </c>
      <c r="F63" s="25">
        <v>28.030799999999999</v>
      </c>
      <c r="G63" s="25">
        <v>38.0199</v>
      </c>
      <c r="H63" s="32">
        <v>38.829700000000003</v>
      </c>
      <c r="I63" s="41">
        <v>128.97999999999999</v>
      </c>
      <c r="J63" s="43">
        <v>27.686399999999999</v>
      </c>
      <c r="K63" s="43">
        <v>38.096299999999999</v>
      </c>
      <c r="L63" s="44">
        <v>38.852600000000002</v>
      </c>
      <c r="M63" s="78">
        <f t="shared" si="0"/>
        <v>8.6775360052051623E-3</v>
      </c>
      <c r="N63" s="64">
        <f t="shared" si="1"/>
        <v>8.6775360052051623E-3</v>
      </c>
      <c r="O63" s="79">
        <f t="shared" si="2"/>
        <v>0.34440000000000026</v>
      </c>
      <c r="P63" s="65">
        <f t="shared" si="3"/>
        <v>-0.34440000000000026</v>
      </c>
    </row>
    <row r="64" spans="2:16" ht="17.25" thickBot="1" x14ac:dyDescent="0.35">
      <c r="B64" s="12"/>
      <c r="C64" s="3" t="s">
        <v>24</v>
      </c>
      <c r="D64" s="3">
        <v>22</v>
      </c>
      <c r="E64" s="20">
        <v>2088.7928000000002</v>
      </c>
      <c r="F64" s="21">
        <v>37.450600000000001</v>
      </c>
      <c r="G64" s="21">
        <v>40.081899999999997</v>
      </c>
      <c r="H64" s="30">
        <v>40.753399999999999</v>
      </c>
      <c r="I64" s="41">
        <v>2112.8447999999999</v>
      </c>
      <c r="J64" s="43">
        <v>37.145400000000002</v>
      </c>
      <c r="K64" s="43">
        <v>39.694600000000001</v>
      </c>
      <c r="L64" s="44">
        <v>40.350200000000001</v>
      </c>
      <c r="M64" s="78">
        <f t="shared" si="0"/>
        <v>1.1514784999258747E-2</v>
      </c>
      <c r="N64" s="64">
        <f t="shared" si="1"/>
        <v>1.1514784999258747E-2</v>
      </c>
      <c r="O64" s="79">
        <f t="shared" si="2"/>
        <v>0.30519999999999925</v>
      </c>
      <c r="P64" s="65">
        <f t="shared" si="3"/>
        <v>-0.30519999999999925</v>
      </c>
    </row>
    <row r="65" spans="2:16" ht="17.25" thickBot="1" x14ac:dyDescent="0.35">
      <c r="B65" s="12"/>
      <c r="C65" s="4"/>
      <c r="D65" s="4">
        <v>27</v>
      </c>
      <c r="E65" s="22">
        <v>855.38800000000003</v>
      </c>
      <c r="F65" s="23">
        <v>33.854799999999997</v>
      </c>
      <c r="G65" s="23">
        <v>37.481999999999999</v>
      </c>
      <c r="H65" s="31">
        <v>38.086300000000001</v>
      </c>
      <c r="I65" s="41">
        <v>868.5376</v>
      </c>
      <c r="J65" s="43">
        <v>33.369799999999998</v>
      </c>
      <c r="K65" s="43">
        <v>37.0351</v>
      </c>
      <c r="L65" s="44">
        <v>37.709899999999998</v>
      </c>
      <c r="M65" s="78">
        <f t="shared" si="0"/>
        <v>1.5372672985826272E-2</v>
      </c>
      <c r="N65" s="64">
        <f t="shared" si="1"/>
        <v>1.5372672985826272E-2</v>
      </c>
      <c r="O65" s="79">
        <f t="shared" si="2"/>
        <v>0.48499999999999943</v>
      </c>
      <c r="P65" s="65">
        <f t="shared" si="3"/>
        <v>-0.48499999999999943</v>
      </c>
    </row>
    <row r="66" spans="2:16" ht="17.25" thickBot="1" x14ac:dyDescent="0.35">
      <c r="B66" s="12"/>
      <c r="C66" s="4"/>
      <c r="D66" s="4">
        <v>32</v>
      </c>
      <c r="E66" s="22">
        <v>361.52879999999999</v>
      </c>
      <c r="F66" s="23">
        <v>30.603999999999999</v>
      </c>
      <c r="G66" s="23">
        <v>35.533900000000003</v>
      </c>
      <c r="H66" s="31">
        <v>36.164400000000001</v>
      </c>
      <c r="I66" s="41">
        <v>365.19119999999998</v>
      </c>
      <c r="J66" s="43">
        <v>30.2559</v>
      </c>
      <c r="K66" s="43">
        <v>35.611199999999997</v>
      </c>
      <c r="L66" s="44">
        <v>36.255400000000002</v>
      </c>
      <c r="M66" s="78">
        <f t="shared" si="0"/>
        <v>1.0130313269648203E-2</v>
      </c>
      <c r="N66" s="64">
        <f t="shared" si="1"/>
        <v>1.0130313269648203E-2</v>
      </c>
      <c r="O66" s="79">
        <f t="shared" si="2"/>
        <v>0.34809999999999874</v>
      </c>
      <c r="P66" s="65">
        <f t="shared" si="3"/>
        <v>-0.34809999999999874</v>
      </c>
    </row>
    <row r="67" spans="2:16" ht="17.25" thickBot="1" x14ac:dyDescent="0.35">
      <c r="B67" s="12"/>
      <c r="C67" s="5"/>
      <c r="D67" s="5">
        <v>37</v>
      </c>
      <c r="E67" s="24">
        <v>151.78800000000001</v>
      </c>
      <c r="F67" s="25">
        <v>27.663699999999999</v>
      </c>
      <c r="G67" s="25">
        <v>34.166600000000003</v>
      </c>
      <c r="H67" s="32">
        <v>34.770899999999997</v>
      </c>
      <c r="I67" s="41">
        <v>153.08799999999999</v>
      </c>
      <c r="J67" s="43">
        <v>27.415800000000001</v>
      </c>
      <c r="K67" s="43">
        <v>34.3001</v>
      </c>
      <c r="L67" s="44">
        <v>34.832099999999997</v>
      </c>
      <c r="M67" s="78">
        <f t="shared" si="0"/>
        <v>8.5645769099005377E-3</v>
      </c>
      <c r="N67" s="64">
        <f t="shared" si="1"/>
        <v>8.5645769099005377E-3</v>
      </c>
      <c r="O67" s="79">
        <f t="shared" si="2"/>
        <v>0.24789999999999779</v>
      </c>
      <c r="P67" s="65">
        <f t="shared" si="3"/>
        <v>-0.24789999999999779</v>
      </c>
    </row>
    <row r="68" spans="2:16" ht="17.25" thickBot="1" x14ac:dyDescent="0.35">
      <c r="B68" s="12"/>
      <c r="C68" s="3" t="s">
        <v>19</v>
      </c>
      <c r="D68" s="3">
        <v>22</v>
      </c>
      <c r="E68" s="20">
        <v>1366.8943999999999</v>
      </c>
      <c r="F68" s="21">
        <v>39.082000000000001</v>
      </c>
      <c r="G68" s="21">
        <v>40.722299999999997</v>
      </c>
      <c r="H68" s="30">
        <v>41.700299999999999</v>
      </c>
      <c r="I68" s="41">
        <v>1376.7144000000001</v>
      </c>
      <c r="J68" s="43">
        <v>38.947699999999998</v>
      </c>
      <c r="K68" s="43">
        <v>40.504199999999997</v>
      </c>
      <c r="L68" s="44">
        <v>41.487400000000001</v>
      </c>
      <c r="M68" s="78">
        <f t="shared" si="0"/>
        <v>7.1841687258358544E-3</v>
      </c>
      <c r="N68" s="64">
        <f t="shared" si="1"/>
        <v>7.1841687258358544E-3</v>
      </c>
      <c r="O68" s="79">
        <f t="shared" si="2"/>
        <v>0.13430000000000319</v>
      </c>
      <c r="P68" s="65">
        <f t="shared" si="3"/>
        <v>-0.13430000000000319</v>
      </c>
    </row>
    <row r="69" spans="2:16" ht="17.25" thickBot="1" x14ac:dyDescent="0.35">
      <c r="B69" s="12"/>
      <c r="C69" s="4"/>
      <c r="D69" s="4">
        <v>27</v>
      </c>
      <c r="E69" s="22">
        <v>657.28319999999997</v>
      </c>
      <c r="F69" s="23">
        <v>35.270899999999997</v>
      </c>
      <c r="G69" s="23">
        <v>37.954000000000001</v>
      </c>
      <c r="H69" s="31">
        <v>39.057099999999998</v>
      </c>
      <c r="I69" s="41">
        <v>663.05520000000001</v>
      </c>
      <c r="J69" s="43">
        <v>34.889899999999997</v>
      </c>
      <c r="K69" s="43">
        <v>37.883299999999998</v>
      </c>
      <c r="L69" s="44">
        <v>38.962000000000003</v>
      </c>
      <c r="M69" s="78">
        <f t="shared" ref="M69:M83" si="4">ABS(N69)</f>
        <v>8.7816028159552056E-3</v>
      </c>
      <c r="N69" s="64">
        <f t="shared" ref="N69:N83" si="5">(I69-E69)/E69</f>
        <v>8.7816028159552056E-3</v>
      </c>
      <c r="O69" s="79">
        <f t="shared" ref="O69:O83" si="6">ABS(P69)</f>
        <v>0.38100000000000023</v>
      </c>
      <c r="P69" s="65">
        <f t="shared" ref="P69:P83" si="7">(J69-F69)</f>
        <v>-0.38100000000000023</v>
      </c>
    </row>
    <row r="70" spans="2:16" ht="17.25" thickBot="1" x14ac:dyDescent="0.35">
      <c r="B70" s="12"/>
      <c r="C70" s="4"/>
      <c r="D70" s="4">
        <v>32</v>
      </c>
      <c r="E70" s="22">
        <v>306.15679999999998</v>
      </c>
      <c r="F70" s="23">
        <v>31.867000000000001</v>
      </c>
      <c r="G70" s="23">
        <v>36.037700000000001</v>
      </c>
      <c r="H70" s="31">
        <v>37.101700000000001</v>
      </c>
      <c r="I70" s="41">
        <v>307.34879999999998</v>
      </c>
      <c r="J70" s="43">
        <v>31.362300000000001</v>
      </c>
      <c r="K70" s="43">
        <v>36.022799999999997</v>
      </c>
      <c r="L70" s="44">
        <v>37.128999999999998</v>
      </c>
      <c r="M70" s="78">
        <f t="shared" si="4"/>
        <v>3.8934297719338826E-3</v>
      </c>
      <c r="N70" s="64">
        <f t="shared" si="5"/>
        <v>3.8934297719338826E-3</v>
      </c>
      <c r="O70" s="79">
        <f t="shared" si="6"/>
        <v>0.5046999999999997</v>
      </c>
      <c r="P70" s="65">
        <f t="shared" si="7"/>
        <v>-0.5046999999999997</v>
      </c>
    </row>
    <row r="71" spans="2:16" ht="17.25" thickBot="1" x14ac:dyDescent="0.35">
      <c r="B71" s="13"/>
      <c r="C71" s="5"/>
      <c r="D71" s="5">
        <v>37</v>
      </c>
      <c r="E71" s="24">
        <v>145.8672</v>
      </c>
      <c r="F71" s="25">
        <v>29.1267</v>
      </c>
      <c r="G71" s="25">
        <v>34.657400000000003</v>
      </c>
      <c r="H71" s="32">
        <v>35.728999999999999</v>
      </c>
      <c r="I71" s="41">
        <v>147.92400000000001</v>
      </c>
      <c r="J71" s="43">
        <v>28.719100000000001</v>
      </c>
      <c r="K71" s="43">
        <v>34.436500000000002</v>
      </c>
      <c r="L71" s="44">
        <v>35.397599999999997</v>
      </c>
      <c r="M71" s="78">
        <f t="shared" si="4"/>
        <v>1.4100496890322223E-2</v>
      </c>
      <c r="N71" s="64">
        <f t="shared" si="5"/>
        <v>1.4100496890322223E-2</v>
      </c>
      <c r="O71" s="79">
        <f t="shared" si="6"/>
        <v>0.40759999999999863</v>
      </c>
      <c r="P71" s="65">
        <f t="shared" si="7"/>
        <v>-0.40759999999999863</v>
      </c>
    </row>
    <row r="72" spans="2:16" ht="17.25" thickBot="1" x14ac:dyDescent="0.35">
      <c r="B72" s="11" t="s">
        <v>25</v>
      </c>
      <c r="C72" s="3" t="s">
        <v>26</v>
      </c>
      <c r="D72" s="3">
        <v>22</v>
      </c>
      <c r="E72" s="20">
        <v>2346.2912000000001</v>
      </c>
      <c r="F72" s="21">
        <v>42.795499999999997</v>
      </c>
      <c r="G72" s="21">
        <v>46.346600000000002</v>
      </c>
      <c r="H72" s="30">
        <v>47.294699999999999</v>
      </c>
      <c r="I72" s="41">
        <v>2343.9920000000002</v>
      </c>
      <c r="J72" s="43">
        <v>42.3339</v>
      </c>
      <c r="K72" s="43">
        <v>46.148899999999998</v>
      </c>
      <c r="L72" s="44">
        <v>47.1599</v>
      </c>
      <c r="M72" s="78">
        <f t="shared" si="4"/>
        <v>9.7992951599525568E-4</v>
      </c>
      <c r="N72" s="64">
        <f t="shared" si="5"/>
        <v>-9.7992951599525568E-4</v>
      </c>
      <c r="O72" s="79">
        <f t="shared" si="6"/>
        <v>0.46159999999999712</v>
      </c>
      <c r="P72" s="65">
        <f t="shared" si="7"/>
        <v>-0.46159999999999712</v>
      </c>
    </row>
    <row r="73" spans="2:16" ht="17.25" thickBot="1" x14ac:dyDescent="0.35">
      <c r="B73" s="12" t="s">
        <v>27</v>
      </c>
      <c r="C73" s="4"/>
      <c r="D73" s="4">
        <v>27</v>
      </c>
      <c r="E73" s="22">
        <v>807.72479999999996</v>
      </c>
      <c r="F73" s="23">
        <v>40.677599999999998</v>
      </c>
      <c r="G73" s="23">
        <v>45.088299999999997</v>
      </c>
      <c r="H73" s="31">
        <v>45.698799999999999</v>
      </c>
      <c r="I73" s="41">
        <v>822.77440000000001</v>
      </c>
      <c r="J73" s="43">
        <v>40.517699999999998</v>
      </c>
      <c r="K73" s="43">
        <v>45.109499999999997</v>
      </c>
      <c r="L73" s="44">
        <v>45.7562</v>
      </c>
      <c r="M73" s="78">
        <f t="shared" si="4"/>
        <v>1.8632088552932947E-2</v>
      </c>
      <c r="N73" s="64">
        <f t="shared" si="5"/>
        <v>1.8632088552932947E-2</v>
      </c>
      <c r="O73" s="79">
        <f t="shared" si="6"/>
        <v>0.15990000000000038</v>
      </c>
      <c r="P73" s="65">
        <f t="shared" si="7"/>
        <v>-0.15990000000000038</v>
      </c>
    </row>
    <row r="74" spans="2:16" ht="17.25" thickBot="1" x14ac:dyDescent="0.35">
      <c r="B74" s="12"/>
      <c r="C74" s="4"/>
      <c r="D74" s="4">
        <v>32</v>
      </c>
      <c r="E74" s="22">
        <v>367.68880000000001</v>
      </c>
      <c r="F74" s="23">
        <v>38.325899999999997</v>
      </c>
      <c r="G74" s="23">
        <v>43.8048</v>
      </c>
      <c r="H74" s="31">
        <v>44.12</v>
      </c>
      <c r="I74" s="41">
        <v>367.7056</v>
      </c>
      <c r="J74" s="43">
        <v>38.190800000000003</v>
      </c>
      <c r="K74" s="43">
        <v>44.4893</v>
      </c>
      <c r="L74" s="44">
        <v>44.975200000000001</v>
      </c>
      <c r="M74" s="78">
        <f t="shared" si="4"/>
        <v>4.5690812447888721E-5</v>
      </c>
      <c r="N74" s="64">
        <f t="shared" si="5"/>
        <v>4.5690812447888721E-5</v>
      </c>
      <c r="O74" s="79">
        <f t="shared" si="6"/>
        <v>0.13509999999999422</v>
      </c>
      <c r="P74" s="65">
        <f t="shared" si="7"/>
        <v>-0.13509999999999422</v>
      </c>
    </row>
    <row r="75" spans="2:16" ht="17.25" thickBot="1" x14ac:dyDescent="0.35">
      <c r="B75" s="12"/>
      <c r="C75" s="5"/>
      <c r="D75" s="5">
        <v>37</v>
      </c>
      <c r="E75" s="24">
        <v>190.98480000000001</v>
      </c>
      <c r="F75" s="25">
        <v>35.685499999999998</v>
      </c>
      <c r="G75" s="25">
        <v>42.726500000000001</v>
      </c>
      <c r="H75" s="32">
        <v>42.933700000000002</v>
      </c>
      <c r="I75" s="41">
        <v>191.21199999999999</v>
      </c>
      <c r="J75" s="43">
        <v>35.603499999999997</v>
      </c>
      <c r="K75" s="43">
        <v>43.178800000000003</v>
      </c>
      <c r="L75" s="44">
        <v>43.475099999999998</v>
      </c>
      <c r="M75" s="78">
        <f t="shared" si="4"/>
        <v>1.1896234674172086E-3</v>
      </c>
      <c r="N75" s="64">
        <f t="shared" si="5"/>
        <v>1.1896234674172086E-3</v>
      </c>
      <c r="O75" s="79">
        <f t="shared" si="6"/>
        <v>8.2000000000000739E-2</v>
      </c>
      <c r="P75" s="65">
        <f t="shared" si="7"/>
        <v>-8.2000000000000739E-2</v>
      </c>
    </row>
    <row r="76" spans="2:16" ht="17.25" thickBot="1" x14ac:dyDescent="0.35">
      <c r="B76" s="12"/>
      <c r="C76" s="3" t="s">
        <v>28</v>
      </c>
      <c r="D76" s="3">
        <v>22</v>
      </c>
      <c r="E76" s="20">
        <v>3281.1376</v>
      </c>
      <c r="F76" s="21">
        <v>42.603200000000001</v>
      </c>
      <c r="G76" s="21">
        <v>47.766300000000001</v>
      </c>
      <c r="H76" s="30">
        <v>47.4268</v>
      </c>
      <c r="I76" s="41">
        <v>3265.5383999999999</v>
      </c>
      <c r="J76" s="43">
        <v>42.147300000000001</v>
      </c>
      <c r="K76" s="43">
        <v>47.64</v>
      </c>
      <c r="L76" s="44">
        <v>47.3508</v>
      </c>
      <c r="M76" s="78">
        <f t="shared" si="4"/>
        <v>4.7542047611779858E-3</v>
      </c>
      <c r="N76" s="64">
        <f t="shared" si="5"/>
        <v>-4.7542047611779858E-3</v>
      </c>
      <c r="O76" s="79">
        <f t="shared" si="6"/>
        <v>0.45589999999999975</v>
      </c>
      <c r="P76" s="65">
        <f t="shared" si="7"/>
        <v>-0.45589999999999975</v>
      </c>
    </row>
    <row r="77" spans="2:16" ht="17.25" thickBot="1" x14ac:dyDescent="0.35">
      <c r="B77" s="12"/>
      <c r="C77" s="4"/>
      <c r="D77" s="4">
        <v>27</v>
      </c>
      <c r="E77" s="22">
        <v>1007.7488</v>
      </c>
      <c r="F77" s="23">
        <v>40.217500000000001</v>
      </c>
      <c r="G77" s="23">
        <v>46.367699999999999</v>
      </c>
      <c r="H77" s="31">
        <v>45.567300000000003</v>
      </c>
      <c r="I77" s="41">
        <v>1016.4936</v>
      </c>
      <c r="J77" s="43">
        <v>40.058199999999999</v>
      </c>
      <c r="K77" s="43">
        <v>46.333199999999998</v>
      </c>
      <c r="L77" s="44">
        <v>45.750399999999999</v>
      </c>
      <c r="M77" s="78">
        <f t="shared" si="4"/>
        <v>8.6775593282771013E-3</v>
      </c>
      <c r="N77" s="64">
        <f t="shared" si="5"/>
        <v>8.6775593282771013E-3</v>
      </c>
      <c r="O77" s="79">
        <f t="shared" si="6"/>
        <v>0.15930000000000177</v>
      </c>
      <c r="P77" s="65">
        <f t="shared" si="7"/>
        <v>-0.15930000000000177</v>
      </c>
    </row>
    <row r="78" spans="2:16" ht="17.25" thickBot="1" x14ac:dyDescent="0.35">
      <c r="B78" s="12"/>
      <c r="C78" s="4"/>
      <c r="D78" s="4">
        <v>32</v>
      </c>
      <c r="E78" s="22">
        <v>439.7704</v>
      </c>
      <c r="F78" s="23">
        <v>37.671700000000001</v>
      </c>
      <c r="G78" s="23">
        <v>45.185099999999998</v>
      </c>
      <c r="H78" s="31">
        <v>43.831800000000001</v>
      </c>
      <c r="I78" s="41">
        <v>437.87439999999998</v>
      </c>
      <c r="J78" s="43">
        <v>37.738799999999998</v>
      </c>
      <c r="K78" s="43">
        <v>45.907600000000002</v>
      </c>
      <c r="L78" s="44">
        <v>44.977400000000003</v>
      </c>
      <c r="M78" s="78">
        <f t="shared" si="4"/>
        <v>4.31134064502753E-3</v>
      </c>
      <c r="N78" s="64">
        <f t="shared" si="5"/>
        <v>-4.31134064502753E-3</v>
      </c>
      <c r="O78" s="79">
        <f t="shared" si="6"/>
        <v>6.7099999999996385E-2</v>
      </c>
      <c r="P78" s="65">
        <f t="shared" si="7"/>
        <v>6.7099999999996385E-2</v>
      </c>
    </row>
    <row r="79" spans="2:16" ht="17.25" thickBot="1" x14ac:dyDescent="0.35">
      <c r="B79" s="12"/>
      <c r="C79" s="5"/>
      <c r="D79" s="5">
        <v>37</v>
      </c>
      <c r="E79" s="24">
        <v>226.80719999999999</v>
      </c>
      <c r="F79" s="25">
        <v>34.796999999999997</v>
      </c>
      <c r="G79" s="25">
        <v>44.403300000000002</v>
      </c>
      <c r="H79" s="32">
        <v>42.622</v>
      </c>
      <c r="I79" s="41">
        <v>226.56319999999999</v>
      </c>
      <c r="J79" s="43">
        <v>34.602600000000002</v>
      </c>
      <c r="K79" s="43">
        <v>44.6721</v>
      </c>
      <c r="L79" s="44">
        <v>43.183500000000002</v>
      </c>
      <c r="M79" s="78">
        <f t="shared" si="4"/>
        <v>1.0758035900094872E-3</v>
      </c>
      <c r="N79" s="64">
        <f t="shared" si="5"/>
        <v>-1.0758035900094872E-3</v>
      </c>
      <c r="O79" s="79">
        <f t="shared" si="6"/>
        <v>0.19439999999999458</v>
      </c>
      <c r="P79" s="65">
        <f t="shared" si="7"/>
        <v>-0.19439999999999458</v>
      </c>
    </row>
    <row r="80" spans="2:16" ht="17.25" thickBot="1" x14ac:dyDescent="0.35">
      <c r="B80" s="4"/>
      <c r="C80" s="3" t="s">
        <v>29</v>
      </c>
      <c r="D80" s="28">
        <v>22</v>
      </c>
      <c r="E80" s="20">
        <v>2749.54</v>
      </c>
      <c r="F80" s="21">
        <v>42.5794</v>
      </c>
      <c r="G80" s="21">
        <v>47.478299999999997</v>
      </c>
      <c r="H80" s="30">
        <v>47.660699999999999</v>
      </c>
      <c r="I80" s="41">
        <v>2746.7784000000001</v>
      </c>
      <c r="J80" s="43">
        <v>42.099800000000002</v>
      </c>
      <c r="K80" s="43">
        <v>47.2121</v>
      </c>
      <c r="L80" s="44">
        <v>47.429900000000004</v>
      </c>
      <c r="M80" s="78">
        <f t="shared" si="4"/>
        <v>1.0043861882350564E-3</v>
      </c>
      <c r="N80" s="64">
        <f t="shared" si="5"/>
        <v>-1.0043861882350564E-3</v>
      </c>
      <c r="O80" s="79">
        <f t="shared" si="6"/>
        <v>0.47959999999999781</v>
      </c>
      <c r="P80" s="65">
        <f t="shared" si="7"/>
        <v>-0.47959999999999781</v>
      </c>
    </row>
    <row r="81" spans="2:16" ht="17.25" thickBot="1" x14ac:dyDescent="0.35">
      <c r="B81" s="4"/>
      <c r="C81" s="4"/>
      <c r="D81" s="26">
        <v>27</v>
      </c>
      <c r="E81" s="22">
        <v>809.2704</v>
      </c>
      <c r="F81" s="23">
        <v>40.287799999999997</v>
      </c>
      <c r="G81" s="23">
        <v>45.703400000000002</v>
      </c>
      <c r="H81" s="31">
        <v>45.8155</v>
      </c>
      <c r="I81" s="41">
        <v>821.20640000000003</v>
      </c>
      <c r="J81" s="43">
        <v>40.143500000000003</v>
      </c>
      <c r="K81" s="43">
        <v>45.7729</v>
      </c>
      <c r="L81" s="44">
        <v>45.8962</v>
      </c>
      <c r="M81" s="78">
        <f t="shared" si="4"/>
        <v>1.4749087573201782E-2</v>
      </c>
      <c r="N81" s="64">
        <f t="shared" si="5"/>
        <v>1.4749087573201782E-2</v>
      </c>
      <c r="O81" s="79">
        <f t="shared" si="6"/>
        <v>0.1442999999999941</v>
      </c>
      <c r="P81" s="65">
        <f t="shared" si="7"/>
        <v>-0.1442999999999941</v>
      </c>
    </row>
    <row r="82" spans="2:16" ht="17.25" thickBot="1" x14ac:dyDescent="0.35">
      <c r="B82" s="4"/>
      <c r="C82" s="4"/>
      <c r="D82" s="26">
        <v>32</v>
      </c>
      <c r="E82" s="22">
        <v>340.10399999999998</v>
      </c>
      <c r="F82" s="23">
        <v>37.909999999999997</v>
      </c>
      <c r="G82" s="23">
        <v>44.0946</v>
      </c>
      <c r="H82" s="31">
        <v>44.051099999999998</v>
      </c>
      <c r="I82" s="41">
        <v>341.58</v>
      </c>
      <c r="J82" s="43">
        <v>37.563200000000002</v>
      </c>
      <c r="K82" s="43">
        <v>44.6372</v>
      </c>
      <c r="L82" s="44">
        <v>44.61</v>
      </c>
      <c r="M82" s="78">
        <f t="shared" si="4"/>
        <v>4.3398489873685674E-3</v>
      </c>
      <c r="N82" s="64">
        <f t="shared" si="5"/>
        <v>4.3398489873685674E-3</v>
      </c>
      <c r="O82" s="79">
        <f t="shared" si="6"/>
        <v>0.34679999999999467</v>
      </c>
      <c r="P82" s="65">
        <f t="shared" si="7"/>
        <v>-0.34679999999999467</v>
      </c>
    </row>
    <row r="83" spans="2:16" ht="17.25" thickBot="1" x14ac:dyDescent="0.35">
      <c r="B83" s="5"/>
      <c r="C83" s="5"/>
      <c r="D83" s="27">
        <v>37</v>
      </c>
      <c r="E83" s="24">
        <v>169.9744</v>
      </c>
      <c r="F83" s="25">
        <v>35.313400000000001</v>
      </c>
      <c r="G83" s="25">
        <v>42.937800000000003</v>
      </c>
      <c r="H83" s="32">
        <v>42.8249</v>
      </c>
      <c r="I83" s="41">
        <v>170.488</v>
      </c>
      <c r="J83" s="43">
        <v>34.685699999999997</v>
      </c>
      <c r="K83" s="43">
        <v>42.979300000000002</v>
      </c>
      <c r="L83" s="44">
        <v>42.569499999999998</v>
      </c>
      <c r="M83" s="78">
        <f t="shared" si="4"/>
        <v>3.0216314927424171E-3</v>
      </c>
      <c r="N83" s="64">
        <f t="shared" si="5"/>
        <v>3.0216314927424171E-3</v>
      </c>
      <c r="O83" s="79">
        <f t="shared" si="6"/>
        <v>0.62770000000000437</v>
      </c>
      <c r="P83" s="65">
        <f t="shared" si="7"/>
        <v>-0.62770000000000437</v>
      </c>
    </row>
    <row r="85" spans="2:16" x14ac:dyDescent="0.3">
      <c r="J85" s="80"/>
      <c r="K85" s="68"/>
      <c r="L85" s="67"/>
      <c r="M85" s="80"/>
    </row>
    <row r="86" spans="2:16" x14ac:dyDescent="0.3">
      <c r="J86" s="80"/>
      <c r="K86" s="68"/>
      <c r="L86" s="67"/>
      <c r="M86" s="80"/>
    </row>
    <row r="87" spans="2:16" x14ac:dyDescent="0.3">
      <c r="J87" s="80"/>
      <c r="K87" s="68"/>
      <c r="L87" s="67"/>
      <c r="M87" s="80"/>
    </row>
    <row r="88" spans="2:16" x14ac:dyDescent="0.3">
      <c r="J88" s="80"/>
      <c r="K88" s="68"/>
      <c r="L88" s="67"/>
      <c r="M88" s="80"/>
    </row>
    <row r="89" spans="2:16" x14ac:dyDescent="0.3">
      <c r="K89" s="66"/>
    </row>
  </sheetData>
  <mergeCells count="6">
    <mergeCell ref="P2:P3"/>
    <mergeCell ref="O2:O3"/>
    <mergeCell ref="E2:H2"/>
    <mergeCell ref="I2:L2"/>
    <mergeCell ref="M2:M3"/>
    <mergeCell ref="N2:N3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7</vt:i4>
      </vt:variant>
    </vt:vector>
  </HeadingPairs>
  <TitlesOfParts>
    <vt:vector size="7" baseType="lpstr">
      <vt:lpstr>Summary</vt:lpstr>
      <vt:lpstr>RA-HE</vt:lpstr>
      <vt:lpstr>LB-HE</vt:lpstr>
      <vt:lpstr>LP-HE</vt:lpstr>
      <vt:lpstr>RA-LC</vt:lpstr>
      <vt:lpstr>LB-LC</vt:lpstr>
      <vt:lpstr>LP-LC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2012-02-03T00:49:01Z</dcterms:modified>
</cp:coreProperties>
</file>