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50" yWindow="360" windowWidth="16800" windowHeight="8310" activeTab="1"/>
  </bookViews>
  <sheets>
    <sheet name="summary" sheetId="10" r:id="rId1"/>
    <sheet name="summary (2)" sheetId="11" r:id="rId2"/>
    <sheet name="he " sheetId="6" r:id="rId3"/>
    <sheet name="lc" sheetId="8" r:id="rId4"/>
    <sheet name="he-10 " sheetId="7" r:id="rId5"/>
  </sheets>
  <calcPr calcId="124519"/>
</workbook>
</file>

<file path=xl/calcChain.xml><?xml version="1.0" encoding="utf-8"?>
<calcChain xmlns="http://schemas.openxmlformats.org/spreadsheetml/2006/main">
  <c r="F28" i="11"/>
  <c r="G28"/>
  <c r="H28"/>
  <c r="F29"/>
  <c r="G29"/>
  <c r="H29"/>
  <c r="F30"/>
  <c r="G30"/>
  <c r="H30"/>
  <c r="F27"/>
  <c r="C28"/>
  <c r="D28"/>
  <c r="E28"/>
  <c r="C29"/>
  <c r="D29"/>
  <c r="E29"/>
  <c r="C30"/>
  <c r="D30"/>
  <c r="E30"/>
  <c r="D27"/>
  <c r="E27"/>
  <c r="C27"/>
  <c r="I17"/>
  <c r="J17"/>
  <c r="K17"/>
  <c r="J16"/>
  <c r="K16"/>
  <c r="I16"/>
  <c r="F17"/>
  <c r="G17"/>
  <c r="H17"/>
  <c r="F18"/>
  <c r="G18"/>
  <c r="H18"/>
  <c r="F19"/>
  <c r="G19"/>
  <c r="H19"/>
  <c r="G16"/>
  <c r="H16"/>
  <c r="F16"/>
  <c r="C17"/>
  <c r="D17"/>
  <c r="E17"/>
  <c r="C18"/>
  <c r="D18"/>
  <c r="E18"/>
  <c r="C19"/>
  <c r="D19"/>
  <c r="E19"/>
  <c r="D16"/>
  <c r="E16"/>
  <c r="C16"/>
  <c r="F7"/>
  <c r="G7"/>
  <c r="H7"/>
  <c r="F8"/>
  <c r="G8"/>
  <c r="H8"/>
  <c r="F9"/>
  <c r="G9"/>
  <c r="H9"/>
  <c r="F10"/>
  <c r="G10"/>
  <c r="H10"/>
  <c r="G6"/>
  <c r="H6"/>
  <c r="F6"/>
  <c r="C7"/>
  <c r="D7"/>
  <c r="E7"/>
  <c r="C8"/>
  <c r="D8"/>
  <c r="E8"/>
  <c r="C9"/>
  <c r="D9"/>
  <c r="E9"/>
  <c r="C10"/>
  <c r="D10"/>
  <c r="E10"/>
  <c r="D6"/>
  <c r="E6"/>
  <c r="C6"/>
  <c r="E18" i="10"/>
  <c r="F18"/>
  <c r="G18"/>
  <c r="E19"/>
  <c r="F19"/>
  <c r="G19"/>
  <c r="E20"/>
  <c r="F20"/>
  <c r="E21"/>
  <c r="F21"/>
  <c r="K38" i="7"/>
  <c r="K37"/>
  <c r="K36"/>
  <c r="K35"/>
  <c r="K34"/>
  <c r="K33"/>
  <c r="K32"/>
  <c r="K31"/>
  <c r="K30"/>
  <c r="K29"/>
  <c r="K28"/>
  <c r="K27"/>
  <c r="K26"/>
  <c r="K25"/>
  <c r="K24"/>
  <c r="K23"/>
  <c r="K22"/>
  <c r="K21"/>
  <c r="K20"/>
  <c r="K19"/>
  <c r="K87" s="1"/>
  <c r="K18"/>
  <c r="K17"/>
  <c r="K16"/>
  <c r="K15"/>
  <c r="K14"/>
  <c r="K13"/>
  <c r="K12"/>
  <c r="K11"/>
  <c r="K10"/>
  <c r="K9"/>
  <c r="K8"/>
  <c r="K7"/>
  <c r="K6"/>
  <c r="K5"/>
  <c r="K4"/>
  <c r="K3"/>
  <c r="K86" s="1"/>
  <c r="K92" s="1"/>
  <c r="J38"/>
  <c r="J37"/>
  <c r="J36"/>
  <c r="J35"/>
  <c r="J34"/>
  <c r="J33"/>
  <c r="J32"/>
  <c r="J31"/>
  <c r="J30"/>
  <c r="J29"/>
  <c r="J28"/>
  <c r="J27"/>
  <c r="J26"/>
  <c r="J25"/>
  <c r="J24"/>
  <c r="J23"/>
  <c r="J22"/>
  <c r="J21"/>
  <c r="J20"/>
  <c r="J19"/>
  <c r="J87" s="1"/>
  <c r="J18"/>
  <c r="J17"/>
  <c r="J16"/>
  <c r="J15"/>
  <c r="J14"/>
  <c r="J13"/>
  <c r="J12"/>
  <c r="J11"/>
  <c r="J10"/>
  <c r="J9"/>
  <c r="J8"/>
  <c r="J7"/>
  <c r="J6"/>
  <c r="J5"/>
  <c r="J4"/>
  <c r="J3"/>
  <c r="J86" s="1"/>
  <c r="J92" s="1"/>
  <c r="AM66" i="8"/>
  <c r="AM65"/>
  <c r="AM64"/>
  <c r="AM63"/>
  <c r="AM62"/>
  <c r="AM61"/>
  <c r="AM60"/>
  <c r="AM59"/>
  <c r="AM58"/>
  <c r="AM86" s="1"/>
  <c r="AM57"/>
  <c r="AM56"/>
  <c r="AM55"/>
  <c r="AM54"/>
  <c r="AM53"/>
  <c r="AM52"/>
  <c r="AM51"/>
  <c r="AM50"/>
  <c r="AM49"/>
  <c r="AM48"/>
  <c r="AM47"/>
  <c r="AM46"/>
  <c r="AM45"/>
  <c r="AM44"/>
  <c r="AM43"/>
  <c r="AM42"/>
  <c r="AM41"/>
  <c r="AM85" s="1"/>
  <c r="AM40"/>
  <c r="AM39"/>
  <c r="AM38"/>
  <c r="AM37"/>
  <c r="AM36"/>
  <c r="AM35"/>
  <c r="AM34"/>
  <c r="AM33"/>
  <c r="AM32"/>
  <c r="AM31"/>
  <c r="AM30"/>
  <c r="AM29"/>
  <c r="AM28"/>
  <c r="AM27"/>
  <c r="AM26"/>
  <c r="AM25"/>
  <c r="AM24"/>
  <c r="AM23"/>
  <c r="AM84" s="1"/>
  <c r="AM22"/>
  <c r="AM21"/>
  <c r="AM20"/>
  <c r="AM19"/>
  <c r="AM18"/>
  <c r="AM17"/>
  <c r="AM16"/>
  <c r="AM15"/>
  <c r="AM14"/>
  <c r="AM13"/>
  <c r="AM12"/>
  <c r="AM11"/>
  <c r="AM10"/>
  <c r="AM9"/>
  <c r="AM8"/>
  <c r="AM7"/>
  <c r="AM6"/>
  <c r="AM5"/>
  <c r="AM4"/>
  <c r="AM3"/>
  <c r="AM83" s="1"/>
  <c r="G27" i="11" s="1"/>
  <c r="AL66" i="8"/>
  <c r="AL65"/>
  <c r="AL64"/>
  <c r="AL63"/>
  <c r="AL62"/>
  <c r="AL61"/>
  <c r="AL60"/>
  <c r="AL59"/>
  <c r="AL58"/>
  <c r="AL57"/>
  <c r="AL56"/>
  <c r="AL55"/>
  <c r="AL86" s="1"/>
  <c r="AL54"/>
  <c r="AL53"/>
  <c r="AL52"/>
  <c r="AL51"/>
  <c r="AL50"/>
  <c r="AL49"/>
  <c r="AL48"/>
  <c r="AL47"/>
  <c r="AL46"/>
  <c r="AL45"/>
  <c r="AL44"/>
  <c r="AL43"/>
  <c r="AL42"/>
  <c r="AL41"/>
  <c r="AL40"/>
  <c r="AL39"/>
  <c r="AL85" s="1"/>
  <c r="AL38"/>
  <c r="AL37"/>
  <c r="AL36"/>
  <c r="AL35"/>
  <c r="AL34"/>
  <c r="AL33"/>
  <c r="AL32"/>
  <c r="AL31"/>
  <c r="AL30"/>
  <c r="AL29"/>
  <c r="AL28"/>
  <c r="AL27"/>
  <c r="AL26"/>
  <c r="AL25"/>
  <c r="AL24"/>
  <c r="AL23"/>
  <c r="AL84" s="1"/>
  <c r="AL22"/>
  <c r="AL21"/>
  <c r="AL20"/>
  <c r="AL19"/>
  <c r="AL18"/>
  <c r="AL17"/>
  <c r="AL16"/>
  <c r="AL15"/>
  <c r="AL14"/>
  <c r="AL13"/>
  <c r="AL12"/>
  <c r="AL11"/>
  <c r="AL10"/>
  <c r="AL9"/>
  <c r="AL8"/>
  <c r="AL7"/>
  <c r="AL6"/>
  <c r="AL5"/>
  <c r="AL4"/>
  <c r="AL3"/>
  <c r="AL83" s="1"/>
  <c r="AL89" s="1"/>
  <c r="X70"/>
  <c r="X69"/>
  <c r="X68"/>
  <c r="X67"/>
  <c r="X66"/>
  <c r="X65"/>
  <c r="X64"/>
  <c r="X63"/>
  <c r="X62"/>
  <c r="X61"/>
  <c r="X60"/>
  <c r="X59"/>
  <c r="X58"/>
  <c r="X57"/>
  <c r="X56"/>
  <c r="X55"/>
  <c r="X86" s="1"/>
  <c r="X54"/>
  <c r="X53"/>
  <c r="X52"/>
  <c r="X51"/>
  <c r="X50"/>
  <c r="X49"/>
  <c r="X48"/>
  <c r="X47"/>
  <c r="X46"/>
  <c r="X45"/>
  <c r="X44"/>
  <c r="X43"/>
  <c r="X42"/>
  <c r="X41"/>
  <c r="X40"/>
  <c r="X39"/>
  <c r="X85" s="1"/>
  <c r="X38"/>
  <c r="X37"/>
  <c r="X36"/>
  <c r="X35"/>
  <c r="X34"/>
  <c r="X33"/>
  <c r="X32"/>
  <c r="X31"/>
  <c r="X30"/>
  <c r="X29"/>
  <c r="X28"/>
  <c r="X27"/>
  <c r="X26"/>
  <c r="X25"/>
  <c r="X24"/>
  <c r="X23"/>
  <c r="X22"/>
  <c r="X21"/>
  <c r="X20"/>
  <c r="X19"/>
  <c r="X84" s="1"/>
  <c r="X10"/>
  <c r="X9"/>
  <c r="X8"/>
  <c r="X7"/>
  <c r="X6"/>
  <c r="X5"/>
  <c r="X4"/>
  <c r="X3"/>
  <c r="X83" s="1"/>
  <c r="X89" s="1"/>
  <c r="W70"/>
  <c r="W69"/>
  <c r="W68"/>
  <c r="W67"/>
  <c r="W66"/>
  <c r="W65"/>
  <c r="W64"/>
  <c r="W63"/>
  <c r="W62"/>
  <c r="W61"/>
  <c r="W60"/>
  <c r="W59"/>
  <c r="W58"/>
  <c r="W57"/>
  <c r="W56"/>
  <c r="W55"/>
  <c r="W86" s="1"/>
  <c r="W54"/>
  <c r="W53"/>
  <c r="W52"/>
  <c r="W51"/>
  <c r="W50"/>
  <c r="W49"/>
  <c r="W48"/>
  <c r="W47"/>
  <c r="W46"/>
  <c r="W45"/>
  <c r="W44"/>
  <c r="W43"/>
  <c r="W42"/>
  <c r="W41"/>
  <c r="W40"/>
  <c r="W39"/>
  <c r="W85" s="1"/>
  <c r="W38"/>
  <c r="W37"/>
  <c r="W36"/>
  <c r="W35"/>
  <c r="W34"/>
  <c r="W33"/>
  <c r="W32"/>
  <c r="W31"/>
  <c r="W30"/>
  <c r="W29"/>
  <c r="W28"/>
  <c r="W27"/>
  <c r="W26"/>
  <c r="W25"/>
  <c r="W24"/>
  <c r="W23"/>
  <c r="W22"/>
  <c r="W21"/>
  <c r="W20"/>
  <c r="W19"/>
  <c r="W84" s="1"/>
  <c r="W10"/>
  <c r="W9"/>
  <c r="W8"/>
  <c r="W7"/>
  <c r="W6"/>
  <c r="W5"/>
  <c r="W4"/>
  <c r="W3"/>
  <c r="W83" s="1"/>
  <c r="W89" s="1"/>
  <c r="J82"/>
  <c r="J81"/>
  <c r="J80"/>
  <c r="J79"/>
  <c r="J78"/>
  <c r="J77"/>
  <c r="J76"/>
  <c r="J75"/>
  <c r="J74"/>
  <c r="J73"/>
  <c r="J72"/>
  <c r="J71"/>
  <c r="J87" s="1"/>
  <c r="J70"/>
  <c r="J69"/>
  <c r="J68"/>
  <c r="J67"/>
  <c r="J66"/>
  <c r="J65"/>
  <c r="J64"/>
  <c r="J63"/>
  <c r="J62"/>
  <c r="J61"/>
  <c r="J60"/>
  <c r="J59"/>
  <c r="J58"/>
  <c r="J57"/>
  <c r="J56"/>
  <c r="J55"/>
  <c r="J86" s="1"/>
  <c r="J54"/>
  <c r="J53"/>
  <c r="J52"/>
  <c r="J51"/>
  <c r="J50"/>
  <c r="J49"/>
  <c r="J48"/>
  <c r="J47"/>
  <c r="J46"/>
  <c r="J45"/>
  <c r="J44"/>
  <c r="J43"/>
  <c r="J42"/>
  <c r="J41"/>
  <c r="J40"/>
  <c r="J39"/>
  <c r="J85" s="1"/>
  <c r="J38"/>
  <c r="J37"/>
  <c r="J36"/>
  <c r="J35"/>
  <c r="J34"/>
  <c r="J33"/>
  <c r="J32"/>
  <c r="J31"/>
  <c r="J30"/>
  <c r="J29"/>
  <c r="J28"/>
  <c r="J27"/>
  <c r="J26"/>
  <c r="J25"/>
  <c r="J24"/>
  <c r="J23"/>
  <c r="J22"/>
  <c r="J21"/>
  <c r="J20"/>
  <c r="J19"/>
  <c r="J84" s="1"/>
  <c r="J10"/>
  <c r="J9"/>
  <c r="J8"/>
  <c r="J7"/>
  <c r="J6"/>
  <c r="J5"/>
  <c r="J4"/>
  <c r="J3"/>
  <c r="J83" s="1"/>
  <c r="J89" s="1"/>
  <c r="K82"/>
  <c r="K81"/>
  <c r="K80"/>
  <c r="K79"/>
  <c r="K78"/>
  <c r="K77"/>
  <c r="K76"/>
  <c r="K75"/>
  <c r="K74"/>
  <c r="K73"/>
  <c r="K72"/>
  <c r="K71"/>
  <c r="K87" s="1"/>
  <c r="K70"/>
  <c r="K69"/>
  <c r="K68"/>
  <c r="K67"/>
  <c r="K66"/>
  <c r="K65"/>
  <c r="K64"/>
  <c r="K63"/>
  <c r="K62"/>
  <c r="K61"/>
  <c r="K60"/>
  <c r="K59"/>
  <c r="K58"/>
  <c r="K57"/>
  <c r="K56"/>
  <c r="K55"/>
  <c r="K86" s="1"/>
  <c r="K54"/>
  <c r="K53"/>
  <c r="K52"/>
  <c r="K51"/>
  <c r="K50"/>
  <c r="K49"/>
  <c r="K48"/>
  <c r="K47"/>
  <c r="K46"/>
  <c r="K45"/>
  <c r="K44"/>
  <c r="K43"/>
  <c r="K42"/>
  <c r="K41"/>
  <c r="K40"/>
  <c r="K39"/>
  <c r="K85" s="1"/>
  <c r="K38"/>
  <c r="K37"/>
  <c r="K36"/>
  <c r="K35"/>
  <c r="K34"/>
  <c r="K33"/>
  <c r="K32"/>
  <c r="K31"/>
  <c r="K30"/>
  <c r="K29"/>
  <c r="K28"/>
  <c r="K27"/>
  <c r="K26"/>
  <c r="K25"/>
  <c r="K24"/>
  <c r="K23"/>
  <c r="K22"/>
  <c r="K21"/>
  <c r="K20"/>
  <c r="K19"/>
  <c r="K84" s="1"/>
  <c r="K10"/>
  <c r="K9"/>
  <c r="K8"/>
  <c r="K7"/>
  <c r="K6"/>
  <c r="K5"/>
  <c r="K4"/>
  <c r="K3"/>
  <c r="K83" s="1"/>
  <c r="K89" s="1"/>
  <c r="AK66" i="6"/>
  <c r="AK65"/>
  <c r="AK64"/>
  <c r="AK63"/>
  <c r="AK62"/>
  <c r="AK61"/>
  <c r="AK60"/>
  <c r="AK59"/>
  <c r="AK58"/>
  <c r="AK86" s="1"/>
  <c r="AK57"/>
  <c r="AK56"/>
  <c r="AK55"/>
  <c r="AK54"/>
  <c r="AK53"/>
  <c r="AK52"/>
  <c r="AK51"/>
  <c r="AK50"/>
  <c r="AK49"/>
  <c r="AK48"/>
  <c r="AK47"/>
  <c r="AK46"/>
  <c r="AK45"/>
  <c r="AK44"/>
  <c r="AK43"/>
  <c r="AK42"/>
  <c r="AK41"/>
  <c r="AK40"/>
  <c r="AK39"/>
  <c r="AK85" s="1"/>
  <c r="AK38"/>
  <c r="AK37"/>
  <c r="AK36"/>
  <c r="AK35"/>
  <c r="AK34"/>
  <c r="AK33"/>
  <c r="AK32"/>
  <c r="AK31"/>
  <c r="AK30"/>
  <c r="AK29"/>
  <c r="AK28"/>
  <c r="AK27"/>
  <c r="AK26"/>
  <c r="AK25"/>
  <c r="AK24"/>
  <c r="AK23"/>
  <c r="AK84" s="1"/>
  <c r="AK22"/>
  <c r="AK21"/>
  <c r="AK20"/>
  <c r="AK19"/>
  <c r="AK18"/>
  <c r="AK17"/>
  <c r="AK16"/>
  <c r="AK15"/>
  <c r="AK14"/>
  <c r="AK13"/>
  <c r="AK12"/>
  <c r="AK11"/>
  <c r="AK10"/>
  <c r="AK9"/>
  <c r="AK8"/>
  <c r="AK7"/>
  <c r="AK6"/>
  <c r="AK5"/>
  <c r="AK4"/>
  <c r="AK3"/>
  <c r="AK83" s="1"/>
  <c r="AJ66"/>
  <c r="AJ65"/>
  <c r="AJ64"/>
  <c r="AJ63"/>
  <c r="AJ62"/>
  <c r="AJ61"/>
  <c r="AJ60"/>
  <c r="AJ59"/>
  <c r="AJ58"/>
  <c r="AJ57"/>
  <c r="AJ56"/>
  <c r="AJ55"/>
  <c r="AJ86" s="1"/>
  <c r="AJ54"/>
  <c r="AJ53"/>
  <c r="AJ52"/>
  <c r="AJ51"/>
  <c r="AJ50"/>
  <c r="AJ49"/>
  <c r="AJ48"/>
  <c r="AJ47"/>
  <c r="AJ46"/>
  <c r="AJ45"/>
  <c r="AJ44"/>
  <c r="AJ43"/>
  <c r="AJ42"/>
  <c r="AJ41"/>
  <c r="AJ40"/>
  <c r="AJ39"/>
  <c r="AJ85" s="1"/>
  <c r="AJ38"/>
  <c r="AJ37"/>
  <c r="AJ36"/>
  <c r="AJ35"/>
  <c r="AJ34"/>
  <c r="AJ33"/>
  <c r="AJ32"/>
  <c r="AJ31"/>
  <c r="AJ30"/>
  <c r="AJ29"/>
  <c r="AJ28"/>
  <c r="AJ27"/>
  <c r="AJ26"/>
  <c r="AJ25"/>
  <c r="AJ24"/>
  <c r="AJ23"/>
  <c r="AJ84" s="1"/>
  <c r="AJ22"/>
  <c r="AJ21"/>
  <c r="AJ20"/>
  <c r="AJ19"/>
  <c r="AJ18"/>
  <c r="AJ17"/>
  <c r="AJ16"/>
  <c r="AJ15"/>
  <c r="AJ14"/>
  <c r="AJ13"/>
  <c r="AJ12"/>
  <c r="AJ11"/>
  <c r="AJ10"/>
  <c r="AJ9"/>
  <c r="AJ8"/>
  <c r="AJ7"/>
  <c r="AJ6"/>
  <c r="AJ5"/>
  <c r="AJ4"/>
  <c r="AJ3"/>
  <c r="AJ83" s="1"/>
  <c r="AJ89" s="1"/>
  <c r="X70"/>
  <c r="X69"/>
  <c r="X68"/>
  <c r="X67"/>
  <c r="X66"/>
  <c r="X65"/>
  <c r="X64"/>
  <c r="X63"/>
  <c r="X62"/>
  <c r="X61"/>
  <c r="X60"/>
  <c r="X59"/>
  <c r="X58"/>
  <c r="X57"/>
  <c r="X56"/>
  <c r="X55"/>
  <c r="X54"/>
  <c r="X53"/>
  <c r="X52"/>
  <c r="X51"/>
  <c r="X50"/>
  <c r="X49"/>
  <c r="X48"/>
  <c r="X47"/>
  <c r="X46"/>
  <c r="X45"/>
  <c r="X44"/>
  <c r="X43"/>
  <c r="X42"/>
  <c r="X41"/>
  <c r="X40"/>
  <c r="X39"/>
  <c r="X38"/>
  <c r="X84" s="1"/>
  <c r="X37"/>
  <c r="X36"/>
  <c r="X35"/>
  <c r="X34"/>
  <c r="X33"/>
  <c r="X32"/>
  <c r="X31"/>
  <c r="X30"/>
  <c r="X29"/>
  <c r="X28"/>
  <c r="X27"/>
  <c r="X26"/>
  <c r="X25"/>
  <c r="X24"/>
  <c r="X23"/>
  <c r="X22"/>
  <c r="X21"/>
  <c r="X20"/>
  <c r="X19"/>
  <c r="X83" s="1"/>
  <c r="X10"/>
  <c r="X9"/>
  <c r="X8"/>
  <c r="X7"/>
  <c r="X6"/>
  <c r="X5"/>
  <c r="X4"/>
  <c r="X3"/>
  <c r="X82" s="1"/>
  <c r="W70"/>
  <c r="W69"/>
  <c r="W68"/>
  <c r="W67"/>
  <c r="W66"/>
  <c r="W65"/>
  <c r="W64"/>
  <c r="W63"/>
  <c r="W62"/>
  <c r="W61"/>
  <c r="W60"/>
  <c r="W59"/>
  <c r="W58"/>
  <c r="W57"/>
  <c r="W56"/>
  <c r="W55"/>
  <c r="W54"/>
  <c r="W53"/>
  <c r="W52"/>
  <c r="W51"/>
  <c r="W50"/>
  <c r="W49"/>
  <c r="W48"/>
  <c r="W47"/>
  <c r="W46"/>
  <c r="W45"/>
  <c r="W44"/>
  <c r="W43"/>
  <c r="W42"/>
  <c r="W41"/>
  <c r="W40"/>
  <c r="W39"/>
  <c r="W38"/>
  <c r="W84" s="1"/>
  <c r="W37"/>
  <c r="W36"/>
  <c r="W35"/>
  <c r="W34"/>
  <c r="W33"/>
  <c r="W32"/>
  <c r="W31"/>
  <c r="W30"/>
  <c r="W29"/>
  <c r="W28"/>
  <c r="W27"/>
  <c r="W26"/>
  <c r="W25"/>
  <c r="W24"/>
  <c r="W23"/>
  <c r="W22"/>
  <c r="W21"/>
  <c r="W20"/>
  <c r="W19"/>
  <c r="W83" s="1"/>
  <c r="W10"/>
  <c r="W9"/>
  <c r="W8"/>
  <c r="W7"/>
  <c r="W6"/>
  <c r="W5"/>
  <c r="W4"/>
  <c r="W3"/>
  <c r="W82" s="1"/>
  <c r="K82"/>
  <c r="K81"/>
  <c r="K80"/>
  <c r="K79"/>
  <c r="K78"/>
  <c r="K77"/>
  <c r="K76"/>
  <c r="K75"/>
  <c r="K74"/>
  <c r="K73"/>
  <c r="K72"/>
  <c r="K71"/>
  <c r="K87" s="1"/>
  <c r="K70"/>
  <c r="K69"/>
  <c r="K68"/>
  <c r="K67"/>
  <c r="K66"/>
  <c r="K65"/>
  <c r="K64"/>
  <c r="K63"/>
  <c r="K62"/>
  <c r="K61"/>
  <c r="K60"/>
  <c r="K59"/>
  <c r="K58"/>
  <c r="K57"/>
  <c r="K56"/>
  <c r="K55"/>
  <c r="K86" s="1"/>
  <c r="K54"/>
  <c r="K53"/>
  <c r="K52"/>
  <c r="K51"/>
  <c r="K50"/>
  <c r="K49"/>
  <c r="K48"/>
  <c r="K47"/>
  <c r="K46"/>
  <c r="K45"/>
  <c r="K44"/>
  <c r="K43"/>
  <c r="K42"/>
  <c r="K41"/>
  <c r="K40"/>
  <c r="K39"/>
  <c r="K85" s="1"/>
  <c r="K38"/>
  <c r="K37"/>
  <c r="K36"/>
  <c r="K35"/>
  <c r="K34"/>
  <c r="K33"/>
  <c r="K32"/>
  <c r="K31"/>
  <c r="K30"/>
  <c r="K29"/>
  <c r="K28"/>
  <c r="K27"/>
  <c r="K26"/>
  <c r="K25"/>
  <c r="K24"/>
  <c r="K23"/>
  <c r="K22"/>
  <c r="K21"/>
  <c r="K20"/>
  <c r="K19"/>
  <c r="K84" s="1"/>
  <c r="K10"/>
  <c r="K9"/>
  <c r="K8"/>
  <c r="K7"/>
  <c r="K6"/>
  <c r="K5"/>
  <c r="K4"/>
  <c r="K3"/>
  <c r="K83" s="1"/>
  <c r="K89" s="1"/>
  <c r="J82"/>
  <c r="J81"/>
  <c r="J80"/>
  <c r="J79"/>
  <c r="J78"/>
  <c r="J77"/>
  <c r="J76"/>
  <c r="J75"/>
  <c r="J74"/>
  <c r="J73"/>
  <c r="J72"/>
  <c r="J71"/>
  <c r="J87" s="1"/>
  <c r="J70"/>
  <c r="J69"/>
  <c r="J68"/>
  <c r="J67"/>
  <c r="J66"/>
  <c r="J65"/>
  <c r="J64"/>
  <c r="J63"/>
  <c r="J62"/>
  <c r="J61"/>
  <c r="J60"/>
  <c r="J59"/>
  <c r="J58"/>
  <c r="J57"/>
  <c r="J56"/>
  <c r="J55"/>
  <c r="J86" s="1"/>
  <c r="J54"/>
  <c r="J53"/>
  <c r="J52"/>
  <c r="J51"/>
  <c r="J50"/>
  <c r="J49"/>
  <c r="J48"/>
  <c r="J47"/>
  <c r="J46"/>
  <c r="J45"/>
  <c r="J44"/>
  <c r="J43"/>
  <c r="J42"/>
  <c r="J41"/>
  <c r="J40"/>
  <c r="J39"/>
  <c r="J85" s="1"/>
  <c r="J38"/>
  <c r="J37"/>
  <c r="J36"/>
  <c r="J35"/>
  <c r="J34"/>
  <c r="J33"/>
  <c r="J32"/>
  <c r="J31"/>
  <c r="J30"/>
  <c r="J29"/>
  <c r="J28"/>
  <c r="J27"/>
  <c r="J26"/>
  <c r="J25"/>
  <c r="J24"/>
  <c r="J23"/>
  <c r="J22"/>
  <c r="J21"/>
  <c r="J20"/>
  <c r="J19"/>
  <c r="J84" s="1"/>
  <c r="J10"/>
  <c r="J9"/>
  <c r="J8"/>
  <c r="J7"/>
  <c r="J6"/>
  <c r="J5"/>
  <c r="J4"/>
  <c r="J3"/>
  <c r="J83" s="1"/>
  <c r="J89" s="1"/>
  <c r="D19" i="10"/>
  <c r="D20"/>
  <c r="D21"/>
  <c r="D22"/>
  <c r="AH19" i="8"/>
  <c r="AK19"/>
  <c r="K21" i="11" l="1"/>
  <c r="G21"/>
  <c r="E11"/>
  <c r="H11"/>
  <c r="E21"/>
  <c r="H21"/>
  <c r="J21"/>
  <c r="G31"/>
  <c r="F21"/>
  <c r="F31"/>
  <c r="E31"/>
  <c r="D31"/>
  <c r="C31"/>
  <c r="I21"/>
  <c r="D21"/>
  <c r="C21"/>
  <c r="G11"/>
  <c r="F11"/>
  <c r="D11"/>
  <c r="C11"/>
  <c r="E23" i="10"/>
  <c r="F23"/>
  <c r="G23"/>
  <c r="AM89" i="8"/>
  <c r="AK89" i="6"/>
  <c r="X85"/>
  <c r="X88" s="1"/>
  <c r="W85"/>
  <c r="W88" s="1"/>
  <c r="L87" i="7" l="1"/>
  <c r="Y89" i="8"/>
  <c r="Y86"/>
  <c r="L87"/>
  <c r="L86"/>
  <c r="L83"/>
  <c r="D18" i="10" s="1"/>
  <c r="L84" i="8"/>
  <c r="L85"/>
  <c r="L92" i="7"/>
  <c r="L86"/>
  <c r="E90"/>
  <c r="G90"/>
  <c r="H90"/>
  <c r="D90"/>
  <c r="I38"/>
  <c r="L38" s="1"/>
  <c r="I37"/>
  <c r="L37" s="1"/>
  <c r="I36"/>
  <c r="I35"/>
  <c r="L35" s="1"/>
  <c r="I34"/>
  <c r="L34" s="1"/>
  <c r="I33"/>
  <c r="L33" s="1"/>
  <c r="I32"/>
  <c r="I31"/>
  <c r="L31" s="1"/>
  <c r="I30"/>
  <c r="L30" s="1"/>
  <c r="I29"/>
  <c r="L29" s="1"/>
  <c r="I28"/>
  <c r="I27"/>
  <c r="L27" s="1"/>
  <c r="I26"/>
  <c r="L26" s="1"/>
  <c r="I25"/>
  <c r="L25" s="1"/>
  <c r="I24"/>
  <c r="I23"/>
  <c r="L23" s="1"/>
  <c r="I22"/>
  <c r="L22" s="1"/>
  <c r="I21"/>
  <c r="L21" s="1"/>
  <c r="I20"/>
  <c r="I19"/>
  <c r="L19" s="1"/>
  <c r="I18"/>
  <c r="L18" s="1"/>
  <c r="I17"/>
  <c r="L17" s="1"/>
  <c r="I16"/>
  <c r="I15"/>
  <c r="L15" s="1"/>
  <c r="I14"/>
  <c r="L14" s="1"/>
  <c r="I13"/>
  <c r="L13" s="1"/>
  <c r="I12"/>
  <c r="I11"/>
  <c r="L11" s="1"/>
  <c r="I10"/>
  <c r="L10" s="1"/>
  <c r="I9"/>
  <c r="L9" s="1"/>
  <c r="I8"/>
  <c r="I7"/>
  <c r="L7" s="1"/>
  <c r="I6"/>
  <c r="L6" s="1"/>
  <c r="I5"/>
  <c r="L5" s="1"/>
  <c r="I4"/>
  <c r="I90" s="1"/>
  <c r="I3"/>
  <c r="L3" s="1"/>
  <c r="F4"/>
  <c r="F5"/>
  <c r="F6"/>
  <c r="F7"/>
  <c r="F8"/>
  <c r="L8" s="1"/>
  <c r="F9"/>
  <c r="F10"/>
  <c r="F11"/>
  <c r="F12"/>
  <c r="L12" s="1"/>
  <c r="F13"/>
  <c r="F14"/>
  <c r="F15"/>
  <c r="F16"/>
  <c r="L16" s="1"/>
  <c r="F17"/>
  <c r="F18"/>
  <c r="F19"/>
  <c r="F20"/>
  <c r="L20" s="1"/>
  <c r="F21"/>
  <c r="F22"/>
  <c r="F23"/>
  <c r="F24"/>
  <c r="L24" s="1"/>
  <c r="F25"/>
  <c r="F26"/>
  <c r="F27"/>
  <c r="F28"/>
  <c r="L28" s="1"/>
  <c r="F29"/>
  <c r="F30"/>
  <c r="F31"/>
  <c r="F32"/>
  <c r="L32" s="1"/>
  <c r="F33"/>
  <c r="F34"/>
  <c r="F35"/>
  <c r="F36"/>
  <c r="L36" s="1"/>
  <c r="F37"/>
  <c r="F38"/>
  <c r="F3"/>
  <c r="F90" s="1"/>
  <c r="AK4" i="8"/>
  <c r="AK5"/>
  <c r="AK6"/>
  <c r="AK7"/>
  <c r="AK8"/>
  <c r="AK9"/>
  <c r="AK10"/>
  <c r="AK11"/>
  <c r="AK12"/>
  <c r="AK13"/>
  <c r="AK14"/>
  <c r="AK15"/>
  <c r="AK16"/>
  <c r="AK17"/>
  <c r="AK18"/>
  <c r="AK20"/>
  <c r="AK21"/>
  <c r="AK22"/>
  <c r="AK23"/>
  <c r="AK24"/>
  <c r="AK25"/>
  <c r="AK26"/>
  <c r="AK27"/>
  <c r="AK28"/>
  <c r="AK29"/>
  <c r="AK30"/>
  <c r="AK31"/>
  <c r="AK32"/>
  <c r="AK33"/>
  <c r="AK34"/>
  <c r="AK35"/>
  <c r="AK36"/>
  <c r="AK37"/>
  <c r="AK38"/>
  <c r="AK39"/>
  <c r="AK40"/>
  <c r="AK41"/>
  <c r="AK42"/>
  <c r="AK43"/>
  <c r="AK44"/>
  <c r="AK45"/>
  <c r="AK46"/>
  <c r="AK47"/>
  <c r="AK48"/>
  <c r="AK49"/>
  <c r="AK50"/>
  <c r="AK51"/>
  <c r="AK52"/>
  <c r="AK53"/>
  <c r="AK54"/>
  <c r="AK55"/>
  <c r="AK56"/>
  <c r="AK57"/>
  <c r="AK58"/>
  <c r="AK59"/>
  <c r="AK60"/>
  <c r="AK61"/>
  <c r="AK62"/>
  <c r="AK63"/>
  <c r="AK64"/>
  <c r="AK65"/>
  <c r="AK66"/>
  <c r="AK3"/>
  <c r="AH4"/>
  <c r="AH5"/>
  <c r="AH6"/>
  <c r="AH7"/>
  <c r="AH8"/>
  <c r="AH9"/>
  <c r="AH10"/>
  <c r="AH11"/>
  <c r="AH12"/>
  <c r="AH13"/>
  <c r="AH14"/>
  <c r="AH15"/>
  <c r="AH16"/>
  <c r="AH17"/>
  <c r="AH18"/>
  <c r="AH20"/>
  <c r="AH21"/>
  <c r="AH22"/>
  <c r="AH23"/>
  <c r="AH24"/>
  <c r="AH25"/>
  <c r="AH26"/>
  <c r="AH27"/>
  <c r="AH28"/>
  <c r="AH29"/>
  <c r="AH30"/>
  <c r="AH31"/>
  <c r="AH32"/>
  <c r="AH33"/>
  <c r="AH34"/>
  <c r="AH35"/>
  <c r="AH36"/>
  <c r="AH37"/>
  <c r="AH38"/>
  <c r="AH39"/>
  <c r="AH40"/>
  <c r="AH41"/>
  <c r="AH42"/>
  <c r="AH43"/>
  <c r="AH44"/>
  <c r="AH45"/>
  <c r="AH46"/>
  <c r="AH47"/>
  <c r="AH48"/>
  <c r="AH49"/>
  <c r="AH50"/>
  <c r="AH51"/>
  <c r="AH52"/>
  <c r="AH53"/>
  <c r="AH54"/>
  <c r="AH55"/>
  <c r="AH56"/>
  <c r="AH57"/>
  <c r="AH58"/>
  <c r="AH59"/>
  <c r="AH60"/>
  <c r="AH61"/>
  <c r="AH62"/>
  <c r="AH63"/>
  <c r="AH64"/>
  <c r="AH65"/>
  <c r="AH66"/>
  <c r="AH3"/>
  <c r="AJ87"/>
  <c r="AI87"/>
  <c r="AG87"/>
  <c r="AF87"/>
  <c r="U87"/>
  <c r="T87"/>
  <c r="R87"/>
  <c r="Q87"/>
  <c r="V20"/>
  <c r="V21"/>
  <c r="V22"/>
  <c r="V23"/>
  <c r="V24"/>
  <c r="V25"/>
  <c r="V26"/>
  <c r="V27"/>
  <c r="V28"/>
  <c r="V29"/>
  <c r="V30"/>
  <c r="V31"/>
  <c r="V32"/>
  <c r="V33"/>
  <c r="V34"/>
  <c r="V35"/>
  <c r="V36"/>
  <c r="V37"/>
  <c r="V38"/>
  <c r="V39"/>
  <c r="V40"/>
  <c r="V41"/>
  <c r="V42"/>
  <c r="V43"/>
  <c r="V44"/>
  <c r="V45"/>
  <c r="V46"/>
  <c r="V47"/>
  <c r="V48"/>
  <c r="V49"/>
  <c r="V50"/>
  <c r="V51"/>
  <c r="V52"/>
  <c r="V53"/>
  <c r="V54"/>
  <c r="V55"/>
  <c r="V56"/>
  <c r="V57"/>
  <c r="V58"/>
  <c r="V59"/>
  <c r="V60"/>
  <c r="V61"/>
  <c r="V62"/>
  <c r="V63"/>
  <c r="V64"/>
  <c r="V65"/>
  <c r="V66"/>
  <c r="V67"/>
  <c r="V68"/>
  <c r="V69"/>
  <c r="V70"/>
  <c r="V19"/>
  <c r="V4"/>
  <c r="V5"/>
  <c r="V6"/>
  <c r="V7"/>
  <c r="V8"/>
  <c r="V9"/>
  <c r="V10"/>
  <c r="V3"/>
  <c r="S20"/>
  <c r="Y20" s="1"/>
  <c r="S21"/>
  <c r="S22"/>
  <c r="S23"/>
  <c r="S24"/>
  <c r="S25"/>
  <c r="S26"/>
  <c r="S27"/>
  <c r="S28"/>
  <c r="Y28" s="1"/>
  <c r="S29"/>
  <c r="S30"/>
  <c r="S31"/>
  <c r="S32"/>
  <c r="S33"/>
  <c r="S34"/>
  <c r="S35"/>
  <c r="S36"/>
  <c r="S37"/>
  <c r="S38"/>
  <c r="S39"/>
  <c r="S40"/>
  <c r="S41"/>
  <c r="S42"/>
  <c r="S43"/>
  <c r="S44"/>
  <c r="Y44" s="1"/>
  <c r="S45"/>
  <c r="S46"/>
  <c r="S47"/>
  <c r="S48"/>
  <c r="Y48" s="1"/>
  <c r="S49"/>
  <c r="S50"/>
  <c r="S51"/>
  <c r="S52"/>
  <c r="S53"/>
  <c r="S54"/>
  <c r="S55"/>
  <c r="S56"/>
  <c r="S57"/>
  <c r="S58"/>
  <c r="S59"/>
  <c r="S60"/>
  <c r="S61"/>
  <c r="S62"/>
  <c r="S63"/>
  <c r="S64"/>
  <c r="Y64" s="1"/>
  <c r="S65"/>
  <c r="S66"/>
  <c r="S67"/>
  <c r="S68"/>
  <c r="Y68" s="1"/>
  <c r="S69"/>
  <c r="S70"/>
  <c r="S19"/>
  <c r="S4"/>
  <c r="S5"/>
  <c r="S6"/>
  <c r="S7"/>
  <c r="S8"/>
  <c r="S9"/>
  <c r="S10"/>
  <c r="S3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0"/>
  <c r="I51"/>
  <c r="I52"/>
  <c r="I53"/>
  <c r="I54"/>
  <c r="I55"/>
  <c r="I56"/>
  <c r="I57"/>
  <c r="I58"/>
  <c r="I59"/>
  <c r="I60"/>
  <c r="I61"/>
  <c r="I62"/>
  <c r="I63"/>
  <c r="I64"/>
  <c r="I65"/>
  <c r="I66"/>
  <c r="I67"/>
  <c r="I68"/>
  <c r="I69"/>
  <c r="I70"/>
  <c r="I71"/>
  <c r="I72"/>
  <c r="I73"/>
  <c r="I74"/>
  <c r="I75"/>
  <c r="I76"/>
  <c r="I77"/>
  <c r="I78"/>
  <c r="I79"/>
  <c r="I80"/>
  <c r="I81"/>
  <c r="I82"/>
  <c r="I19"/>
  <c r="I4"/>
  <c r="I5"/>
  <c r="I6"/>
  <c r="I7"/>
  <c r="I8"/>
  <c r="I9"/>
  <c r="I10"/>
  <c r="I3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19"/>
  <c r="F4"/>
  <c r="F5"/>
  <c r="F6"/>
  <c r="F7"/>
  <c r="F8"/>
  <c r="F9"/>
  <c r="F10"/>
  <c r="F3"/>
  <c r="D87"/>
  <c r="E87"/>
  <c r="G87"/>
  <c r="H87"/>
  <c r="AI4" i="6"/>
  <c r="AI5"/>
  <c r="AI6"/>
  <c r="AI7"/>
  <c r="AI8"/>
  <c r="AI9"/>
  <c r="AI10"/>
  <c r="AI11"/>
  <c r="AI12"/>
  <c r="AI13"/>
  <c r="AI14"/>
  <c r="AI15"/>
  <c r="AI16"/>
  <c r="AI17"/>
  <c r="AI18"/>
  <c r="AI19"/>
  <c r="AI20"/>
  <c r="AI21"/>
  <c r="AI22"/>
  <c r="AI23"/>
  <c r="AI24"/>
  <c r="AI25"/>
  <c r="AI26"/>
  <c r="AI27"/>
  <c r="AI28"/>
  <c r="AI29"/>
  <c r="AI30"/>
  <c r="AI31"/>
  <c r="AI32"/>
  <c r="AI33"/>
  <c r="AI34"/>
  <c r="AI35"/>
  <c r="AI36"/>
  <c r="AI37"/>
  <c r="AI38"/>
  <c r="AI39"/>
  <c r="AI40"/>
  <c r="AI41"/>
  <c r="AI42"/>
  <c r="AI43"/>
  <c r="AI44"/>
  <c r="AI45"/>
  <c r="AI46"/>
  <c r="AI47"/>
  <c r="AI48"/>
  <c r="AI49"/>
  <c r="AI50"/>
  <c r="AI51"/>
  <c r="AI52"/>
  <c r="AI53"/>
  <c r="AI54"/>
  <c r="AI55"/>
  <c r="AI56"/>
  <c r="AI57"/>
  <c r="AI58"/>
  <c r="AI59"/>
  <c r="AI60"/>
  <c r="AI61"/>
  <c r="AI62"/>
  <c r="AI63"/>
  <c r="AI64"/>
  <c r="AI65"/>
  <c r="AI66"/>
  <c r="AI3"/>
  <c r="AF4"/>
  <c r="AF5"/>
  <c r="AF6"/>
  <c r="AF7"/>
  <c r="AF8"/>
  <c r="AF9"/>
  <c r="AF10"/>
  <c r="AF11"/>
  <c r="AF12"/>
  <c r="AF13"/>
  <c r="AF14"/>
  <c r="AF15"/>
  <c r="AF16"/>
  <c r="AF17"/>
  <c r="AF18"/>
  <c r="AF19"/>
  <c r="AF20"/>
  <c r="AF21"/>
  <c r="AF22"/>
  <c r="AF23"/>
  <c r="AF24"/>
  <c r="AF25"/>
  <c r="AF26"/>
  <c r="AF27"/>
  <c r="AF28"/>
  <c r="AF29"/>
  <c r="AF30"/>
  <c r="AF31"/>
  <c r="AF32"/>
  <c r="AF33"/>
  <c r="AF34"/>
  <c r="AF35"/>
  <c r="AF36"/>
  <c r="AF37"/>
  <c r="AF38"/>
  <c r="AF39"/>
  <c r="AF40"/>
  <c r="AF41"/>
  <c r="AF42"/>
  <c r="AF43"/>
  <c r="AF44"/>
  <c r="AF45"/>
  <c r="AF46"/>
  <c r="AF47"/>
  <c r="AF48"/>
  <c r="AF49"/>
  <c r="AF50"/>
  <c r="AF51"/>
  <c r="AF52"/>
  <c r="AF53"/>
  <c r="AF54"/>
  <c r="AF55"/>
  <c r="AF56"/>
  <c r="AF57"/>
  <c r="AF58"/>
  <c r="AF59"/>
  <c r="AF60"/>
  <c r="AF61"/>
  <c r="AF62"/>
  <c r="AF63"/>
  <c r="AF64"/>
  <c r="AF65"/>
  <c r="AF66"/>
  <c r="AF3"/>
  <c r="V4"/>
  <c r="V5"/>
  <c r="V6"/>
  <c r="V7"/>
  <c r="V8"/>
  <c r="V9"/>
  <c r="V10"/>
  <c r="V19"/>
  <c r="V20"/>
  <c r="V21"/>
  <c r="V22"/>
  <c r="V23"/>
  <c r="V24"/>
  <c r="V25"/>
  <c r="V26"/>
  <c r="V27"/>
  <c r="V28"/>
  <c r="V29"/>
  <c r="V30"/>
  <c r="V31"/>
  <c r="V32"/>
  <c r="V33"/>
  <c r="V34"/>
  <c r="V35"/>
  <c r="V36"/>
  <c r="V37"/>
  <c r="V38"/>
  <c r="V39"/>
  <c r="V40"/>
  <c r="V41"/>
  <c r="V42"/>
  <c r="V43"/>
  <c r="V44"/>
  <c r="V45"/>
  <c r="V46"/>
  <c r="V47"/>
  <c r="V48"/>
  <c r="V49"/>
  <c r="V50"/>
  <c r="V51"/>
  <c r="V52"/>
  <c r="V53"/>
  <c r="V54"/>
  <c r="V55"/>
  <c r="V56"/>
  <c r="V57"/>
  <c r="V58"/>
  <c r="V59"/>
  <c r="V60"/>
  <c r="V61"/>
  <c r="V62"/>
  <c r="V63"/>
  <c r="V64"/>
  <c r="V65"/>
  <c r="V66"/>
  <c r="V67"/>
  <c r="V68"/>
  <c r="V69"/>
  <c r="V70"/>
  <c r="V3"/>
  <c r="S20"/>
  <c r="S21"/>
  <c r="S22"/>
  <c r="S23"/>
  <c r="S24"/>
  <c r="S25"/>
  <c r="S26"/>
  <c r="S27"/>
  <c r="S28"/>
  <c r="S29"/>
  <c r="S30"/>
  <c r="S31"/>
  <c r="S32"/>
  <c r="S33"/>
  <c r="S34"/>
  <c r="S35"/>
  <c r="S36"/>
  <c r="S37"/>
  <c r="S38"/>
  <c r="S39"/>
  <c r="S40"/>
  <c r="S41"/>
  <c r="S42"/>
  <c r="S43"/>
  <c r="S44"/>
  <c r="S45"/>
  <c r="S46"/>
  <c r="S47"/>
  <c r="S48"/>
  <c r="S49"/>
  <c r="S50"/>
  <c r="S51"/>
  <c r="S52"/>
  <c r="S53"/>
  <c r="S54"/>
  <c r="S55"/>
  <c r="S56"/>
  <c r="S57"/>
  <c r="S58"/>
  <c r="S59"/>
  <c r="S60"/>
  <c r="S61"/>
  <c r="S62"/>
  <c r="S63"/>
  <c r="S64"/>
  <c r="S65"/>
  <c r="S66"/>
  <c r="S67"/>
  <c r="S68"/>
  <c r="S69"/>
  <c r="S70"/>
  <c r="S19"/>
  <c r="S4"/>
  <c r="S5"/>
  <c r="S6"/>
  <c r="S7"/>
  <c r="S8"/>
  <c r="S9"/>
  <c r="S10"/>
  <c r="Y10" s="1"/>
  <c r="S3"/>
  <c r="I82"/>
  <c r="I81"/>
  <c r="I80"/>
  <c r="I79"/>
  <c r="I78"/>
  <c r="I77"/>
  <c r="I76"/>
  <c r="I75"/>
  <c r="I74"/>
  <c r="I73"/>
  <c r="I72"/>
  <c r="I71"/>
  <c r="I70"/>
  <c r="I69"/>
  <c r="I68"/>
  <c r="I67"/>
  <c r="I66"/>
  <c r="I65"/>
  <c r="I64"/>
  <c r="I63"/>
  <c r="I62"/>
  <c r="I61"/>
  <c r="I60"/>
  <c r="I59"/>
  <c r="I58"/>
  <c r="I57"/>
  <c r="I56"/>
  <c r="I55"/>
  <c r="I54"/>
  <c r="I53"/>
  <c r="I52"/>
  <c r="I51"/>
  <c r="I50"/>
  <c r="I49"/>
  <c r="I48"/>
  <c r="I47"/>
  <c r="I46"/>
  <c r="I45"/>
  <c r="I44"/>
  <c r="I43"/>
  <c r="I42"/>
  <c r="I41"/>
  <c r="I40"/>
  <c r="I39"/>
  <c r="I38"/>
  <c r="I37"/>
  <c r="I36"/>
  <c r="I35"/>
  <c r="I34"/>
  <c r="I33"/>
  <c r="I32"/>
  <c r="I31"/>
  <c r="I30"/>
  <c r="I29"/>
  <c r="I28"/>
  <c r="I27"/>
  <c r="I26"/>
  <c r="I25"/>
  <c r="I24"/>
  <c r="I23"/>
  <c r="I22"/>
  <c r="I21"/>
  <c r="I20"/>
  <c r="I19"/>
  <c r="I10"/>
  <c r="I9"/>
  <c r="I8"/>
  <c r="I7"/>
  <c r="I6"/>
  <c r="I5"/>
  <c r="I4"/>
  <c r="I3"/>
  <c r="F4"/>
  <c r="F5"/>
  <c r="F6"/>
  <c r="F7"/>
  <c r="F8"/>
  <c r="F9"/>
  <c r="F10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3"/>
  <c r="AH86"/>
  <c r="AG86"/>
  <c r="AE86"/>
  <c r="AD86"/>
  <c r="U86"/>
  <c r="T86"/>
  <c r="R86"/>
  <c r="Q86"/>
  <c r="H86"/>
  <c r="G86"/>
  <c r="E86"/>
  <c r="D86"/>
  <c r="G87" l="1"/>
  <c r="E7" i="10" s="1"/>
  <c r="T87" i="6"/>
  <c r="E8" i="10" s="1"/>
  <c r="AG87" i="6"/>
  <c r="E9" i="10" s="1"/>
  <c r="AL17" i="6"/>
  <c r="S71"/>
  <c r="V71"/>
  <c r="H87"/>
  <c r="F7" i="10" s="1"/>
  <c r="U87" i="6"/>
  <c r="F8" i="10" s="1"/>
  <c r="AH87" i="6"/>
  <c r="F9" i="10" s="1"/>
  <c r="AL25" i="6"/>
  <c r="AL3"/>
  <c r="AL63"/>
  <c r="AL59"/>
  <c r="AL55"/>
  <c r="AL51"/>
  <c r="AL47"/>
  <c r="AL43"/>
  <c r="AL39"/>
  <c r="AL35"/>
  <c r="AL31"/>
  <c r="AL27"/>
  <c r="AL23"/>
  <c r="AL19"/>
  <c r="AL15"/>
  <c r="AL11"/>
  <c r="AL7"/>
  <c r="AL64"/>
  <c r="AL60"/>
  <c r="AL56"/>
  <c r="AL52"/>
  <c r="AL48"/>
  <c r="AL44"/>
  <c r="AL40"/>
  <c r="AL36"/>
  <c r="AL32"/>
  <c r="AL28"/>
  <c r="AL24"/>
  <c r="AL20"/>
  <c r="AL16"/>
  <c r="AL12"/>
  <c r="AL8"/>
  <c r="AL4"/>
  <c r="AL65"/>
  <c r="AL61"/>
  <c r="AL57"/>
  <c r="AL53"/>
  <c r="AL49"/>
  <c r="AL45"/>
  <c r="AL41"/>
  <c r="AL37"/>
  <c r="AL33"/>
  <c r="AL29"/>
  <c r="AL21"/>
  <c r="AL13"/>
  <c r="AL9"/>
  <c r="AL5"/>
  <c r="Y66"/>
  <c r="Y58"/>
  <c r="Y50"/>
  <c r="Y42"/>
  <c r="Y34"/>
  <c r="Y26"/>
  <c r="AL66"/>
  <c r="AL62"/>
  <c r="AL58"/>
  <c r="AL54"/>
  <c r="AL50"/>
  <c r="AL46"/>
  <c r="AL42"/>
  <c r="AL38"/>
  <c r="AL34"/>
  <c r="AL30"/>
  <c r="AL26"/>
  <c r="AL22"/>
  <c r="AL18"/>
  <c r="AL14"/>
  <c r="AL10"/>
  <c r="AL6"/>
  <c r="L89" i="8"/>
  <c r="G88"/>
  <c r="E10" i="10" s="1"/>
  <c r="Y8" i="8"/>
  <c r="Y4"/>
  <c r="Y60"/>
  <c r="Y52"/>
  <c r="Y36"/>
  <c r="Y32"/>
  <c r="L4" i="7"/>
  <c r="H91"/>
  <c r="F13" i="10" s="1"/>
  <c r="Y56" i="8"/>
  <c r="Y24"/>
  <c r="AN64"/>
  <c r="AN60"/>
  <c r="AN52"/>
  <c r="AN44"/>
  <c r="AN40"/>
  <c r="AN32"/>
  <c r="AN28"/>
  <c r="AN20"/>
  <c r="AN16"/>
  <c r="AN8"/>
  <c r="V87"/>
  <c r="AK87"/>
  <c r="AN65"/>
  <c r="AN61"/>
  <c r="AN57"/>
  <c r="AN53"/>
  <c r="AN49"/>
  <c r="AN45"/>
  <c r="AN41"/>
  <c r="AN37"/>
  <c r="AN33"/>
  <c r="AN29"/>
  <c r="AN25"/>
  <c r="AN21"/>
  <c r="AN17"/>
  <c r="AN13"/>
  <c r="AN9"/>
  <c r="AN5"/>
  <c r="AN66"/>
  <c r="AN62"/>
  <c r="AN58"/>
  <c r="AN54"/>
  <c r="AN50"/>
  <c r="AN46"/>
  <c r="AN42"/>
  <c r="AN38"/>
  <c r="AN34"/>
  <c r="AN30"/>
  <c r="AN26"/>
  <c r="AN22"/>
  <c r="AN18"/>
  <c r="AN14"/>
  <c r="AN10"/>
  <c r="AN6"/>
  <c r="AN3"/>
  <c r="AN63"/>
  <c r="AN59"/>
  <c r="AN55"/>
  <c r="AN51"/>
  <c r="AN47"/>
  <c r="AN43"/>
  <c r="AN39"/>
  <c r="AN35"/>
  <c r="AN31"/>
  <c r="AN27"/>
  <c r="AN23"/>
  <c r="AN15"/>
  <c r="AN11"/>
  <c r="AN7"/>
  <c r="Y40"/>
  <c r="AN56"/>
  <c r="AN48"/>
  <c r="AN36"/>
  <c r="AN24"/>
  <c r="AN12"/>
  <c r="AN4"/>
  <c r="Y69" i="6"/>
  <c r="Y65"/>
  <c r="Y61"/>
  <c r="Y57"/>
  <c r="Y53"/>
  <c r="Y49"/>
  <c r="Y45"/>
  <c r="Y41"/>
  <c r="Y37"/>
  <c r="Y33"/>
  <c r="Y29"/>
  <c r="Y25"/>
  <c r="Y21"/>
  <c r="Y70"/>
  <c r="Y62"/>
  <c r="Y54"/>
  <c r="Y46"/>
  <c r="Y38"/>
  <c r="Y30"/>
  <c r="Y22"/>
  <c r="Y6"/>
  <c r="AN19" i="8"/>
  <c r="I91" i="7"/>
  <c r="G13" i="10" s="1"/>
  <c r="G91" i="7"/>
  <c r="E13" i="10" s="1"/>
  <c r="L9" i="8"/>
  <c r="L5"/>
  <c r="L81"/>
  <c r="L77"/>
  <c r="L73"/>
  <c r="L69"/>
  <c r="L65"/>
  <c r="L61"/>
  <c r="L57"/>
  <c r="L53"/>
  <c r="L49"/>
  <c r="L45"/>
  <c r="L41"/>
  <c r="L37"/>
  <c r="L33"/>
  <c r="L29"/>
  <c r="L25"/>
  <c r="L21"/>
  <c r="Y9"/>
  <c r="Y5"/>
  <c r="Y69"/>
  <c r="Y65"/>
  <c r="Y61"/>
  <c r="Y57"/>
  <c r="Y53"/>
  <c r="Y49"/>
  <c r="Y45"/>
  <c r="Y41"/>
  <c r="Y37"/>
  <c r="Y33"/>
  <c r="Y29"/>
  <c r="Y25"/>
  <c r="Y21"/>
  <c r="L6"/>
  <c r="L82"/>
  <c r="L74"/>
  <c r="L70"/>
  <c r="L66"/>
  <c r="L62"/>
  <c r="L58"/>
  <c r="L54"/>
  <c r="L50"/>
  <c r="L46"/>
  <c r="L42"/>
  <c r="L38"/>
  <c r="L34"/>
  <c r="L26"/>
  <c r="L22"/>
  <c r="Y10"/>
  <c r="Y6"/>
  <c r="Y70"/>
  <c r="Y66"/>
  <c r="Y62"/>
  <c r="Y58"/>
  <c r="Y54"/>
  <c r="Y50"/>
  <c r="Y46"/>
  <c r="Y42"/>
  <c r="Y38"/>
  <c r="Y34"/>
  <c r="Y30"/>
  <c r="Y26"/>
  <c r="Y22"/>
  <c r="L10"/>
  <c r="L30"/>
  <c r="H88"/>
  <c r="F10" i="10" s="1"/>
  <c r="L3" i="8"/>
  <c r="L7"/>
  <c r="L19"/>
  <c r="L79"/>
  <c r="L75"/>
  <c r="L71"/>
  <c r="L67"/>
  <c r="L63"/>
  <c r="L59"/>
  <c r="L55"/>
  <c r="L51"/>
  <c r="L47"/>
  <c r="L43"/>
  <c r="L39"/>
  <c r="L35"/>
  <c r="L31"/>
  <c r="L27"/>
  <c r="L23"/>
  <c r="Y3"/>
  <c r="Y7"/>
  <c r="Y19"/>
  <c r="Y67"/>
  <c r="Y63"/>
  <c r="Y59"/>
  <c r="Y55"/>
  <c r="Y51"/>
  <c r="Y47"/>
  <c r="Y43"/>
  <c r="Y39"/>
  <c r="Y35"/>
  <c r="Y31"/>
  <c r="Y27"/>
  <c r="Y23"/>
  <c r="L78"/>
  <c r="L8"/>
  <c r="L4"/>
  <c r="L80"/>
  <c r="L76"/>
  <c r="L72"/>
  <c r="L68"/>
  <c r="L64"/>
  <c r="L60"/>
  <c r="L56"/>
  <c r="L52"/>
  <c r="L48"/>
  <c r="L44"/>
  <c r="L40"/>
  <c r="L36"/>
  <c r="L32"/>
  <c r="L28"/>
  <c r="L24"/>
  <c r="L20"/>
  <c r="U88"/>
  <c r="F11" i="10" s="1"/>
  <c r="AJ88" i="8"/>
  <c r="F12" i="10" s="1"/>
  <c r="F87" i="8"/>
  <c r="S87"/>
  <c r="V88" s="1"/>
  <c r="G11" i="10" s="1"/>
  <c r="AI88" i="8"/>
  <c r="E12" i="10" s="1"/>
  <c r="AH87" i="8"/>
  <c r="AK88" s="1"/>
  <c r="G12" i="10" s="1"/>
  <c r="T88" i="8"/>
  <c r="E11" i="10" s="1"/>
  <c r="I87" i="8"/>
  <c r="Y64" i="6"/>
  <c r="Y56"/>
  <c r="Y44"/>
  <c r="Y36"/>
  <c r="Y32"/>
  <c r="Y28"/>
  <c r="Y24"/>
  <c r="Y20"/>
  <c r="Y8"/>
  <c r="Y4"/>
  <c r="L69"/>
  <c r="L73"/>
  <c r="L77"/>
  <c r="L81"/>
  <c r="Y9"/>
  <c r="Y5"/>
  <c r="Y60"/>
  <c r="Y52"/>
  <c r="Y40"/>
  <c r="L82"/>
  <c r="L78"/>
  <c r="L74"/>
  <c r="L70"/>
  <c r="L66"/>
  <c r="L62"/>
  <c r="L58"/>
  <c r="L54"/>
  <c r="L50"/>
  <c r="L46"/>
  <c r="L42"/>
  <c r="L38"/>
  <c r="L34"/>
  <c r="L30"/>
  <c r="L26"/>
  <c r="L22"/>
  <c r="L10"/>
  <c r="L6"/>
  <c r="L4"/>
  <c r="L8"/>
  <c r="L20"/>
  <c r="L24"/>
  <c r="L28"/>
  <c r="L32"/>
  <c r="L36"/>
  <c r="L40"/>
  <c r="L44"/>
  <c r="L48"/>
  <c r="L52"/>
  <c r="L56"/>
  <c r="L60"/>
  <c r="L64"/>
  <c r="L68"/>
  <c r="L72"/>
  <c r="L76"/>
  <c r="L80"/>
  <c r="Y68"/>
  <c r="Y48"/>
  <c r="S86"/>
  <c r="L3"/>
  <c r="L71"/>
  <c r="L75"/>
  <c r="L79"/>
  <c r="Y3"/>
  <c r="Y82" s="1"/>
  <c r="Y67"/>
  <c r="Y63"/>
  <c r="Y59"/>
  <c r="Y55"/>
  <c r="Y51"/>
  <c r="Y47"/>
  <c r="Y43"/>
  <c r="Y39"/>
  <c r="Y35"/>
  <c r="Y31"/>
  <c r="Y27"/>
  <c r="Y23"/>
  <c r="Y19"/>
  <c r="Y7"/>
  <c r="L7"/>
  <c r="L31"/>
  <c r="L43"/>
  <c r="L19"/>
  <c r="L27"/>
  <c r="L35"/>
  <c r="L39"/>
  <c r="L47"/>
  <c r="L51"/>
  <c r="L55"/>
  <c r="L59"/>
  <c r="L67"/>
  <c r="L23"/>
  <c r="L63"/>
  <c r="L5"/>
  <c r="L9"/>
  <c r="L21"/>
  <c r="L25"/>
  <c r="L29"/>
  <c r="L33"/>
  <c r="L37"/>
  <c r="L41"/>
  <c r="L45"/>
  <c r="L49"/>
  <c r="L53"/>
  <c r="L57"/>
  <c r="L61"/>
  <c r="L65"/>
  <c r="AF86"/>
  <c r="F86"/>
  <c r="I86"/>
  <c r="V86"/>
  <c r="AI86"/>
  <c r="AN83" i="8" l="1"/>
  <c r="H27" i="11" s="1"/>
  <c r="H31" s="1"/>
  <c r="Y85" i="6"/>
  <c r="Y84"/>
  <c r="Y83"/>
  <c r="AL84"/>
  <c r="H19" i="10" s="1"/>
  <c r="AL86" i="6"/>
  <c r="H21" i="10" s="1"/>
  <c r="L84" i="6"/>
  <c r="C19" i="10" s="1"/>
  <c r="AN86" i="8"/>
  <c r="I21" i="10" s="1"/>
  <c r="L85" i="6"/>
  <c r="C20" i="10" s="1"/>
  <c r="L87" i="6"/>
  <c r="C22" i="10" s="1"/>
  <c r="AL85" i="6"/>
  <c r="H20" i="10" s="1"/>
  <c r="AL83" i="6"/>
  <c r="L86"/>
  <c r="C21" i="10" s="1"/>
  <c r="L83" i="6"/>
  <c r="Y83" i="8"/>
  <c r="Y85"/>
  <c r="Y84"/>
  <c r="AN85"/>
  <c r="I20" i="10" s="1"/>
  <c r="AN84" i="8"/>
  <c r="I19" i="10" s="1"/>
  <c r="AI87" i="6"/>
  <c r="G9" i="10" s="1"/>
  <c r="I88" i="8"/>
  <c r="G10" i="10" s="1"/>
  <c r="I87" i="6"/>
  <c r="G7" i="10" s="1"/>
  <c r="V87" i="6"/>
  <c r="G8" i="10" s="1"/>
  <c r="AN89" i="8" l="1"/>
  <c r="I18" i="10"/>
  <c r="I23" s="1"/>
  <c r="Y88" i="6"/>
  <c r="L89"/>
  <c r="C18" i="10"/>
  <c r="C23" s="1"/>
  <c r="H18"/>
  <c r="H23" s="1"/>
  <c r="AL89" i="6"/>
  <c r="D23" i="10" l="1"/>
</calcChain>
</file>

<file path=xl/sharedStrings.xml><?xml version="1.0" encoding="utf-8"?>
<sst xmlns="http://schemas.openxmlformats.org/spreadsheetml/2006/main" count="381" uniqueCount="69">
  <si>
    <t>sig bin</t>
    <phoneticPr fontId="1" type="noConversion"/>
  </si>
  <si>
    <t>sig grp bin</t>
    <phoneticPr fontId="1" type="noConversion"/>
  </si>
  <si>
    <t>sig sum bin</t>
    <phoneticPr fontId="1" type="noConversion"/>
  </si>
  <si>
    <t>AI</t>
    <phoneticPr fontId="1" type="noConversion"/>
  </si>
  <si>
    <t>RA</t>
    <phoneticPr fontId="1" type="noConversion"/>
  </si>
  <si>
    <t>ANC</t>
    <phoneticPr fontId="1" type="noConversion"/>
  </si>
  <si>
    <t>NEW</t>
    <phoneticPr fontId="1" type="noConversion"/>
  </si>
  <si>
    <t>LD</t>
    <phoneticPr fontId="1" type="noConversion"/>
  </si>
  <si>
    <t>Class A</t>
  </si>
  <si>
    <t>Traffic</t>
  </si>
  <si>
    <t>4K</t>
  </si>
  <si>
    <t>PeopleOnStreet</t>
  </si>
  <si>
    <t>Nebuta</t>
  </si>
  <si>
    <t>SteamLocomotive</t>
  </si>
  <si>
    <t>Class B</t>
  </si>
  <si>
    <t>Kimono</t>
  </si>
  <si>
    <t>1080p</t>
  </si>
  <si>
    <t>ParkScene</t>
  </si>
  <si>
    <t>Cactus</t>
  </si>
  <si>
    <t>BasketballDrive</t>
  </si>
  <si>
    <t>BQTerrace</t>
  </si>
  <si>
    <t>Class C</t>
  </si>
  <si>
    <t>BasketballDrill</t>
  </si>
  <si>
    <t>WVGA</t>
  </si>
  <si>
    <t>BQMall</t>
  </si>
  <si>
    <t>PartyScene</t>
  </si>
  <si>
    <t>RaceHorses</t>
  </si>
  <si>
    <t>Class D</t>
  </si>
  <si>
    <t>BasketballPass</t>
  </si>
  <si>
    <t>WQVGA</t>
  </si>
  <si>
    <t>BQSquare</t>
  </si>
  <si>
    <t>BlowingBubbles</t>
  </si>
  <si>
    <t>ClassE</t>
  </si>
  <si>
    <t>Vidyo1</t>
  </si>
  <si>
    <t>720p</t>
  </si>
  <si>
    <t>Vidyo3</t>
  </si>
  <si>
    <t>Vidyo4</t>
  </si>
  <si>
    <t>NewBin/AncBin-1</t>
    <phoneticPr fontId="1" type="noConversion"/>
  </si>
  <si>
    <t>ANC</t>
    <phoneticPr fontId="1" type="noConversion"/>
  </si>
  <si>
    <t>NEW</t>
    <phoneticPr fontId="1" type="noConversion"/>
  </si>
  <si>
    <t>TOTAL</t>
    <phoneticPr fontId="1" type="noConversion"/>
  </si>
  <si>
    <t>sum</t>
    <phoneticPr fontId="1" type="noConversion"/>
  </si>
  <si>
    <t>i</t>
    <phoneticPr fontId="1" type="noConversion"/>
  </si>
  <si>
    <t>ra</t>
    <phoneticPr fontId="1" type="noConversion"/>
  </si>
  <si>
    <t>ld</t>
    <phoneticPr fontId="1" type="noConversion"/>
  </si>
  <si>
    <t>sig maps</t>
    <phoneticPr fontId="1" type="noConversion"/>
  </si>
  <si>
    <t>sig group flag</t>
    <phoneticPr fontId="1" type="noConversion"/>
  </si>
  <si>
    <t>total</t>
    <phoneticPr fontId="1" type="noConversion"/>
  </si>
  <si>
    <t>NumOfNewBins/NumOfAncBins-1</t>
    <phoneticPr fontId="1" type="noConversion"/>
  </si>
  <si>
    <t>%</t>
    <phoneticPr fontId="1" type="noConversion"/>
  </si>
  <si>
    <t>HE</t>
    <phoneticPr fontId="1" type="noConversion"/>
  </si>
  <si>
    <t>LC</t>
    <phoneticPr fontId="1" type="noConversion"/>
  </si>
  <si>
    <t>HE-10</t>
    <phoneticPr fontId="1" type="noConversion"/>
  </si>
  <si>
    <t>Class E</t>
  </si>
  <si>
    <t>All I HE</t>
    <phoneticPr fontId="1" type="noConversion"/>
  </si>
  <si>
    <t>All I LC</t>
    <phoneticPr fontId="1" type="noConversion"/>
  </si>
  <si>
    <t>RA HE</t>
    <phoneticPr fontId="1" type="noConversion"/>
  </si>
  <si>
    <t>RA LC</t>
    <phoneticPr fontId="1" type="noConversion"/>
  </si>
  <si>
    <t>RA HE-10</t>
    <phoneticPr fontId="1" type="noConversion"/>
  </si>
  <si>
    <t>LD HE</t>
    <phoneticPr fontId="1" type="noConversion"/>
  </si>
  <si>
    <t xml:space="preserve">LD LC </t>
    <phoneticPr fontId="1" type="noConversion"/>
  </si>
  <si>
    <t>overall</t>
    <phoneticPr fontId="1" type="noConversion"/>
  </si>
  <si>
    <t>sig flag</t>
    <phoneticPr fontId="1" type="noConversion"/>
  </si>
  <si>
    <t>All I HE</t>
  </si>
  <si>
    <t>RA HE</t>
  </si>
  <si>
    <t>RA LC</t>
  </si>
  <si>
    <t>RA HE-10</t>
  </si>
  <si>
    <t>LD HE</t>
  </si>
  <si>
    <t>LD  LC</t>
  </si>
</sst>
</file>

<file path=xl/styles.xml><?xml version="1.0" encoding="utf-8"?>
<styleSheet xmlns="http://schemas.openxmlformats.org/spreadsheetml/2006/main">
  <numFmts count="1">
    <numFmt numFmtId="176" formatCode="0.0%"/>
  </numFmts>
  <fonts count="4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9"/>
      <color indexed="8"/>
      <name val="Arial"/>
      <family val="2"/>
    </font>
    <font>
      <sz val="9"/>
      <color theme="1"/>
      <name val="맑은 고딕"/>
      <family val="2"/>
      <charset val="129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91">
    <xf numFmtId="0" fontId="0" fillId="0" borderId="0" xfId="0">
      <alignment vertical="center"/>
    </xf>
    <xf numFmtId="0" fontId="2" fillId="0" borderId="1" xfId="0" applyFont="1" applyBorder="1" applyAlignment="1"/>
    <xf numFmtId="0" fontId="2" fillId="0" borderId="2" xfId="0" applyFont="1" applyBorder="1" applyAlignment="1"/>
    <xf numFmtId="0" fontId="2" fillId="0" borderId="3" xfId="0" applyFont="1" applyBorder="1" applyAlignment="1"/>
    <xf numFmtId="0" fontId="2" fillId="2" borderId="2" xfId="0" applyFont="1" applyFill="1" applyBorder="1" applyAlignment="1"/>
    <xf numFmtId="0" fontId="2" fillId="2" borderId="1" xfId="0" applyFont="1" applyFill="1" applyBorder="1" applyAlignment="1"/>
    <xf numFmtId="0" fontId="2" fillId="2" borderId="3" xfId="0" applyFont="1" applyFill="1" applyBorder="1" applyAlignment="1"/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0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176" fontId="0" fillId="0" borderId="1" xfId="0" applyNumberFormat="1" applyBorder="1">
      <alignment vertical="center"/>
    </xf>
    <xf numFmtId="176" fontId="0" fillId="0" borderId="2" xfId="0" applyNumberFormat="1" applyBorder="1">
      <alignment vertical="center"/>
    </xf>
    <xf numFmtId="176" fontId="0" fillId="0" borderId="3" xfId="0" applyNumberFormat="1" applyBorder="1">
      <alignment vertical="center"/>
    </xf>
    <xf numFmtId="176" fontId="0" fillId="0" borderId="0" xfId="0" applyNumberFormat="1" applyBorder="1">
      <alignment vertical="center"/>
    </xf>
    <xf numFmtId="0" fontId="0" fillId="0" borderId="13" xfId="0" applyBorder="1">
      <alignment vertical="center"/>
    </xf>
    <xf numFmtId="0" fontId="0" fillId="0" borderId="14" xfId="0" applyBorder="1">
      <alignment vertical="center"/>
    </xf>
    <xf numFmtId="0" fontId="0" fillId="0" borderId="15" xfId="0" applyBorder="1">
      <alignment vertical="center"/>
    </xf>
    <xf numFmtId="0" fontId="0" fillId="0" borderId="16" xfId="0" applyBorder="1">
      <alignment vertical="center"/>
    </xf>
    <xf numFmtId="0" fontId="0" fillId="0" borderId="17" xfId="0" applyBorder="1">
      <alignment vertical="center"/>
    </xf>
    <xf numFmtId="176" fontId="0" fillId="0" borderId="17" xfId="0" applyNumberFormat="1" applyBorder="1">
      <alignment vertical="center"/>
    </xf>
    <xf numFmtId="176" fontId="0" fillId="0" borderId="18" xfId="0" applyNumberFormat="1" applyBorder="1">
      <alignment vertical="center"/>
    </xf>
    <xf numFmtId="0" fontId="2" fillId="0" borderId="5" xfId="0" applyFont="1" applyBorder="1" applyAlignment="1"/>
    <xf numFmtId="0" fontId="2" fillId="0" borderId="8" xfId="0" applyFont="1" applyBorder="1" applyAlignment="1"/>
    <xf numFmtId="0" fontId="2" fillId="0" borderId="10" xfId="0" applyFont="1" applyBorder="1" applyAlignment="1"/>
    <xf numFmtId="0" fontId="2" fillId="2" borderId="5" xfId="0" applyFont="1" applyFill="1" applyBorder="1" applyAlignment="1"/>
    <xf numFmtId="0" fontId="2" fillId="2" borderId="8" xfId="0" applyFont="1" applyFill="1" applyBorder="1" applyAlignment="1"/>
    <xf numFmtId="0" fontId="2" fillId="2" borderId="10" xfId="0" applyFont="1" applyFill="1" applyBorder="1" applyAlignment="1"/>
    <xf numFmtId="0" fontId="0" fillId="0" borderId="18" xfId="0" applyBorder="1">
      <alignment vertical="center"/>
    </xf>
    <xf numFmtId="176" fontId="0" fillId="0" borderId="4" xfId="0" applyNumberFormat="1" applyBorder="1">
      <alignment vertical="center"/>
    </xf>
    <xf numFmtId="176" fontId="0" fillId="0" borderId="11" xfId="0" applyNumberFormat="1" applyBorder="1">
      <alignment vertical="center"/>
    </xf>
    <xf numFmtId="176" fontId="0" fillId="3" borderId="18" xfId="0" applyNumberFormat="1" applyFill="1" applyBorder="1">
      <alignment vertical="center"/>
    </xf>
    <xf numFmtId="176" fontId="0" fillId="3" borderId="12" xfId="0" applyNumberFormat="1" applyFill="1" applyBorder="1">
      <alignment vertical="center"/>
    </xf>
    <xf numFmtId="176" fontId="0" fillId="0" borderId="5" xfId="0" applyNumberFormat="1" applyBorder="1">
      <alignment vertical="center"/>
    </xf>
    <xf numFmtId="176" fontId="0" fillId="0" borderId="6" xfId="0" applyNumberFormat="1" applyBorder="1">
      <alignment vertical="center"/>
    </xf>
    <xf numFmtId="176" fontId="0" fillId="0" borderId="8" xfId="0" applyNumberFormat="1" applyBorder="1">
      <alignment vertical="center"/>
    </xf>
    <xf numFmtId="176" fontId="0" fillId="0" borderId="10" xfId="0" applyNumberFormat="1" applyBorder="1">
      <alignment vertical="center"/>
    </xf>
    <xf numFmtId="176" fontId="0" fillId="3" borderId="7" xfId="0" applyNumberFormat="1" applyFill="1" applyBorder="1">
      <alignment vertical="center"/>
    </xf>
    <xf numFmtId="176" fontId="0" fillId="3" borderId="9" xfId="0" applyNumberFormat="1" applyFill="1" applyBorder="1">
      <alignment vertical="center"/>
    </xf>
    <xf numFmtId="176" fontId="2" fillId="0" borderId="5" xfId="0" applyNumberFormat="1" applyFont="1" applyBorder="1" applyAlignment="1">
      <alignment horizontal="center"/>
    </xf>
    <xf numFmtId="176" fontId="2" fillId="0" borderId="8" xfId="0" applyNumberFormat="1" applyFont="1" applyBorder="1" applyAlignment="1">
      <alignment horizontal="center"/>
    </xf>
    <xf numFmtId="176" fontId="2" fillId="0" borderId="10" xfId="0" applyNumberFormat="1" applyFont="1" applyBorder="1" applyAlignment="1">
      <alignment horizontal="center"/>
    </xf>
    <xf numFmtId="0" fontId="2" fillId="0" borderId="0" xfId="0" applyFont="1" applyAlignment="1"/>
    <xf numFmtId="176" fontId="2" fillId="0" borderId="6" xfId="0" applyNumberFormat="1" applyFont="1" applyBorder="1" applyAlignment="1">
      <alignment horizontal="center"/>
    </xf>
    <xf numFmtId="176" fontId="2" fillId="0" borderId="7" xfId="0" applyNumberFormat="1" applyFont="1" applyBorder="1" applyAlignment="1">
      <alignment horizontal="center"/>
    </xf>
    <xf numFmtId="176" fontId="2" fillId="0" borderId="0" xfId="0" applyNumberFormat="1" applyFont="1" applyBorder="1" applyAlignment="1">
      <alignment horizontal="center"/>
    </xf>
    <xf numFmtId="176" fontId="2" fillId="0" borderId="9" xfId="0" applyNumberFormat="1" applyFont="1" applyBorder="1" applyAlignment="1">
      <alignment horizontal="center"/>
    </xf>
    <xf numFmtId="176" fontId="2" fillId="0" borderId="11" xfId="0" applyNumberFormat="1" applyFont="1" applyBorder="1" applyAlignment="1">
      <alignment horizontal="center"/>
    </xf>
    <xf numFmtId="176" fontId="2" fillId="0" borderId="12" xfId="0" applyNumberFormat="1" applyFont="1" applyBorder="1" applyAlignment="1">
      <alignment horizontal="center"/>
    </xf>
    <xf numFmtId="0" fontId="2" fillId="0" borderId="4" xfId="0" applyFont="1" applyFill="1" applyBorder="1" applyAlignment="1"/>
    <xf numFmtId="176" fontId="2" fillId="3" borderId="11" xfId="0" applyNumberFormat="1" applyFont="1" applyFill="1" applyBorder="1" applyAlignment="1">
      <alignment horizontal="center"/>
    </xf>
    <xf numFmtId="176" fontId="2" fillId="3" borderId="12" xfId="0" applyNumberFormat="1" applyFont="1" applyFill="1" applyBorder="1" applyAlignment="1">
      <alignment horizontal="center"/>
    </xf>
    <xf numFmtId="176" fontId="2" fillId="0" borderId="1" xfId="0" applyNumberFormat="1" applyFont="1" applyBorder="1" applyAlignment="1">
      <alignment horizontal="center"/>
    </xf>
    <xf numFmtId="176" fontId="2" fillId="0" borderId="2" xfId="0" applyNumberFormat="1" applyFont="1" applyBorder="1" applyAlignment="1">
      <alignment horizontal="center"/>
    </xf>
    <xf numFmtId="176" fontId="2" fillId="0" borderId="3" xfId="0" applyNumberFormat="1" applyFont="1" applyBorder="1" applyAlignment="1">
      <alignment horizontal="center"/>
    </xf>
    <xf numFmtId="0" fontId="2" fillId="0" borderId="19" xfId="0" applyFont="1" applyFill="1" applyBorder="1" applyAlignment="1"/>
    <xf numFmtId="0" fontId="2" fillId="4" borderId="8" xfId="0" applyFont="1" applyFill="1" applyBorder="1" applyAlignment="1"/>
    <xf numFmtId="0" fontId="2" fillId="4" borderId="10" xfId="0" applyFont="1" applyFill="1" applyBorder="1" applyAlignment="1"/>
    <xf numFmtId="0" fontId="2" fillId="4" borderId="19" xfId="0" applyFont="1" applyFill="1" applyBorder="1" applyAlignment="1"/>
    <xf numFmtId="9" fontId="3" fillId="0" borderId="0" xfId="0" applyNumberFormat="1" applyFont="1" applyBorder="1" applyAlignment="1">
      <alignment horizontal="center"/>
    </xf>
    <xf numFmtId="176" fontId="2" fillId="0" borderId="0" xfId="0" applyNumberFormat="1" applyFont="1" applyFill="1" applyBorder="1" applyAlignment="1">
      <alignment horizontal="center"/>
    </xf>
    <xf numFmtId="9" fontId="3" fillId="0" borderId="11" xfId="0" applyNumberFormat="1" applyFont="1" applyBorder="1" applyAlignment="1">
      <alignment horizontal="center"/>
    </xf>
    <xf numFmtId="176" fontId="2" fillId="0" borderId="19" xfId="0" applyNumberFormat="1" applyFont="1" applyBorder="1" applyAlignment="1">
      <alignment horizontal="center"/>
    </xf>
    <xf numFmtId="9" fontId="3" fillId="0" borderId="20" xfId="0" applyNumberFormat="1" applyFont="1" applyBorder="1" applyAlignment="1">
      <alignment horizontal="center"/>
    </xf>
    <xf numFmtId="176" fontId="2" fillId="0" borderId="20" xfId="0" applyNumberFormat="1" applyFont="1" applyBorder="1" applyAlignment="1">
      <alignment horizontal="center"/>
    </xf>
    <xf numFmtId="176" fontId="2" fillId="3" borderId="21" xfId="0" applyNumberFormat="1" applyFont="1" applyFill="1" applyBorder="1" applyAlignment="1">
      <alignment horizontal="center"/>
    </xf>
    <xf numFmtId="176" fontId="2" fillId="0" borderId="8" xfId="0" applyNumberFormat="1" applyFont="1" applyFill="1" applyBorder="1" applyAlignment="1">
      <alignment horizontal="center"/>
    </xf>
    <xf numFmtId="176" fontId="2" fillId="0" borderId="9" xfId="0" applyNumberFormat="1" applyFont="1" applyFill="1" applyBorder="1" applyAlignment="1">
      <alignment horizontal="center"/>
    </xf>
    <xf numFmtId="176" fontId="2" fillId="0" borderId="10" xfId="0" applyNumberFormat="1" applyFont="1" applyFill="1" applyBorder="1" applyAlignment="1">
      <alignment horizontal="center"/>
    </xf>
    <xf numFmtId="176" fontId="2" fillId="0" borderId="11" xfId="0" applyNumberFormat="1" applyFont="1" applyFill="1" applyBorder="1" applyAlignment="1">
      <alignment horizontal="center"/>
    </xf>
    <xf numFmtId="176" fontId="2" fillId="0" borderId="12" xfId="0" applyNumberFormat="1" applyFont="1" applyFill="1" applyBorder="1" applyAlignment="1">
      <alignment horizontal="center"/>
    </xf>
    <xf numFmtId="176" fontId="2" fillId="0" borderId="19" xfId="0" applyNumberFormat="1" applyFont="1" applyFill="1" applyBorder="1" applyAlignment="1">
      <alignment horizontal="center"/>
    </xf>
    <xf numFmtId="176" fontId="2" fillId="0" borderId="20" xfId="0" applyNumberFormat="1" applyFont="1" applyFill="1" applyBorder="1" applyAlignment="1">
      <alignment horizontal="center"/>
    </xf>
    <xf numFmtId="9" fontId="3" fillId="0" borderId="20" xfId="0" applyNumberFormat="1" applyFont="1" applyFill="1" applyBorder="1" applyAlignment="1">
      <alignment horizontal="center"/>
    </xf>
    <xf numFmtId="0" fontId="0" fillId="0" borderId="22" xfId="0" applyBorder="1">
      <alignment vertical="center"/>
    </xf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3" xfId="0" applyBorder="1">
      <alignment vertical="center"/>
    </xf>
    <xf numFmtId="0" fontId="0" fillId="0" borderId="24" xfId="0" applyBorder="1">
      <alignment vertical="center"/>
    </xf>
    <xf numFmtId="0" fontId="0" fillId="0" borderId="22" xfId="0" applyBorder="1" applyAlignment="1">
      <alignment horizontal="center" vertical="center"/>
    </xf>
    <xf numFmtId="0" fontId="0" fillId="0" borderId="8" xfId="0" applyFill="1" applyBorder="1">
      <alignment vertical="center"/>
    </xf>
    <xf numFmtId="0" fontId="0" fillId="0" borderId="0" xfId="0" applyFill="1" applyBorder="1">
      <alignment vertical="center"/>
    </xf>
    <xf numFmtId="0" fontId="0" fillId="0" borderId="9" xfId="0" applyFill="1" applyBorder="1">
      <alignment vertical="center"/>
    </xf>
  </cellXfs>
  <cellStyles count="1">
    <cellStyle name="Normal" xfId="0" builtinId="0"/>
  </cellStyles>
  <dxfs count="114"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4:I24"/>
  <sheetViews>
    <sheetView topLeftCell="A10" workbookViewId="0">
      <selection activeCell="B17" sqref="B17"/>
    </sheetView>
  </sheetViews>
  <sheetFormatPr defaultRowHeight="16.5"/>
  <cols>
    <col min="3" max="3" width="9.375" customWidth="1"/>
    <col min="4" max="4" width="9.75" customWidth="1"/>
    <col min="5" max="5" width="7.375" customWidth="1"/>
    <col min="6" max="6" width="9.125" customWidth="1"/>
    <col min="7" max="7" width="11" customWidth="1"/>
    <col min="9" max="9" width="9.375" customWidth="1"/>
  </cols>
  <sheetData>
    <row r="4" spans="3:7">
      <c r="E4" t="s">
        <v>49</v>
      </c>
      <c r="F4" t="s">
        <v>48</v>
      </c>
    </row>
    <row r="6" spans="3:7" ht="17.25" thickBot="1">
      <c r="E6" t="s">
        <v>45</v>
      </c>
      <c r="F6" t="s">
        <v>46</v>
      </c>
      <c r="G6" t="s">
        <v>47</v>
      </c>
    </row>
    <row r="7" spans="3:7">
      <c r="C7" t="s">
        <v>50</v>
      </c>
      <c r="D7" s="16" t="s">
        <v>42</v>
      </c>
      <c r="E7" s="41">
        <f>'he '!G87</f>
        <v>-4.1878245162972894E-3</v>
      </c>
      <c r="F7" s="42">
        <f>'he '!H87</f>
        <v>0.25425980395907732</v>
      </c>
      <c r="G7" s="45">
        <f>'he '!I87</f>
        <v>1.1424206825263461E-3</v>
      </c>
    </row>
    <row r="8" spans="3:7">
      <c r="D8" s="17" t="s">
        <v>43</v>
      </c>
      <c r="E8" s="43">
        <f>'he '!T87</f>
        <v>-1.0699393601371732E-2</v>
      </c>
      <c r="F8" s="22">
        <f>'he '!U87</f>
        <v>0.15582200003208801</v>
      </c>
      <c r="G8" s="46">
        <f>'he '!V87</f>
        <v>-7.0494165966399347E-3</v>
      </c>
    </row>
    <row r="9" spans="3:7">
      <c r="D9" s="17" t="s">
        <v>44</v>
      </c>
      <c r="E9" s="43">
        <f>'he '!AG87</f>
        <v>-1.3063373746274975E-2</v>
      </c>
      <c r="F9" s="22">
        <f>'he '!AH87</f>
        <v>0.15039363176132259</v>
      </c>
      <c r="G9" s="46">
        <f>'he '!AI87</f>
        <v>-9.4297214491601E-3</v>
      </c>
    </row>
    <row r="10" spans="3:7">
      <c r="C10" t="s">
        <v>51</v>
      </c>
      <c r="D10" s="17" t="s">
        <v>42</v>
      </c>
      <c r="E10" s="43">
        <f>lc!G88</f>
        <v>-1.4671768176287903E-2</v>
      </c>
      <c r="F10" s="22">
        <f>lc!H88</f>
        <v>0.23713261524874185</v>
      </c>
      <c r="G10" s="46">
        <f>lc!I88</f>
        <v>-8.6233675420767097E-3</v>
      </c>
    </row>
    <row r="11" spans="3:7">
      <c r="D11" s="17" t="s">
        <v>43</v>
      </c>
      <c r="E11" s="43">
        <f>lc!T88</f>
        <v>-1.2103391944977115E-2</v>
      </c>
      <c r="F11" s="22">
        <f>lc!U88</f>
        <v>0.10424988923017042</v>
      </c>
      <c r="G11" s="46">
        <f>lc!V88</f>
        <v>-9.4902468898097059E-3</v>
      </c>
    </row>
    <row r="12" spans="3:7">
      <c r="D12" s="17" t="s">
        <v>44</v>
      </c>
      <c r="E12" s="43">
        <f>lc!AI88</f>
        <v>-1.6490053231474344E-2</v>
      </c>
      <c r="F12" s="22">
        <f>lc!AJ88</f>
        <v>9.3687223852386259E-2</v>
      </c>
      <c r="G12" s="46">
        <f>lc!AK88</f>
        <v>-1.3447452999959197E-2</v>
      </c>
    </row>
    <row r="13" spans="3:7" ht="17.25" thickBot="1">
      <c r="C13" t="s">
        <v>52</v>
      </c>
      <c r="D13" s="18" t="s">
        <v>43</v>
      </c>
      <c r="E13" s="44">
        <f>'he-10 '!G91</f>
        <v>-3.0319795595896926E-2</v>
      </c>
      <c r="F13" s="38">
        <f>'he-10 '!H91</f>
        <v>0.7158354797818578</v>
      </c>
      <c r="G13" s="40">
        <f>'he-10 '!I91</f>
        <v>-1.0022201892490479E-2</v>
      </c>
    </row>
    <row r="17" spans="2:9" ht="17.25" thickBot="1">
      <c r="C17" t="s">
        <v>54</v>
      </c>
      <c r="D17" t="s">
        <v>55</v>
      </c>
      <c r="E17" t="s">
        <v>56</v>
      </c>
      <c r="F17" t="s">
        <v>57</v>
      </c>
      <c r="G17" t="s">
        <v>58</v>
      </c>
      <c r="H17" t="s">
        <v>59</v>
      </c>
      <c r="I17" t="s">
        <v>60</v>
      </c>
    </row>
    <row r="18" spans="2:9">
      <c r="B18" s="30" t="s">
        <v>8</v>
      </c>
      <c r="C18" s="47">
        <f>'he '!L83</f>
        <v>4.2690912197203557E-3</v>
      </c>
      <c r="D18" s="51">
        <f>lc!L83</f>
        <v>1.6324943630742633E-3</v>
      </c>
      <c r="E18" s="51">
        <f>'he '!Y82</f>
        <v>-3.2445409753596721E-4</v>
      </c>
      <c r="F18" s="51">
        <f>lc!Y83</f>
        <v>-1.4480560948082893E-3</v>
      </c>
      <c r="G18" s="51">
        <f>'he-10 '!L86</f>
        <v>-1.3519797883547256E-2</v>
      </c>
      <c r="H18" s="51">
        <f>'he '!AL83</f>
        <v>-6.2926185746810916E-3</v>
      </c>
      <c r="I18" s="52">
        <f>lc!AN83</f>
        <v>-1.008412878682427E-2</v>
      </c>
    </row>
    <row r="19" spans="2:9">
      <c r="B19" s="31" t="s">
        <v>14</v>
      </c>
      <c r="C19" s="48">
        <f>'he '!L84</f>
        <v>1.535512613077722E-3</v>
      </c>
      <c r="D19" s="53">
        <f>lc!L84</f>
        <v>-6.0582463757328066E-3</v>
      </c>
      <c r="E19" s="53">
        <f>'he '!Y83</f>
        <v>-3.7162214834888796E-3</v>
      </c>
      <c r="F19" s="53">
        <f>lc!Y84</f>
        <v>-6.1069018560325873E-3</v>
      </c>
      <c r="G19" s="53">
        <f>'he-10 '!L87</f>
        <v>-2.9781538264597564E-3</v>
      </c>
      <c r="H19" s="53">
        <f>'he '!AL84</f>
        <v>-5.4917089683173366E-3</v>
      </c>
      <c r="I19" s="54">
        <f>lc!AN84</f>
        <v>-5.7761711605319359E-3</v>
      </c>
    </row>
    <row r="20" spans="2:9">
      <c r="B20" s="31" t="s">
        <v>21</v>
      </c>
      <c r="C20" s="48">
        <f>'he '!L85</f>
        <v>-2.7588162487884177E-4</v>
      </c>
      <c r="D20" s="53">
        <f>lc!L85</f>
        <v>-2.2767698087818658E-3</v>
      </c>
      <c r="E20" s="53">
        <f>'he '!Y84</f>
        <v>-4.4323669188492459E-3</v>
      </c>
      <c r="F20" s="53">
        <f>lc!Y85</f>
        <v>-5.2156780883104714E-3</v>
      </c>
      <c r="G20" s="53"/>
      <c r="H20" s="53">
        <f>'he '!AL85</f>
        <v>-5.3045897758964913E-3</v>
      </c>
      <c r="I20" s="54">
        <f>lc!AN85</f>
        <v>-7.9994254535320219E-3</v>
      </c>
    </row>
    <row r="21" spans="2:9">
      <c r="B21" s="31" t="s">
        <v>27</v>
      </c>
      <c r="C21" s="48">
        <f>'he '!L86</f>
        <v>-1.6767990177180142E-3</v>
      </c>
      <c r="D21" s="53">
        <f>lc!L86</f>
        <v>-3.627816709892713E-3</v>
      </c>
      <c r="E21" s="53">
        <f>'he '!Y85</f>
        <v>-5.824107315437671E-3</v>
      </c>
      <c r="F21" s="53">
        <f>lc!Y86</f>
        <v>-6.7486578396992181E-3</v>
      </c>
      <c r="G21" s="53"/>
      <c r="H21" s="53">
        <f>'he '!AL86</f>
        <v>-8.2425723130582218E-3</v>
      </c>
      <c r="I21" s="54">
        <f>lc!AN86</f>
        <v>-1.4518582944628036E-2</v>
      </c>
    </row>
    <row r="22" spans="2:9" ht="17.25" thickBot="1">
      <c r="B22" s="32" t="s">
        <v>53</v>
      </c>
      <c r="C22" s="49">
        <f>'he '!L87</f>
        <v>4.3499324136035038E-3</v>
      </c>
      <c r="D22" s="55">
        <f>lc!L87</f>
        <v>3.4586824997397125E-3</v>
      </c>
      <c r="E22" s="55"/>
      <c r="F22" s="55"/>
      <c r="G22" s="55"/>
      <c r="H22" s="55"/>
      <c r="I22" s="56"/>
    </row>
    <row r="23" spans="2:9" ht="17.25" thickBot="1">
      <c r="B23" s="57" t="s">
        <v>61</v>
      </c>
      <c r="C23" s="58">
        <f>AVERAGE(C17:C22)</f>
        <v>1.6403711207609451E-3</v>
      </c>
      <c r="D23" s="58">
        <f t="shared" ref="D23" si="0">AVERAGE(D17:D22)</f>
        <v>-1.3743312063186817E-3</v>
      </c>
      <c r="E23" s="58">
        <f t="shared" ref="E23" si="1">AVERAGE(E17:E22)</f>
        <v>-3.5742874538279411E-3</v>
      </c>
      <c r="F23" s="58">
        <f t="shared" ref="F23" si="2">AVERAGE(F17:F22)</f>
        <v>-4.8798234697126413E-3</v>
      </c>
      <c r="G23" s="58">
        <f t="shared" ref="G23" si="3">AVERAGE(G17:G22)</f>
        <v>-8.2489758550035059E-3</v>
      </c>
      <c r="H23" s="58">
        <f t="shared" ref="H23" si="4">AVERAGE(H17:H22)</f>
        <v>-6.3328724079882853E-3</v>
      </c>
      <c r="I23" s="59">
        <f t="shared" ref="I23" si="5">AVERAGE(I17:I22)</f>
        <v>-9.5945770863790653E-3</v>
      </c>
    </row>
    <row r="24" spans="2:9">
      <c r="C24" s="53"/>
      <c r="D24" s="53"/>
      <c r="E24" s="53"/>
      <c r="F24" s="53"/>
      <c r="G24" s="53"/>
      <c r="H24" s="53"/>
      <c r="I24" s="53"/>
    </row>
  </sheetData>
  <phoneticPr fontId="1" type="noConversion"/>
  <conditionalFormatting sqref="C18:I24">
    <cfRule type="cellIs" dxfId="113" priority="7" operator="greaterThan">
      <formula>0.03</formula>
    </cfRule>
    <cfRule type="cellIs" dxfId="112" priority="8" stopIfTrue="1" operator="lessThan">
      <formula>-0.03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3:K31"/>
  <sheetViews>
    <sheetView tabSelected="1" topLeftCell="A16" workbookViewId="0">
      <selection activeCell="A37" sqref="A37"/>
    </sheetView>
  </sheetViews>
  <sheetFormatPr defaultRowHeight="16.5"/>
  <cols>
    <col min="3" max="3" width="9.375" customWidth="1"/>
    <col min="4" max="4" width="14" bestFit="1" customWidth="1"/>
    <col min="5" max="5" width="9.375" customWidth="1"/>
    <col min="6" max="6" width="9.75" customWidth="1"/>
    <col min="7" max="7" width="14" bestFit="1" customWidth="1"/>
    <col min="8" max="8" width="9.75" customWidth="1"/>
  </cols>
  <sheetData>
    <row r="3" spans="2:11" ht="17.25" thickBot="1"/>
    <row r="4" spans="2:11">
      <c r="B4" s="7"/>
      <c r="C4" s="7"/>
      <c r="D4" s="8" t="s">
        <v>63</v>
      </c>
      <c r="E4" s="9"/>
      <c r="F4" s="8"/>
      <c r="G4" s="8" t="s">
        <v>55</v>
      </c>
      <c r="H4" s="9"/>
    </row>
    <row r="5" spans="2:11" ht="17.25" thickBot="1">
      <c r="B5" s="82"/>
      <c r="C5" s="87" t="s">
        <v>62</v>
      </c>
      <c r="D5" s="83" t="s">
        <v>46</v>
      </c>
      <c r="E5" s="84" t="s">
        <v>41</v>
      </c>
      <c r="F5" s="83" t="s">
        <v>62</v>
      </c>
      <c r="G5" s="83" t="s">
        <v>46</v>
      </c>
      <c r="H5" s="84" t="s">
        <v>41</v>
      </c>
    </row>
    <row r="6" spans="2:11">
      <c r="B6" s="64" t="s">
        <v>8</v>
      </c>
      <c r="C6" s="48">
        <f>'he '!J83</f>
        <v>-2.4398245262232804E-3</v>
      </c>
      <c r="D6" s="67">
        <f>'he '!K83</f>
        <v>0.3339513109765293</v>
      </c>
      <c r="E6" s="54">
        <f>'he '!L83</f>
        <v>4.2690912197203557E-3</v>
      </c>
      <c r="F6" s="53">
        <f>lc!J83</f>
        <v>-4.8506907968730445E-3</v>
      </c>
      <c r="G6" s="67">
        <f>lc!K83</f>
        <v>0.30372433199944809</v>
      </c>
      <c r="H6" s="75">
        <f>lc!L83</f>
        <v>1.6324943630742633E-3</v>
      </c>
    </row>
    <row r="7" spans="2:11">
      <c r="B7" s="64" t="s">
        <v>14</v>
      </c>
      <c r="C7" s="48">
        <f>'he '!J84</f>
        <v>-4.820231607593717E-3</v>
      </c>
      <c r="D7" s="67">
        <f>'he '!K84</f>
        <v>0.23780067833621957</v>
      </c>
      <c r="E7" s="54">
        <f>'he '!L84</f>
        <v>1.535512613077722E-3</v>
      </c>
      <c r="F7" s="53">
        <f>lc!J84</f>
        <v>-1.2503225368403153E-2</v>
      </c>
      <c r="G7" s="67">
        <f>lc!K84</f>
        <v>0.19923393385898661</v>
      </c>
      <c r="H7" s="75">
        <f>lc!L84</f>
        <v>-6.0582463757328066E-3</v>
      </c>
    </row>
    <row r="8" spans="2:11">
      <c r="B8" s="64" t="s">
        <v>21</v>
      </c>
      <c r="C8" s="48">
        <f>'he '!J85</f>
        <v>-4.1970077057532154E-3</v>
      </c>
      <c r="D8" s="67">
        <f>'he '!K85</f>
        <v>0.28316118971935045</v>
      </c>
      <c r="E8" s="54">
        <f>'he '!L85</f>
        <v>-2.7588162487884177E-4</v>
      </c>
      <c r="F8" s="53">
        <f>lc!J85</f>
        <v>-5.5122167590701196E-3</v>
      </c>
      <c r="G8" s="67">
        <f>lc!K85</f>
        <v>0.2304947209492208</v>
      </c>
      <c r="H8" s="75">
        <f>lc!L85</f>
        <v>-2.2767698087818658E-3</v>
      </c>
    </row>
    <row r="9" spans="2:11">
      <c r="B9" s="64" t="s">
        <v>27</v>
      </c>
      <c r="C9" s="48">
        <f>'he '!J86</f>
        <v>-4.5874798419636639E-3</v>
      </c>
      <c r="D9" s="67">
        <f>'he '!K86</f>
        <v>0.23680907531183254</v>
      </c>
      <c r="E9" s="54">
        <f>'he '!L86</f>
        <v>-1.6767990177180142E-3</v>
      </c>
      <c r="F9" s="53">
        <f>lc!J86</f>
        <v>-6.6726138551448516E-3</v>
      </c>
      <c r="G9" s="67">
        <f>lc!K86</f>
        <v>0.24055483681058429</v>
      </c>
      <c r="H9" s="75">
        <f>lc!L86</f>
        <v>-3.627816709892713E-3</v>
      </c>
    </row>
    <row r="10" spans="2:11" ht="17.25" thickBot="1">
      <c r="B10" s="65" t="s">
        <v>53</v>
      </c>
      <c r="C10" s="49">
        <f>'he '!J87</f>
        <v>-3.4860297584451139E-3</v>
      </c>
      <c r="D10" s="69">
        <f>'he '!K87</f>
        <v>0.21199358857709671</v>
      </c>
      <c r="E10" s="56">
        <f>'he '!L87</f>
        <v>4.3499324136035038E-3</v>
      </c>
      <c r="F10" s="55">
        <f>lc!J87</f>
        <v>-4.6676196341847442E-3</v>
      </c>
      <c r="G10" s="69">
        <f>lc!K87</f>
        <v>0.2066839720072875</v>
      </c>
      <c r="H10" s="78">
        <f>lc!L87</f>
        <v>3.4586824997397125E-3</v>
      </c>
    </row>
    <row r="11" spans="2:11" ht="17.25" thickBot="1">
      <c r="B11" s="66" t="s">
        <v>61</v>
      </c>
      <c r="C11" s="70">
        <f>AVERAGE(C5:C10)</f>
        <v>-3.9061146879957979E-3</v>
      </c>
      <c r="D11" s="71">
        <f t="shared" ref="D11:H11" si="0">AVERAGE(D5:D10)</f>
        <v>0.26074316858420571</v>
      </c>
      <c r="E11" s="73">
        <f t="shared" si="0"/>
        <v>1.6403711207609451E-3</v>
      </c>
      <c r="F11" s="72">
        <f t="shared" si="0"/>
        <v>-6.8412732827351826E-3</v>
      </c>
      <c r="G11" s="71">
        <f t="shared" si="0"/>
        <v>0.23613835912510547</v>
      </c>
      <c r="H11" s="73">
        <f t="shared" si="0"/>
        <v>-1.3743312063186817E-3</v>
      </c>
    </row>
    <row r="12" spans="2:11">
      <c r="F12" s="53"/>
      <c r="G12" s="53"/>
      <c r="H12" s="53"/>
    </row>
    <row r="13" spans="2:11" ht="17.25" thickBot="1"/>
    <row r="14" spans="2:11">
      <c r="B14" s="7"/>
      <c r="C14" s="7"/>
      <c r="D14" s="8" t="s">
        <v>64</v>
      </c>
      <c r="E14" s="9"/>
      <c r="F14" s="7"/>
      <c r="G14" s="8" t="s">
        <v>65</v>
      </c>
      <c r="H14" s="9"/>
      <c r="I14" s="8"/>
      <c r="J14" s="8" t="s">
        <v>66</v>
      </c>
      <c r="K14" s="9"/>
    </row>
    <row r="15" spans="2:11" ht="17.25" thickBot="1">
      <c r="B15" s="82"/>
      <c r="C15" s="82" t="s">
        <v>62</v>
      </c>
      <c r="D15" s="85" t="s">
        <v>46</v>
      </c>
      <c r="E15" s="86" t="s">
        <v>41</v>
      </c>
      <c r="F15" s="82" t="s">
        <v>62</v>
      </c>
      <c r="G15" s="85" t="s">
        <v>46</v>
      </c>
      <c r="H15" s="86" t="s">
        <v>41</v>
      </c>
      <c r="I15" s="85" t="s">
        <v>62</v>
      </c>
      <c r="J15" s="85" t="s">
        <v>46</v>
      </c>
      <c r="K15" s="86" t="s">
        <v>41</v>
      </c>
    </row>
    <row r="16" spans="2:11">
      <c r="B16" s="31" t="s">
        <v>8</v>
      </c>
      <c r="C16" s="48">
        <f>'he '!W82</f>
        <v>-3.7088386172093035E-3</v>
      </c>
      <c r="D16" s="67">
        <f>'he '!X82</f>
        <v>0.19733308171804972</v>
      </c>
      <c r="E16" s="54">
        <f>'he '!Y82</f>
        <v>-3.2445409753596721E-4</v>
      </c>
      <c r="F16" s="48">
        <f>lc!W83</f>
        <v>-3.9703732889526666E-3</v>
      </c>
      <c r="G16" s="67">
        <f>lc!X83</f>
        <v>0.14483885160576179</v>
      </c>
      <c r="H16" s="54">
        <f>lc!Y83</f>
        <v>-1.4480560948082893E-3</v>
      </c>
      <c r="I16" s="53">
        <f>'he-10 '!J86</f>
        <v>-2.7494151026077308E-2</v>
      </c>
      <c r="J16" s="67">
        <f>'he-10 '!K86</f>
        <v>0.46583818524028786</v>
      </c>
      <c r="K16" s="54">
        <f>'he-10 '!L86</f>
        <v>-1.3519797883547256E-2</v>
      </c>
    </row>
    <row r="17" spans="2:11">
      <c r="B17" s="31" t="s">
        <v>14</v>
      </c>
      <c r="C17" s="48">
        <f>'he '!W83</f>
        <v>-8.0506268465141799E-3</v>
      </c>
      <c r="D17" s="67">
        <f>'he '!X83</f>
        <v>0.15800051002024657</v>
      </c>
      <c r="E17" s="54">
        <f>'he '!Y83</f>
        <v>-3.7162214834888796E-3</v>
      </c>
      <c r="F17" s="48">
        <f>lc!W84</f>
        <v>-9.0709360717119488E-3</v>
      </c>
      <c r="G17" s="67">
        <f>lc!X84</f>
        <v>9.3363162228681115E-2</v>
      </c>
      <c r="H17" s="54">
        <f>lc!Y84</f>
        <v>-6.1069018560325873E-3</v>
      </c>
      <c r="I17" s="53">
        <f>'he-10 '!J87</f>
        <v>-7.3994193546905122E-3</v>
      </c>
      <c r="J17" s="67">
        <f>'he-10 '!K87</f>
        <v>0.1561187131630779</v>
      </c>
      <c r="K17" s="54">
        <f>'he-10 '!L87</f>
        <v>-2.9781538264597564E-3</v>
      </c>
    </row>
    <row r="18" spans="2:11">
      <c r="B18" s="31" t="s">
        <v>21</v>
      </c>
      <c r="C18" s="48">
        <f>'he '!W84</f>
        <v>-6.8251168167552702E-3</v>
      </c>
      <c r="D18" s="67">
        <f>'he '!X84</f>
        <v>0.10858123447188091</v>
      </c>
      <c r="E18" s="54">
        <f>'he '!Y84</f>
        <v>-4.4323669188492459E-3</v>
      </c>
      <c r="F18" s="48">
        <f>lc!W85</f>
        <v>-6.4959536395286163E-3</v>
      </c>
      <c r="G18" s="67">
        <f>lc!X85</f>
        <v>6.5116324218350979E-2</v>
      </c>
      <c r="H18" s="54">
        <f>lc!Y85</f>
        <v>-5.2156780883104714E-3</v>
      </c>
      <c r="I18" s="53"/>
      <c r="J18" s="67"/>
      <c r="K18" s="54"/>
    </row>
    <row r="19" spans="2:11">
      <c r="B19" s="31" t="s">
        <v>27</v>
      </c>
      <c r="C19" s="48">
        <f>'he '!W85</f>
        <v>-6.6996066471700366E-3</v>
      </c>
      <c r="D19" s="67">
        <f>'he '!X85</f>
        <v>6.3671138497249424E-2</v>
      </c>
      <c r="E19" s="54">
        <f>'he '!Y85</f>
        <v>-5.824107315437671E-3</v>
      </c>
      <c r="F19" s="48">
        <f>lc!W86</f>
        <v>-7.3155093298973781E-3</v>
      </c>
      <c r="G19" s="67">
        <f>lc!X86</f>
        <v>4.9441845397368289E-2</v>
      </c>
      <c r="H19" s="54">
        <f>lc!Y86</f>
        <v>-6.7486578396992181E-3</v>
      </c>
      <c r="I19" s="53"/>
      <c r="J19" s="67"/>
      <c r="K19" s="54"/>
    </row>
    <row r="20" spans="2:11" ht="17.25" thickBot="1">
      <c r="B20" s="32" t="s">
        <v>53</v>
      </c>
      <c r="C20" s="49"/>
      <c r="D20" s="69"/>
      <c r="E20" s="56"/>
      <c r="F20" s="49"/>
      <c r="G20" s="69"/>
      <c r="H20" s="56"/>
      <c r="I20" s="55"/>
      <c r="J20" s="69"/>
      <c r="K20" s="56"/>
    </row>
    <row r="21" spans="2:11" ht="17.25" thickBot="1">
      <c r="B21" s="63" t="s">
        <v>61</v>
      </c>
      <c r="C21" s="79">
        <f>AVERAGE(C15:C20)</f>
        <v>-6.3210472319121976E-3</v>
      </c>
      <c r="D21" s="81">
        <f t="shared" ref="D21" si="1">AVERAGE(D15:D20)</f>
        <v>0.13189649117685665</v>
      </c>
      <c r="E21" s="73">
        <f t="shared" ref="E21" si="2">AVERAGE(E15:E20)</f>
        <v>-3.5742874538279411E-3</v>
      </c>
      <c r="F21" s="79">
        <f t="shared" ref="F21" si="3">AVERAGE(F15:F20)</f>
        <v>-6.7131930825226529E-3</v>
      </c>
      <c r="G21" s="81">
        <f t="shared" ref="G21" si="4">AVERAGE(G15:G20)</f>
        <v>8.8190045862540534E-2</v>
      </c>
      <c r="H21" s="73">
        <f t="shared" ref="H21" si="5">AVERAGE(H15:H20)</f>
        <v>-4.8798234697126413E-3</v>
      </c>
      <c r="I21" s="80">
        <f t="shared" ref="I21" si="6">AVERAGE(I15:I20)</f>
        <v>-1.7446785190383909E-2</v>
      </c>
      <c r="J21" s="81">
        <f t="shared" ref="J21" si="7">AVERAGE(J15:J20)</f>
        <v>0.31097844920168288</v>
      </c>
      <c r="K21" s="73">
        <f t="shared" ref="K21" si="8">AVERAGE(K15:K20)</f>
        <v>-8.2489758550035059E-3</v>
      </c>
    </row>
    <row r="23" spans="2:11" ht="17.25" thickBot="1"/>
    <row r="24" spans="2:11">
      <c r="B24" s="7"/>
      <c r="C24" s="7"/>
      <c r="D24" s="8" t="s">
        <v>67</v>
      </c>
      <c r="E24" s="9"/>
      <c r="F24" s="8"/>
      <c r="G24" s="8" t="s">
        <v>68</v>
      </c>
      <c r="H24" s="9"/>
    </row>
    <row r="25" spans="2:11" ht="17.25" thickBot="1">
      <c r="B25" s="82"/>
      <c r="C25" s="82" t="s">
        <v>62</v>
      </c>
      <c r="D25" s="85" t="s">
        <v>46</v>
      </c>
      <c r="E25" s="86" t="s">
        <v>41</v>
      </c>
      <c r="F25" s="85" t="s">
        <v>62</v>
      </c>
      <c r="G25" s="85" t="s">
        <v>46</v>
      </c>
      <c r="H25" s="86" t="s">
        <v>41</v>
      </c>
    </row>
    <row r="26" spans="2:11">
      <c r="B26" s="31" t="s">
        <v>8</v>
      </c>
      <c r="C26" s="74"/>
      <c r="D26" s="67"/>
      <c r="E26" s="75"/>
      <c r="F26" s="68"/>
      <c r="G26" s="67"/>
      <c r="H26" s="75"/>
    </row>
    <row r="27" spans="2:11">
      <c r="B27" s="31" t="s">
        <v>14</v>
      </c>
      <c r="C27" s="74">
        <f>'he '!AJ83</f>
        <v>-9.7104097887748212E-3</v>
      </c>
      <c r="D27" s="67">
        <f>'he '!AK83</f>
        <v>0.11534785248552377</v>
      </c>
      <c r="E27" s="75">
        <f>'he '!AL83</f>
        <v>-6.2926185746810916E-3</v>
      </c>
      <c r="F27" s="68">
        <f>lc!AL83</f>
        <v>-1.2713122182398267E-2</v>
      </c>
      <c r="G27" s="67">
        <f>lc!AM83</f>
        <v>7.006263528259285E-2</v>
      </c>
      <c r="H27" s="75">
        <f>lc!AN83</f>
        <v>-1.008412878682427E-2</v>
      </c>
    </row>
    <row r="28" spans="2:11">
      <c r="B28" s="31" t="s">
        <v>21</v>
      </c>
      <c r="C28" s="74">
        <f>'he '!AJ84</f>
        <v>-6.148876683573723E-3</v>
      </c>
      <c r="D28" s="67">
        <f>'he '!AK84</f>
        <v>1.3192813732005962E-2</v>
      </c>
      <c r="E28" s="75">
        <f>'he '!AL84</f>
        <v>-5.4917089683173366E-3</v>
      </c>
      <c r="F28" s="68">
        <f>lc!AL84</f>
        <v>-6.4258342739025864E-3</v>
      </c>
      <c r="G28" s="67">
        <f>lc!AM84</f>
        <v>6.3049061122061696E-3</v>
      </c>
      <c r="H28" s="75">
        <f>lc!AN84</f>
        <v>-5.7761711605319359E-3</v>
      </c>
    </row>
    <row r="29" spans="2:11">
      <c r="B29" s="31" t="s">
        <v>27</v>
      </c>
      <c r="C29" s="74">
        <f>'he '!AJ85</f>
        <v>-5.6932073437943945E-3</v>
      </c>
      <c r="D29" s="67">
        <f>'he '!AK85</f>
        <v>2.7704435266573832E-2</v>
      </c>
      <c r="E29" s="75">
        <f>'he '!AL85</f>
        <v>-5.3045897758964913E-3</v>
      </c>
      <c r="F29" s="68">
        <f>lc!AL85</f>
        <v>-8.50261044344644E-3</v>
      </c>
      <c r="G29" s="67">
        <f>lc!AM85</f>
        <v>4.280204146475982E-2</v>
      </c>
      <c r="H29" s="75">
        <f>lc!AN85</f>
        <v>-7.9994254535320219E-3</v>
      </c>
    </row>
    <row r="30" spans="2:11" ht="17.25" thickBot="1">
      <c r="B30" s="32" t="s">
        <v>53</v>
      </c>
      <c r="C30" s="76">
        <f>'he '!AJ86</f>
        <v>-1.1783913787480718E-2</v>
      </c>
      <c r="D30" s="69">
        <f>'he '!AK86</f>
        <v>8.2901507245835712E-2</v>
      </c>
      <c r="E30" s="78">
        <f>'he '!AL86</f>
        <v>-8.2425723130582218E-3</v>
      </c>
      <c r="F30" s="77">
        <f>lc!AL86</f>
        <v>-1.7557231729139977E-2</v>
      </c>
      <c r="G30" s="69">
        <f>lc!AM86</f>
        <v>4.981895481500561E-2</v>
      </c>
      <c r="H30" s="78">
        <f>lc!AN86</f>
        <v>-1.4518582944628036E-2</v>
      </c>
    </row>
    <row r="31" spans="2:11" ht="17.25" thickBot="1">
      <c r="B31" s="63" t="s">
        <v>61</v>
      </c>
      <c r="C31" s="79">
        <f>AVERAGE(C25:C30)</f>
        <v>-8.3341019009059141E-3</v>
      </c>
      <c r="D31" s="71">
        <f t="shared" ref="D31" si="9">AVERAGE(D25:D30)</f>
        <v>5.9786652182484828E-2</v>
      </c>
      <c r="E31" s="73">
        <f t="shared" ref="E31" si="10">AVERAGE(E25:E30)</f>
        <v>-6.3328724079882853E-3</v>
      </c>
      <c r="F31" s="80">
        <f t="shared" ref="F31" si="11">AVERAGE(F25:F30)</f>
        <v>-1.1299699657221818E-2</v>
      </c>
      <c r="G31" s="71">
        <f t="shared" ref="G31" si="12">AVERAGE(G25:G30)</f>
        <v>4.2247134418641114E-2</v>
      </c>
      <c r="H31" s="73">
        <f t="shared" ref="H31" si="13">AVERAGE(H25:H30)</f>
        <v>-9.5945770863790653E-3</v>
      </c>
    </row>
  </sheetData>
  <phoneticPr fontId="1" type="noConversion"/>
  <conditionalFormatting sqref="G12 F6:F12 H6:H12 C16:C21 E16:F21 H16:H21 C6:C11 E6:F11">
    <cfRule type="cellIs" dxfId="111" priority="9" operator="greaterThan">
      <formula>0.03</formula>
    </cfRule>
    <cfRule type="cellIs" dxfId="110" priority="10" stopIfTrue="1" operator="lessThan">
      <formula>-0.03</formula>
    </cfRule>
  </conditionalFormatting>
  <conditionalFormatting sqref="I16:I21 K16:K21">
    <cfRule type="cellIs" dxfId="109" priority="7" operator="greaterThan">
      <formula>0.03</formula>
    </cfRule>
    <cfRule type="cellIs" dxfId="108" priority="8" stopIfTrue="1" operator="lessThan">
      <formula>-0.03</formula>
    </cfRule>
  </conditionalFormatting>
  <conditionalFormatting sqref="C26:C31 E26:F31 H26:H31">
    <cfRule type="cellIs" dxfId="107" priority="5" operator="greaterThan">
      <formula>0.03</formula>
    </cfRule>
    <cfRule type="cellIs" dxfId="106" priority="6" stopIfTrue="1" operator="lessThan">
      <formula>-0.03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AL94"/>
  <sheetViews>
    <sheetView topLeftCell="G1" zoomScale="55" zoomScaleNormal="55" workbookViewId="0">
      <selection activeCell="Q88" sqref="Q88"/>
    </sheetView>
  </sheetViews>
  <sheetFormatPr defaultRowHeight="16.5"/>
  <cols>
    <col min="4" max="4" width="11.75" customWidth="1"/>
    <col min="5" max="5" width="12.625" customWidth="1"/>
    <col min="6" max="6" width="16.25" customWidth="1"/>
    <col min="7" max="8" width="11.75" bestFit="1" customWidth="1"/>
    <col min="9" max="11" width="15.75" customWidth="1"/>
    <col min="17" max="17" width="13" bestFit="1" customWidth="1"/>
    <col min="18" max="18" width="11" bestFit="1" customWidth="1"/>
    <col min="19" max="19" width="13" bestFit="1" customWidth="1"/>
    <col min="20" max="20" width="10.625" customWidth="1"/>
    <col min="21" max="21" width="11" bestFit="1" customWidth="1"/>
    <col min="22" max="22" width="14.25" bestFit="1" customWidth="1"/>
    <col min="29" max="29" width="11.875" customWidth="1"/>
    <col min="30" max="30" width="11.75" bestFit="1" customWidth="1"/>
    <col min="31" max="31" width="11" bestFit="1" customWidth="1"/>
    <col min="32" max="32" width="11.75" bestFit="1" customWidth="1"/>
    <col min="33" max="33" width="12" customWidth="1"/>
    <col min="34" max="34" width="13.625" customWidth="1"/>
    <col min="35" max="35" width="14.25" bestFit="1" customWidth="1"/>
  </cols>
  <sheetData>
    <row r="1" spans="1:38">
      <c r="B1" t="s">
        <v>3</v>
      </c>
      <c r="D1" t="s">
        <v>5</v>
      </c>
      <c r="G1" t="s">
        <v>6</v>
      </c>
      <c r="J1" t="s">
        <v>37</v>
      </c>
      <c r="O1" t="s">
        <v>4</v>
      </c>
      <c r="Q1" t="s">
        <v>5</v>
      </c>
      <c r="T1" t="s">
        <v>6</v>
      </c>
      <c r="W1" t="s">
        <v>37</v>
      </c>
      <c r="AB1" t="s">
        <v>7</v>
      </c>
      <c r="AD1" t="s">
        <v>5</v>
      </c>
      <c r="AG1" t="s">
        <v>6</v>
      </c>
      <c r="AJ1" t="s">
        <v>37</v>
      </c>
    </row>
    <row r="2" spans="1:38" ht="17.25" thickBot="1">
      <c r="D2" t="s">
        <v>0</v>
      </c>
      <c r="E2" t="s">
        <v>1</v>
      </c>
      <c r="F2" t="s">
        <v>41</v>
      </c>
      <c r="G2" t="s">
        <v>0</v>
      </c>
      <c r="H2" t="s">
        <v>1</v>
      </c>
      <c r="I2" t="s">
        <v>41</v>
      </c>
      <c r="J2" t="s">
        <v>0</v>
      </c>
      <c r="K2" t="s">
        <v>1</v>
      </c>
      <c r="L2" t="s">
        <v>41</v>
      </c>
      <c r="Q2" t="s">
        <v>0</v>
      </c>
      <c r="R2" t="s">
        <v>1</v>
      </c>
      <c r="S2" t="s">
        <v>41</v>
      </c>
      <c r="T2" t="s">
        <v>0</v>
      </c>
      <c r="U2" t="s">
        <v>1</v>
      </c>
      <c r="V2" t="s">
        <v>41</v>
      </c>
      <c r="W2" t="s">
        <v>0</v>
      </c>
      <c r="X2" t="s">
        <v>1</v>
      </c>
      <c r="Y2" t="s">
        <v>41</v>
      </c>
      <c r="AD2" t="s">
        <v>0</v>
      </c>
      <c r="AE2" t="s">
        <v>1</v>
      </c>
      <c r="AF2" t="s">
        <v>41</v>
      </c>
      <c r="AG2" t="s">
        <v>0</v>
      </c>
      <c r="AH2" t="s">
        <v>1</v>
      </c>
      <c r="AI2" t="s">
        <v>41</v>
      </c>
      <c r="AJ2" t="s">
        <v>0</v>
      </c>
      <c r="AK2" t="s">
        <v>1</v>
      </c>
      <c r="AL2" t="s">
        <v>41</v>
      </c>
    </row>
    <row r="3" spans="1:38">
      <c r="A3" s="1" t="s">
        <v>8</v>
      </c>
      <c r="B3" s="1" t="s">
        <v>9</v>
      </c>
      <c r="C3" s="1">
        <v>22</v>
      </c>
      <c r="D3" s="7">
        <v>150290956</v>
      </c>
      <c r="E3" s="8">
        <v>2535752</v>
      </c>
      <c r="F3" s="9">
        <f>D3+E3</f>
        <v>152826708</v>
      </c>
      <c r="G3" s="7">
        <v>149964137</v>
      </c>
      <c r="H3" s="8">
        <v>3654195</v>
      </c>
      <c r="I3" s="9">
        <f>G3+H3</f>
        <v>153618332</v>
      </c>
      <c r="J3" s="19">
        <f>G3/D3-1</f>
        <v>-2.1745752951362052E-3</v>
      </c>
      <c r="K3" s="19">
        <f>H3/E3-1</f>
        <v>0.44106955254299307</v>
      </c>
      <c r="L3" s="19">
        <f>I3/F3-1</f>
        <v>5.179879946115129E-3</v>
      </c>
      <c r="N3" s="1" t="s">
        <v>8</v>
      </c>
      <c r="O3" s="1" t="s">
        <v>9</v>
      </c>
      <c r="P3" s="1">
        <v>22</v>
      </c>
      <c r="Q3" s="7">
        <v>18590916</v>
      </c>
      <c r="R3" s="8">
        <v>223811</v>
      </c>
      <c r="S3" s="9">
        <f>Q3+R3</f>
        <v>18814727</v>
      </c>
      <c r="T3" s="7">
        <v>18526564</v>
      </c>
      <c r="U3" s="8">
        <v>279354</v>
      </c>
      <c r="V3" s="9">
        <f>T3+U3</f>
        <v>18805918</v>
      </c>
      <c r="W3" s="19">
        <f>T3/Q3-1</f>
        <v>-3.4614754861997943E-3</v>
      </c>
      <c r="X3" s="19">
        <f>U3/R3-1</f>
        <v>0.24816921420305516</v>
      </c>
      <c r="Y3" s="19">
        <f>V3/S3-1</f>
        <v>-4.681970671166491E-4</v>
      </c>
      <c r="AA3" s="1" t="s">
        <v>14</v>
      </c>
      <c r="AB3" s="1" t="s">
        <v>15</v>
      </c>
      <c r="AC3" s="1">
        <v>22</v>
      </c>
      <c r="AD3" s="7">
        <v>17362044</v>
      </c>
      <c r="AE3" s="8">
        <v>584937</v>
      </c>
      <c r="AF3" s="9">
        <f>AD3+AE3</f>
        <v>17946981</v>
      </c>
      <c r="AG3" s="7">
        <v>17217387</v>
      </c>
      <c r="AH3" s="8">
        <v>685625</v>
      </c>
      <c r="AI3" s="9">
        <f>AG3+AH3</f>
        <v>17903012</v>
      </c>
      <c r="AJ3" s="19">
        <f>AG3/AD3-1</f>
        <v>-8.3317954959680751E-3</v>
      </c>
      <c r="AK3" s="19">
        <f>AH3/AE3-1</f>
        <v>0.17213477690759849</v>
      </c>
      <c r="AL3" s="19">
        <f>AI3/AF3-1</f>
        <v>-2.4499385161214082E-3</v>
      </c>
    </row>
    <row r="4" spans="1:38">
      <c r="A4" s="2" t="s">
        <v>10</v>
      </c>
      <c r="B4" s="2"/>
      <c r="C4" s="2">
        <v>27</v>
      </c>
      <c r="D4" s="10">
        <v>82732376</v>
      </c>
      <c r="E4" s="11">
        <v>1930190</v>
      </c>
      <c r="F4" s="12">
        <f t="shared" ref="F4:F67" si="0">D4+E4</f>
        <v>84662566</v>
      </c>
      <c r="G4" s="10">
        <v>82560374</v>
      </c>
      <c r="H4" s="11">
        <v>2614925</v>
      </c>
      <c r="I4" s="12">
        <f t="shared" ref="I4:I67" si="1">G4+H4</f>
        <v>85175299</v>
      </c>
      <c r="J4" s="20">
        <f t="shared" ref="J4:L67" si="2">G4/D4-1</f>
        <v>-2.0790168047392088E-3</v>
      </c>
      <c r="K4" s="20">
        <f t="shared" si="2"/>
        <v>0.354750050513162</v>
      </c>
      <c r="L4" s="20">
        <f t="shared" si="2"/>
        <v>6.0561948949195976E-3</v>
      </c>
      <c r="N4" s="2" t="s">
        <v>10</v>
      </c>
      <c r="O4" s="2"/>
      <c r="P4" s="2">
        <v>27</v>
      </c>
      <c r="Q4" s="10">
        <v>6508179</v>
      </c>
      <c r="R4" s="11">
        <v>115215</v>
      </c>
      <c r="S4" s="12">
        <f t="shared" ref="S4:S10" si="3">Q4+R4</f>
        <v>6623394</v>
      </c>
      <c r="T4" s="10">
        <v>6481976</v>
      </c>
      <c r="U4" s="11">
        <v>142666</v>
      </c>
      <c r="V4" s="12">
        <f t="shared" ref="V4:V67" si="4">T4+U4</f>
        <v>6624642</v>
      </c>
      <c r="W4" s="20">
        <f t="shared" ref="W4:Y67" si="5">T4/Q4-1</f>
        <v>-4.0261646153247899E-3</v>
      </c>
      <c r="X4" s="20">
        <f t="shared" si="5"/>
        <v>0.23825890726033938</v>
      </c>
      <c r="Y4" s="20">
        <f t="shared" si="5"/>
        <v>1.8842303507837777E-4</v>
      </c>
      <c r="AA4" s="2" t="s">
        <v>16</v>
      </c>
      <c r="AB4" s="2"/>
      <c r="AC4" s="2">
        <v>27</v>
      </c>
      <c r="AD4" s="10">
        <v>7427379</v>
      </c>
      <c r="AE4" s="11">
        <v>231782</v>
      </c>
      <c r="AF4" s="12">
        <f t="shared" ref="AF4:AF66" si="6">AD4+AE4</f>
        <v>7659161</v>
      </c>
      <c r="AG4" s="10">
        <v>7373460</v>
      </c>
      <c r="AH4" s="11">
        <v>258506</v>
      </c>
      <c r="AI4" s="12">
        <f t="shared" ref="AI4:AI66" si="7">AG4+AH4</f>
        <v>7631966</v>
      </c>
      <c r="AJ4" s="20">
        <f t="shared" ref="AJ4:AL66" si="8">AG4/AD4-1</f>
        <v>-7.2594922111823834E-3</v>
      </c>
      <c r="AK4" s="20">
        <f t="shared" si="8"/>
        <v>0.11529799553028286</v>
      </c>
      <c r="AL4" s="20">
        <f t="shared" si="8"/>
        <v>-3.5506499993929186E-3</v>
      </c>
    </row>
    <row r="5" spans="1:38">
      <c r="A5" s="2"/>
      <c r="B5" s="2"/>
      <c r="C5" s="2">
        <v>32</v>
      </c>
      <c r="D5" s="10">
        <v>46144797</v>
      </c>
      <c r="E5" s="11">
        <v>1256747</v>
      </c>
      <c r="F5" s="12">
        <f t="shared" si="0"/>
        <v>47401544</v>
      </c>
      <c r="G5" s="10">
        <v>46046963</v>
      </c>
      <c r="H5" s="11">
        <v>1581856</v>
      </c>
      <c r="I5" s="12">
        <f t="shared" si="1"/>
        <v>47628819</v>
      </c>
      <c r="J5" s="20">
        <f t="shared" si="2"/>
        <v>-2.1201523543380452E-3</v>
      </c>
      <c r="K5" s="20">
        <f t="shared" si="2"/>
        <v>0.25869089005185608</v>
      </c>
      <c r="L5" s="20">
        <f t="shared" si="2"/>
        <v>4.7946750426526297E-3</v>
      </c>
      <c r="N5" s="2"/>
      <c r="O5" s="2"/>
      <c r="P5" s="2">
        <v>32</v>
      </c>
      <c r="Q5" s="10">
        <v>2826873</v>
      </c>
      <c r="R5" s="11">
        <v>62567</v>
      </c>
      <c r="S5" s="12">
        <f t="shared" si="3"/>
        <v>2889440</v>
      </c>
      <c r="T5" s="10">
        <v>2813247</v>
      </c>
      <c r="U5" s="11">
        <v>74301</v>
      </c>
      <c r="V5" s="12">
        <f t="shared" si="4"/>
        <v>2887548</v>
      </c>
      <c r="W5" s="20">
        <f t="shared" si="5"/>
        <v>-4.8201670184687684E-3</v>
      </c>
      <c r="X5" s="20">
        <f t="shared" si="5"/>
        <v>0.18754295395336196</v>
      </c>
      <c r="Y5" s="20">
        <f t="shared" si="5"/>
        <v>-6.5479816158153792E-4</v>
      </c>
      <c r="AA5" s="2"/>
      <c r="AB5" s="2"/>
      <c r="AC5" s="2">
        <v>32</v>
      </c>
      <c r="AD5" s="10">
        <v>3307251</v>
      </c>
      <c r="AE5" s="11">
        <v>99377</v>
      </c>
      <c r="AF5" s="12">
        <f t="shared" si="6"/>
        <v>3406628</v>
      </c>
      <c r="AG5" s="10">
        <v>3295342</v>
      </c>
      <c r="AH5" s="11">
        <v>105838</v>
      </c>
      <c r="AI5" s="12">
        <f t="shared" si="7"/>
        <v>3401180</v>
      </c>
      <c r="AJ5" s="20">
        <f t="shared" si="8"/>
        <v>-3.6008757726583296E-3</v>
      </c>
      <c r="AK5" s="20">
        <f t="shared" si="8"/>
        <v>6.501504372239042E-2</v>
      </c>
      <c r="AL5" s="20">
        <f t="shared" si="8"/>
        <v>-1.5992353729259445E-3</v>
      </c>
    </row>
    <row r="6" spans="1:38" ht="17.25" thickBot="1">
      <c r="A6" s="2"/>
      <c r="B6" s="3"/>
      <c r="C6" s="3">
        <v>37</v>
      </c>
      <c r="D6" s="10">
        <v>25727186</v>
      </c>
      <c r="E6" s="11">
        <v>732781</v>
      </c>
      <c r="F6" s="12">
        <f t="shared" si="0"/>
        <v>26459967</v>
      </c>
      <c r="G6" s="10">
        <v>25647966</v>
      </c>
      <c r="H6" s="11">
        <v>852298</v>
      </c>
      <c r="I6" s="12">
        <f t="shared" si="1"/>
        <v>26500264</v>
      </c>
      <c r="J6" s="20">
        <f t="shared" si="2"/>
        <v>-3.0792329950115604E-3</v>
      </c>
      <c r="K6" s="20">
        <f t="shared" si="2"/>
        <v>0.16310057165783509</v>
      </c>
      <c r="L6" s="20">
        <f t="shared" si="2"/>
        <v>1.5229421865869952E-3</v>
      </c>
      <c r="N6" s="2"/>
      <c r="O6" s="3"/>
      <c r="P6" s="3">
        <v>37</v>
      </c>
      <c r="Q6" s="10">
        <v>1349262</v>
      </c>
      <c r="R6" s="11">
        <v>33631</v>
      </c>
      <c r="S6" s="12">
        <f t="shared" si="3"/>
        <v>1382893</v>
      </c>
      <c r="T6" s="10">
        <v>1340810</v>
      </c>
      <c r="U6" s="11">
        <v>37721</v>
      </c>
      <c r="V6" s="12">
        <f t="shared" si="4"/>
        <v>1378531</v>
      </c>
      <c r="W6" s="20">
        <f t="shared" si="5"/>
        <v>-6.2641651510233487E-3</v>
      </c>
      <c r="X6" s="20">
        <f t="shared" si="5"/>
        <v>0.12161398709523952</v>
      </c>
      <c r="Y6" s="20">
        <f t="shared" si="5"/>
        <v>-3.1542570538718451E-3</v>
      </c>
      <c r="AA6" s="2"/>
      <c r="AB6" s="3"/>
      <c r="AC6" s="3">
        <v>37</v>
      </c>
      <c r="AD6" s="10">
        <v>1488130</v>
      </c>
      <c r="AE6" s="11">
        <v>37427</v>
      </c>
      <c r="AF6" s="12">
        <f t="shared" si="6"/>
        <v>1525557</v>
      </c>
      <c r="AG6" s="10">
        <v>1484181</v>
      </c>
      <c r="AH6" s="11">
        <v>38787</v>
      </c>
      <c r="AI6" s="12">
        <f t="shared" si="7"/>
        <v>1522968</v>
      </c>
      <c r="AJ6" s="20">
        <f t="shared" si="8"/>
        <v>-2.653666010361988E-3</v>
      </c>
      <c r="AK6" s="20">
        <f t="shared" si="8"/>
        <v>3.6337403478772012E-2</v>
      </c>
      <c r="AL6" s="20">
        <f t="shared" si="8"/>
        <v>-1.6970850646681468E-3</v>
      </c>
    </row>
    <row r="7" spans="1:38">
      <c r="A7" s="2"/>
      <c r="B7" s="1" t="s">
        <v>11</v>
      </c>
      <c r="C7" s="1">
        <v>22</v>
      </c>
      <c r="D7" s="10">
        <v>155847201</v>
      </c>
      <c r="E7" s="11">
        <v>2623321</v>
      </c>
      <c r="F7" s="12">
        <f t="shared" si="0"/>
        <v>158470522</v>
      </c>
      <c r="G7" s="10">
        <v>155573187</v>
      </c>
      <c r="H7" s="11">
        <v>4182821</v>
      </c>
      <c r="I7" s="12">
        <f t="shared" si="1"/>
        <v>159756008</v>
      </c>
      <c r="J7" s="20">
        <f t="shared" si="2"/>
        <v>-1.7582221447788315E-3</v>
      </c>
      <c r="K7" s="20">
        <f t="shared" si="2"/>
        <v>0.59447547593298733</v>
      </c>
      <c r="L7" s="20">
        <f t="shared" si="2"/>
        <v>8.1118304134821795E-3</v>
      </c>
      <c r="N7" s="2"/>
      <c r="O7" s="1" t="s">
        <v>11</v>
      </c>
      <c r="P7" s="1">
        <v>22</v>
      </c>
      <c r="Q7" s="10">
        <v>40918559</v>
      </c>
      <c r="R7" s="11">
        <v>631254</v>
      </c>
      <c r="S7" s="12">
        <f t="shared" si="3"/>
        <v>41549813</v>
      </c>
      <c r="T7" s="10">
        <v>40728003</v>
      </c>
      <c r="U7" s="11">
        <v>829306</v>
      </c>
      <c r="V7" s="12">
        <f t="shared" si="4"/>
        <v>41557309</v>
      </c>
      <c r="W7" s="20">
        <f t="shared" si="5"/>
        <v>-4.6569577389076189E-3</v>
      </c>
      <c r="X7" s="20">
        <f t="shared" si="5"/>
        <v>0.31374375449502101</v>
      </c>
      <c r="Y7" s="20">
        <f t="shared" si="5"/>
        <v>1.8040995756107847E-4</v>
      </c>
      <c r="AA7" s="2"/>
      <c r="AB7" s="1" t="s">
        <v>17</v>
      </c>
      <c r="AC7" s="1">
        <v>22</v>
      </c>
      <c r="AD7" s="10">
        <v>26144906</v>
      </c>
      <c r="AE7" s="11">
        <v>437091</v>
      </c>
      <c r="AF7" s="12">
        <f t="shared" si="6"/>
        <v>26581997</v>
      </c>
      <c r="AG7" s="10">
        <v>25911421</v>
      </c>
      <c r="AH7" s="11">
        <v>522435</v>
      </c>
      <c r="AI7" s="12">
        <f t="shared" si="7"/>
        <v>26433856</v>
      </c>
      <c r="AJ7" s="20">
        <f t="shared" si="8"/>
        <v>-8.9304203273861127E-3</v>
      </c>
      <c r="AK7" s="20">
        <f t="shared" si="8"/>
        <v>0.19525453509681046</v>
      </c>
      <c r="AL7" s="20">
        <f t="shared" si="8"/>
        <v>-5.5729823459087502E-3</v>
      </c>
    </row>
    <row r="8" spans="1:38">
      <c r="A8" s="2"/>
      <c r="B8" s="2"/>
      <c r="C8" s="2">
        <v>27</v>
      </c>
      <c r="D8" s="10">
        <v>85776614</v>
      </c>
      <c r="E8" s="11">
        <v>1683998</v>
      </c>
      <c r="F8" s="12">
        <f t="shared" si="0"/>
        <v>87460612</v>
      </c>
      <c r="G8" s="10">
        <v>85499337</v>
      </c>
      <c r="H8" s="11">
        <v>2337924</v>
      </c>
      <c r="I8" s="12">
        <f t="shared" si="1"/>
        <v>87837261</v>
      </c>
      <c r="J8" s="20">
        <f t="shared" si="2"/>
        <v>-3.2325477431413008E-3</v>
      </c>
      <c r="K8" s="20">
        <f t="shared" si="2"/>
        <v>0.38831756332252176</v>
      </c>
      <c r="L8" s="20">
        <f t="shared" si="2"/>
        <v>4.3064985641765308E-3</v>
      </c>
      <c r="N8" s="2"/>
      <c r="O8" s="2"/>
      <c r="P8" s="2">
        <v>27</v>
      </c>
      <c r="Q8" s="10">
        <v>14753960</v>
      </c>
      <c r="R8" s="11">
        <v>235175</v>
      </c>
      <c r="S8" s="12">
        <f t="shared" si="3"/>
        <v>14989135</v>
      </c>
      <c r="T8" s="10">
        <v>14712613</v>
      </c>
      <c r="U8" s="11">
        <v>287788</v>
      </c>
      <c r="V8" s="12">
        <f t="shared" si="4"/>
        <v>15000401</v>
      </c>
      <c r="W8" s="20">
        <f t="shared" si="5"/>
        <v>-2.8024340583816532E-3</v>
      </c>
      <c r="X8" s="20">
        <f t="shared" si="5"/>
        <v>0.22371850749441902</v>
      </c>
      <c r="Y8" s="20">
        <f t="shared" si="5"/>
        <v>7.5161108362831186E-4</v>
      </c>
      <c r="AA8" s="2"/>
      <c r="AB8" s="2"/>
      <c r="AC8" s="2">
        <v>27</v>
      </c>
      <c r="AD8" s="10">
        <v>8576800</v>
      </c>
      <c r="AE8" s="11">
        <v>167704</v>
      </c>
      <c r="AF8" s="12">
        <f t="shared" si="6"/>
        <v>8744504</v>
      </c>
      <c r="AG8" s="10">
        <v>8488155</v>
      </c>
      <c r="AH8" s="11">
        <v>193465</v>
      </c>
      <c r="AI8" s="12">
        <f t="shared" si="7"/>
        <v>8681620</v>
      </c>
      <c r="AJ8" s="20">
        <f t="shared" si="8"/>
        <v>-1.0335439791064216E-2</v>
      </c>
      <c r="AK8" s="20">
        <f t="shared" si="8"/>
        <v>0.15360993178457272</v>
      </c>
      <c r="AL8" s="20">
        <f t="shared" si="8"/>
        <v>-7.1912597901493402E-3</v>
      </c>
    </row>
    <row r="9" spans="1:38">
      <c r="A9" s="2"/>
      <c r="B9" s="2"/>
      <c r="C9" s="2">
        <v>32</v>
      </c>
      <c r="D9" s="10">
        <v>41775085</v>
      </c>
      <c r="E9" s="11">
        <v>800208</v>
      </c>
      <c r="F9" s="12">
        <f t="shared" si="0"/>
        <v>42575293</v>
      </c>
      <c r="G9" s="10">
        <v>41670251</v>
      </c>
      <c r="H9" s="11">
        <v>1022661</v>
      </c>
      <c r="I9" s="12">
        <f t="shared" si="1"/>
        <v>42692912</v>
      </c>
      <c r="J9" s="20">
        <f t="shared" si="2"/>
        <v>-2.5094862164852794E-3</v>
      </c>
      <c r="K9" s="20">
        <f t="shared" si="2"/>
        <v>0.27799397156739247</v>
      </c>
      <c r="L9" s="20">
        <f t="shared" si="2"/>
        <v>2.7626116395722544E-3</v>
      </c>
      <c r="N9" s="2"/>
      <c r="O9" s="2"/>
      <c r="P9" s="2">
        <v>32</v>
      </c>
      <c r="Q9" s="10">
        <v>5902219</v>
      </c>
      <c r="R9" s="11">
        <v>98021</v>
      </c>
      <c r="S9" s="12">
        <f t="shared" si="3"/>
        <v>6000240</v>
      </c>
      <c r="T9" s="10">
        <v>5878709</v>
      </c>
      <c r="U9" s="11">
        <v>111962</v>
      </c>
      <c r="V9" s="12">
        <f t="shared" si="4"/>
        <v>5990671</v>
      </c>
      <c r="W9" s="20">
        <f t="shared" si="5"/>
        <v>-3.9832476565170305E-3</v>
      </c>
      <c r="X9" s="20">
        <f t="shared" si="5"/>
        <v>0.14222462533538738</v>
      </c>
      <c r="Y9" s="20">
        <f t="shared" si="5"/>
        <v>-1.5947695425516661E-3</v>
      </c>
      <c r="AA9" s="2"/>
      <c r="AB9" s="2"/>
      <c r="AC9" s="2">
        <v>32</v>
      </c>
      <c r="AD9" s="10">
        <v>3094727</v>
      </c>
      <c r="AE9" s="11">
        <v>68901</v>
      </c>
      <c r="AF9" s="12">
        <f t="shared" si="6"/>
        <v>3163628</v>
      </c>
      <c r="AG9" s="10">
        <v>3069084</v>
      </c>
      <c r="AH9" s="11">
        <v>76911</v>
      </c>
      <c r="AI9" s="12">
        <f t="shared" si="7"/>
        <v>3145995</v>
      </c>
      <c r="AJ9" s="20">
        <f t="shared" si="8"/>
        <v>-8.2860297531898164E-3</v>
      </c>
      <c r="AK9" s="20">
        <f t="shared" si="8"/>
        <v>0.11625375538816574</v>
      </c>
      <c r="AL9" s="20">
        <f t="shared" si="8"/>
        <v>-5.5736641602616155E-3</v>
      </c>
    </row>
    <row r="10" spans="1:38" ht="17.25" thickBot="1">
      <c r="A10" s="2"/>
      <c r="B10" s="3"/>
      <c r="C10" s="3">
        <v>37</v>
      </c>
      <c r="D10" s="10">
        <v>20816550</v>
      </c>
      <c r="E10" s="11">
        <v>432348</v>
      </c>
      <c r="F10" s="12">
        <f t="shared" si="0"/>
        <v>21248898</v>
      </c>
      <c r="G10" s="10">
        <v>20763148</v>
      </c>
      <c r="H10" s="11">
        <v>515883</v>
      </c>
      <c r="I10" s="12">
        <f t="shared" si="1"/>
        <v>21279031</v>
      </c>
      <c r="J10" s="20">
        <f t="shared" si="2"/>
        <v>-2.5653626561558118E-3</v>
      </c>
      <c r="K10" s="20">
        <f t="shared" si="2"/>
        <v>0.19321241222348662</v>
      </c>
      <c r="L10" s="20">
        <f t="shared" si="2"/>
        <v>1.4180970702575291E-3</v>
      </c>
      <c r="N10" s="2"/>
      <c r="O10" s="3"/>
      <c r="P10" s="3">
        <v>37</v>
      </c>
      <c r="Q10" s="10">
        <v>2669359</v>
      </c>
      <c r="R10" s="11">
        <v>47779</v>
      </c>
      <c r="S10" s="12">
        <f t="shared" si="3"/>
        <v>2717138</v>
      </c>
      <c r="T10" s="10">
        <v>2670277</v>
      </c>
      <c r="U10" s="11">
        <v>52719</v>
      </c>
      <c r="V10" s="12">
        <f t="shared" si="4"/>
        <v>2722996</v>
      </c>
      <c r="W10" s="20">
        <f t="shared" si="5"/>
        <v>3.4390278714857558E-4</v>
      </c>
      <c r="X10" s="20">
        <f t="shared" si="5"/>
        <v>0.10339270390757438</v>
      </c>
      <c r="Y10" s="20">
        <f t="shared" si="5"/>
        <v>2.1559449685661924E-3</v>
      </c>
      <c r="AA10" s="2"/>
      <c r="AB10" s="3"/>
      <c r="AC10" s="3">
        <v>37</v>
      </c>
      <c r="AD10" s="10">
        <v>1178581</v>
      </c>
      <c r="AE10" s="11">
        <v>27931</v>
      </c>
      <c r="AF10" s="12">
        <f t="shared" si="6"/>
        <v>1206512</v>
      </c>
      <c r="AG10" s="10">
        <v>1149242</v>
      </c>
      <c r="AH10" s="11">
        <v>29254</v>
      </c>
      <c r="AI10" s="12">
        <f t="shared" si="7"/>
        <v>1178496</v>
      </c>
      <c r="AJ10" s="20">
        <f t="shared" si="8"/>
        <v>-2.4893494804345218E-2</v>
      </c>
      <c r="AK10" s="20">
        <f t="shared" si="8"/>
        <v>4.7366725144105226E-2</v>
      </c>
      <c r="AL10" s="20">
        <f t="shared" si="8"/>
        <v>-2.3220655907276511E-2</v>
      </c>
    </row>
    <row r="11" spans="1:38">
      <c r="A11" s="4"/>
      <c r="B11" s="5" t="s">
        <v>12</v>
      </c>
      <c r="C11" s="5">
        <v>22</v>
      </c>
      <c r="D11" s="10"/>
      <c r="E11" s="11"/>
      <c r="F11" s="12"/>
      <c r="G11" s="10"/>
      <c r="H11" s="11"/>
      <c r="I11" s="12"/>
      <c r="J11" s="20"/>
      <c r="K11" s="20"/>
      <c r="L11" s="20"/>
      <c r="N11" s="4"/>
      <c r="O11" s="5" t="s">
        <v>12</v>
      </c>
      <c r="P11" s="5">
        <v>22</v>
      </c>
      <c r="Q11" s="10"/>
      <c r="R11" s="11"/>
      <c r="S11" s="12"/>
      <c r="T11" s="10"/>
      <c r="U11" s="11"/>
      <c r="V11" s="12"/>
      <c r="W11" s="20"/>
      <c r="X11" s="20"/>
      <c r="Y11" s="20"/>
      <c r="AA11" s="2"/>
      <c r="AB11" s="1" t="s">
        <v>18</v>
      </c>
      <c r="AC11" s="1">
        <v>22</v>
      </c>
      <c r="AD11" s="10">
        <v>95911431</v>
      </c>
      <c r="AE11" s="11">
        <v>2521074</v>
      </c>
      <c r="AF11" s="12">
        <f t="shared" si="6"/>
        <v>98432505</v>
      </c>
      <c r="AG11" s="10">
        <v>93207585</v>
      </c>
      <c r="AH11" s="11">
        <v>3271231</v>
      </c>
      <c r="AI11" s="12">
        <f t="shared" si="7"/>
        <v>96478816</v>
      </c>
      <c r="AJ11" s="20">
        <f t="shared" si="8"/>
        <v>-2.8191071406285295E-2</v>
      </c>
      <c r="AK11" s="20">
        <f t="shared" si="8"/>
        <v>0.29755453429768419</v>
      </c>
      <c r="AL11" s="20">
        <f t="shared" si="8"/>
        <v>-1.984800650963825E-2</v>
      </c>
    </row>
    <row r="12" spans="1:38">
      <c r="A12" s="4"/>
      <c r="B12" s="4"/>
      <c r="C12" s="4">
        <v>27</v>
      </c>
      <c r="D12" s="10"/>
      <c r="E12" s="11"/>
      <c r="F12" s="12"/>
      <c r="G12" s="10"/>
      <c r="H12" s="11"/>
      <c r="I12" s="12"/>
      <c r="J12" s="20"/>
      <c r="K12" s="20"/>
      <c r="L12" s="20"/>
      <c r="N12" s="4"/>
      <c r="O12" s="4"/>
      <c r="P12" s="4">
        <v>27</v>
      </c>
      <c r="Q12" s="10"/>
      <c r="R12" s="11"/>
      <c r="S12" s="12"/>
      <c r="T12" s="10"/>
      <c r="U12" s="11"/>
      <c r="V12" s="12"/>
      <c r="W12" s="20"/>
      <c r="X12" s="20"/>
      <c r="Y12" s="20"/>
      <c r="AA12" s="2"/>
      <c r="AB12" s="2"/>
      <c r="AC12" s="2">
        <v>27</v>
      </c>
      <c r="AD12" s="10">
        <v>16711504</v>
      </c>
      <c r="AE12" s="11">
        <v>431288</v>
      </c>
      <c r="AF12" s="12">
        <f t="shared" si="6"/>
        <v>17142792</v>
      </c>
      <c r="AG12" s="10">
        <v>16540052</v>
      </c>
      <c r="AH12" s="11">
        <v>537342</v>
      </c>
      <c r="AI12" s="12">
        <f t="shared" si="7"/>
        <v>17077394</v>
      </c>
      <c r="AJ12" s="20">
        <f t="shared" si="8"/>
        <v>-1.025951943044745E-2</v>
      </c>
      <c r="AK12" s="20">
        <f t="shared" si="8"/>
        <v>0.2459006510730648</v>
      </c>
      <c r="AL12" s="20">
        <f t="shared" si="8"/>
        <v>-3.8148978299450409E-3</v>
      </c>
    </row>
    <row r="13" spans="1:38">
      <c r="A13" s="4"/>
      <c r="B13" s="4"/>
      <c r="C13" s="4">
        <v>32</v>
      </c>
      <c r="D13" s="10"/>
      <c r="E13" s="11"/>
      <c r="F13" s="12"/>
      <c r="G13" s="10"/>
      <c r="H13" s="11"/>
      <c r="I13" s="12"/>
      <c r="J13" s="20"/>
      <c r="K13" s="20"/>
      <c r="L13" s="20"/>
      <c r="N13" s="4"/>
      <c r="O13" s="4"/>
      <c r="P13" s="4">
        <v>32</v>
      </c>
      <c r="Q13" s="10"/>
      <c r="R13" s="11"/>
      <c r="S13" s="12"/>
      <c r="T13" s="10"/>
      <c r="U13" s="11"/>
      <c r="V13" s="12"/>
      <c r="W13" s="20"/>
      <c r="X13" s="20"/>
      <c r="Y13" s="20"/>
      <c r="AA13" s="2"/>
      <c r="AB13" s="2"/>
      <c r="AC13" s="2">
        <v>32</v>
      </c>
      <c r="AD13" s="10">
        <v>6113220</v>
      </c>
      <c r="AE13" s="11">
        <v>180758</v>
      </c>
      <c r="AF13" s="12">
        <f t="shared" si="6"/>
        <v>6293978</v>
      </c>
      <c r="AG13" s="10">
        <v>6054573</v>
      </c>
      <c r="AH13" s="11">
        <v>214021</v>
      </c>
      <c r="AI13" s="12">
        <f t="shared" si="7"/>
        <v>6268594</v>
      </c>
      <c r="AJ13" s="20">
        <f t="shared" si="8"/>
        <v>-9.5934711984846377E-3</v>
      </c>
      <c r="AK13" s="20">
        <f t="shared" si="8"/>
        <v>0.18401951780834036</v>
      </c>
      <c r="AL13" s="20">
        <f t="shared" si="8"/>
        <v>-4.0330614438118806E-3</v>
      </c>
    </row>
    <row r="14" spans="1:38" ht="17.25" thickBot="1">
      <c r="A14" s="4"/>
      <c r="B14" s="6"/>
      <c r="C14" s="6">
        <v>37</v>
      </c>
      <c r="D14" s="10"/>
      <c r="E14" s="11"/>
      <c r="F14" s="12"/>
      <c r="G14" s="10"/>
      <c r="H14" s="11"/>
      <c r="I14" s="12"/>
      <c r="J14" s="20"/>
      <c r="K14" s="20"/>
      <c r="L14" s="20"/>
      <c r="N14" s="4"/>
      <c r="O14" s="6"/>
      <c r="P14" s="6">
        <v>37</v>
      </c>
      <c r="Q14" s="10"/>
      <c r="R14" s="11"/>
      <c r="S14" s="12"/>
      <c r="T14" s="10"/>
      <c r="U14" s="11"/>
      <c r="V14" s="12"/>
      <c r="W14" s="20"/>
      <c r="X14" s="20"/>
      <c r="Y14" s="20"/>
      <c r="AA14" s="2"/>
      <c r="AB14" s="3"/>
      <c r="AC14" s="3">
        <v>37</v>
      </c>
      <c r="AD14" s="10">
        <v>2480153</v>
      </c>
      <c r="AE14" s="11">
        <v>75397</v>
      </c>
      <c r="AF14" s="12">
        <f t="shared" si="6"/>
        <v>2555550</v>
      </c>
      <c r="AG14" s="10">
        <v>2459392</v>
      </c>
      <c r="AH14" s="11">
        <v>81586</v>
      </c>
      <c r="AI14" s="12">
        <f t="shared" si="7"/>
        <v>2540978</v>
      </c>
      <c r="AJ14" s="20">
        <f t="shared" si="8"/>
        <v>-8.3708545400222878E-3</v>
      </c>
      <c r="AK14" s="20">
        <f t="shared" si="8"/>
        <v>8.2085494117803082E-2</v>
      </c>
      <c r="AL14" s="20">
        <f t="shared" si="8"/>
        <v>-5.7020993523898555E-3</v>
      </c>
    </row>
    <row r="15" spans="1:38">
      <c r="A15" s="4"/>
      <c r="B15" s="5" t="s">
        <v>13</v>
      </c>
      <c r="C15" s="5">
        <v>22</v>
      </c>
      <c r="D15" s="10"/>
      <c r="E15" s="11"/>
      <c r="F15" s="12"/>
      <c r="G15" s="10"/>
      <c r="H15" s="11"/>
      <c r="I15" s="12"/>
      <c r="J15" s="20"/>
      <c r="K15" s="20"/>
      <c r="L15" s="20"/>
      <c r="N15" s="4"/>
      <c r="O15" s="5" t="s">
        <v>13</v>
      </c>
      <c r="P15" s="5">
        <v>22</v>
      </c>
      <c r="Q15" s="10"/>
      <c r="R15" s="11"/>
      <c r="S15" s="12"/>
      <c r="T15" s="10"/>
      <c r="U15" s="11"/>
      <c r="V15" s="12"/>
      <c r="W15" s="20"/>
      <c r="X15" s="20"/>
      <c r="Y15" s="20"/>
      <c r="AA15" s="2"/>
      <c r="AB15" s="1" t="s">
        <v>19</v>
      </c>
      <c r="AC15" s="1">
        <v>22</v>
      </c>
      <c r="AD15" s="10">
        <v>88006956</v>
      </c>
      <c r="AE15" s="11">
        <v>2426628</v>
      </c>
      <c r="AF15" s="12">
        <f t="shared" si="6"/>
        <v>90433584</v>
      </c>
      <c r="AG15" s="10">
        <v>86433431</v>
      </c>
      <c r="AH15" s="11">
        <v>2805172</v>
      </c>
      <c r="AI15" s="12">
        <f t="shared" si="7"/>
        <v>89238603</v>
      </c>
      <c r="AJ15" s="20">
        <f t="shared" si="8"/>
        <v>-1.7879552611727689E-2</v>
      </c>
      <c r="AK15" s="20">
        <f t="shared" si="8"/>
        <v>0.15599589224223909</v>
      </c>
      <c r="AL15" s="20">
        <f t="shared" si="8"/>
        <v>-1.3213907346633524E-2</v>
      </c>
    </row>
    <row r="16" spans="1:38">
      <c r="A16" s="4"/>
      <c r="B16" s="4"/>
      <c r="C16" s="4">
        <v>27</v>
      </c>
      <c r="D16" s="10"/>
      <c r="E16" s="11"/>
      <c r="F16" s="12"/>
      <c r="G16" s="10"/>
      <c r="H16" s="11"/>
      <c r="I16" s="12"/>
      <c r="J16" s="20"/>
      <c r="K16" s="20"/>
      <c r="L16" s="20"/>
      <c r="N16" s="4"/>
      <c r="O16" s="4"/>
      <c r="P16" s="4">
        <v>27</v>
      </c>
      <c r="Q16" s="10"/>
      <c r="R16" s="11"/>
      <c r="S16" s="12"/>
      <c r="T16" s="10"/>
      <c r="U16" s="11"/>
      <c r="V16" s="12"/>
      <c r="W16" s="20"/>
      <c r="X16" s="20"/>
      <c r="Y16" s="20"/>
      <c r="AA16" s="2"/>
      <c r="AB16" s="2"/>
      <c r="AC16" s="2">
        <v>27</v>
      </c>
      <c r="AD16" s="10">
        <v>18427530</v>
      </c>
      <c r="AE16" s="11">
        <v>802884</v>
      </c>
      <c r="AF16" s="12">
        <f t="shared" si="6"/>
        <v>19230414</v>
      </c>
      <c r="AG16" s="10">
        <v>18285024</v>
      </c>
      <c r="AH16" s="11">
        <v>829484</v>
      </c>
      <c r="AI16" s="12">
        <f t="shared" si="7"/>
        <v>19114508</v>
      </c>
      <c r="AJ16" s="20">
        <f t="shared" si="8"/>
        <v>-7.7333207434745477E-3</v>
      </c>
      <c r="AK16" s="20">
        <f t="shared" si="8"/>
        <v>3.3130564315642097E-2</v>
      </c>
      <c r="AL16" s="20">
        <f t="shared" si="8"/>
        <v>-6.0272233348694915E-3</v>
      </c>
    </row>
    <row r="17" spans="1:38">
      <c r="A17" s="4"/>
      <c r="B17" s="4"/>
      <c r="C17" s="4">
        <v>32</v>
      </c>
      <c r="D17" s="10"/>
      <c r="E17" s="11"/>
      <c r="F17" s="12"/>
      <c r="G17" s="10"/>
      <c r="H17" s="11"/>
      <c r="I17" s="12"/>
      <c r="J17" s="20"/>
      <c r="K17" s="20"/>
      <c r="L17" s="20"/>
      <c r="N17" s="4"/>
      <c r="O17" s="4"/>
      <c r="P17" s="4">
        <v>32</v>
      </c>
      <c r="Q17" s="10"/>
      <c r="R17" s="11"/>
      <c r="S17" s="12"/>
      <c r="T17" s="10"/>
      <c r="U17" s="11"/>
      <c r="V17" s="12"/>
      <c r="W17" s="20"/>
      <c r="X17" s="20"/>
      <c r="Y17" s="20"/>
      <c r="AA17" s="2"/>
      <c r="AB17" s="2"/>
      <c r="AC17" s="2">
        <v>32</v>
      </c>
      <c r="AD17" s="10">
        <v>6785446</v>
      </c>
      <c r="AE17" s="11">
        <v>312403</v>
      </c>
      <c r="AF17" s="12">
        <f t="shared" si="6"/>
        <v>7097849</v>
      </c>
      <c r="AG17" s="10">
        <v>6754291</v>
      </c>
      <c r="AH17" s="11">
        <v>318235</v>
      </c>
      <c r="AI17" s="12">
        <f t="shared" si="7"/>
        <v>7072526</v>
      </c>
      <c r="AJ17" s="20">
        <f t="shared" si="8"/>
        <v>-4.5914446891184291E-3</v>
      </c>
      <c r="AK17" s="20">
        <f t="shared" si="8"/>
        <v>1.8668194607606159E-2</v>
      </c>
      <c r="AL17" s="20">
        <f t="shared" si="8"/>
        <v>-3.5677005808379958E-3</v>
      </c>
    </row>
    <row r="18" spans="1:38" ht="17.25" thickBot="1">
      <c r="A18" s="6"/>
      <c r="B18" s="6"/>
      <c r="C18" s="6">
        <v>37</v>
      </c>
      <c r="D18" s="10"/>
      <c r="E18" s="11"/>
      <c r="F18" s="12"/>
      <c r="G18" s="10"/>
      <c r="H18" s="11"/>
      <c r="I18" s="12"/>
      <c r="J18" s="20"/>
      <c r="K18" s="20"/>
      <c r="L18" s="20"/>
      <c r="N18" s="6"/>
      <c r="O18" s="6"/>
      <c r="P18" s="6">
        <v>37</v>
      </c>
      <c r="Q18" s="10"/>
      <c r="R18" s="11"/>
      <c r="S18" s="12"/>
      <c r="T18" s="10"/>
      <c r="U18" s="11"/>
      <c r="V18" s="12"/>
      <c r="W18" s="20"/>
      <c r="X18" s="20"/>
      <c r="Y18" s="20"/>
      <c r="AA18" s="2"/>
      <c r="AB18" s="3"/>
      <c r="AC18" s="3">
        <v>37</v>
      </c>
      <c r="AD18" s="10">
        <v>2880315</v>
      </c>
      <c r="AE18" s="11">
        <v>124286</v>
      </c>
      <c r="AF18" s="12">
        <f t="shared" si="6"/>
        <v>3004601</v>
      </c>
      <c r="AG18" s="10">
        <v>2875700</v>
      </c>
      <c r="AH18" s="11">
        <v>125284</v>
      </c>
      <c r="AI18" s="12">
        <f t="shared" si="7"/>
        <v>3000984</v>
      </c>
      <c r="AJ18" s="20">
        <f t="shared" si="8"/>
        <v>-1.6022553088811398E-3</v>
      </c>
      <c r="AK18" s="20">
        <f t="shared" si="8"/>
        <v>8.0298665980078621E-3</v>
      </c>
      <c r="AL18" s="20">
        <f t="shared" si="8"/>
        <v>-1.2038204074351633E-3</v>
      </c>
    </row>
    <row r="19" spans="1:38">
      <c r="A19" s="1" t="s">
        <v>14</v>
      </c>
      <c r="B19" s="1" t="s">
        <v>15</v>
      </c>
      <c r="C19" s="1">
        <v>22</v>
      </c>
      <c r="D19" s="10">
        <v>74986069</v>
      </c>
      <c r="E19" s="11">
        <v>2563430</v>
      </c>
      <c r="F19" s="12">
        <f t="shared" si="0"/>
        <v>77549499</v>
      </c>
      <c r="G19" s="10">
        <v>74812091</v>
      </c>
      <c r="H19" s="11">
        <v>3653250</v>
      </c>
      <c r="I19" s="12">
        <f t="shared" si="1"/>
        <v>78465341</v>
      </c>
      <c r="J19" s="20">
        <f t="shared" si="2"/>
        <v>-2.3201376244966765E-3</v>
      </c>
      <c r="K19" s="20">
        <f t="shared" si="2"/>
        <v>0.42514131456681081</v>
      </c>
      <c r="L19" s="20">
        <f t="shared" si="2"/>
        <v>1.1809773264944035E-2</v>
      </c>
      <c r="N19" s="1" t="s">
        <v>14</v>
      </c>
      <c r="O19" s="1" t="s">
        <v>15</v>
      </c>
      <c r="P19" s="1">
        <v>22</v>
      </c>
      <c r="Q19" s="10">
        <v>14675894</v>
      </c>
      <c r="R19" s="11">
        <v>473290</v>
      </c>
      <c r="S19" s="12">
        <f>Q19+R19</f>
        <v>15149184</v>
      </c>
      <c r="T19" s="10">
        <v>14614299</v>
      </c>
      <c r="U19" s="11">
        <v>590240</v>
      </c>
      <c r="V19" s="12">
        <f t="shared" si="4"/>
        <v>15204539</v>
      </c>
      <c r="W19" s="20">
        <f t="shared" si="5"/>
        <v>-4.1970185938927651E-3</v>
      </c>
      <c r="X19" s="20">
        <f t="shared" si="5"/>
        <v>0.24710008662764893</v>
      </c>
      <c r="Y19" s="20">
        <f t="shared" si="5"/>
        <v>3.6539921886222793E-3</v>
      </c>
      <c r="AA19" s="2"/>
      <c r="AB19" s="1" t="s">
        <v>20</v>
      </c>
      <c r="AC19" s="1">
        <v>22</v>
      </c>
      <c r="AD19" s="10">
        <v>360273750</v>
      </c>
      <c r="AE19" s="11">
        <v>3279109</v>
      </c>
      <c r="AF19" s="12">
        <f t="shared" si="6"/>
        <v>363552859</v>
      </c>
      <c r="AG19" s="10">
        <v>356637560</v>
      </c>
      <c r="AH19" s="11">
        <v>4075678</v>
      </c>
      <c r="AI19" s="12">
        <f t="shared" si="7"/>
        <v>360713238</v>
      </c>
      <c r="AJ19" s="20">
        <f t="shared" si="8"/>
        <v>-1.0092853004139202E-2</v>
      </c>
      <c r="AK19" s="20">
        <f t="shared" si="8"/>
        <v>0.24292239141791261</v>
      </c>
      <c r="AL19" s="20">
        <f t="shared" si="8"/>
        <v>-7.8107513933758366E-3</v>
      </c>
    </row>
    <row r="20" spans="1:38">
      <c r="A20" s="2" t="s">
        <v>16</v>
      </c>
      <c r="B20" s="2"/>
      <c r="C20" s="2">
        <v>27</v>
      </c>
      <c r="D20" s="10">
        <v>39854752</v>
      </c>
      <c r="E20" s="11">
        <v>1291689</v>
      </c>
      <c r="F20" s="12">
        <f t="shared" si="0"/>
        <v>41146441</v>
      </c>
      <c r="G20" s="10">
        <v>39771795</v>
      </c>
      <c r="H20" s="11">
        <v>1785524</v>
      </c>
      <c r="I20" s="12">
        <f t="shared" si="1"/>
        <v>41557319</v>
      </c>
      <c r="J20" s="20">
        <f t="shared" si="2"/>
        <v>-2.0814832820938989E-3</v>
      </c>
      <c r="K20" s="20">
        <f t="shared" si="2"/>
        <v>0.38231726057897841</v>
      </c>
      <c r="L20" s="20">
        <f t="shared" si="2"/>
        <v>9.9857482206056059E-3</v>
      </c>
      <c r="N20" s="2" t="s">
        <v>16</v>
      </c>
      <c r="O20" s="2"/>
      <c r="P20" s="2">
        <v>27</v>
      </c>
      <c r="Q20" s="10">
        <v>6138573</v>
      </c>
      <c r="R20" s="11">
        <v>185865</v>
      </c>
      <c r="S20" s="12">
        <f t="shared" ref="S20:S70" si="9">Q20+R20</f>
        <v>6324438</v>
      </c>
      <c r="T20" s="10">
        <v>6124334</v>
      </c>
      <c r="U20" s="11">
        <v>226318</v>
      </c>
      <c r="V20" s="12">
        <f t="shared" si="4"/>
        <v>6350652</v>
      </c>
      <c r="W20" s="20">
        <f t="shared" si="5"/>
        <v>-2.3195944725263873E-3</v>
      </c>
      <c r="X20" s="20">
        <f t="shared" si="5"/>
        <v>0.21764721706615009</v>
      </c>
      <c r="Y20" s="20">
        <f t="shared" si="5"/>
        <v>4.1448742164915675E-3</v>
      </c>
      <c r="AA20" s="2"/>
      <c r="AB20" s="2"/>
      <c r="AC20" s="2">
        <v>27</v>
      </c>
      <c r="AD20" s="10">
        <v>38929985</v>
      </c>
      <c r="AE20" s="11">
        <v>2768171</v>
      </c>
      <c r="AF20" s="12">
        <f t="shared" si="6"/>
        <v>41698156</v>
      </c>
      <c r="AG20" s="10">
        <v>38109587</v>
      </c>
      <c r="AH20" s="11">
        <v>2896272</v>
      </c>
      <c r="AI20" s="12">
        <f t="shared" si="7"/>
        <v>41005859</v>
      </c>
      <c r="AJ20" s="20">
        <f t="shared" si="8"/>
        <v>-2.1073678810819008E-2</v>
      </c>
      <c r="AK20" s="20">
        <f t="shared" si="8"/>
        <v>4.6276404167228113E-2</v>
      </c>
      <c r="AL20" s="20">
        <f t="shared" si="8"/>
        <v>-1.6602580699252023E-2</v>
      </c>
    </row>
    <row r="21" spans="1:38">
      <c r="A21" s="2"/>
      <c r="B21" s="2"/>
      <c r="C21" s="2">
        <v>32</v>
      </c>
      <c r="D21" s="10">
        <v>22254997</v>
      </c>
      <c r="E21" s="11">
        <v>748090</v>
      </c>
      <c r="F21" s="12">
        <f t="shared" si="0"/>
        <v>23003087</v>
      </c>
      <c r="G21" s="10">
        <v>22221994</v>
      </c>
      <c r="H21" s="11">
        <v>925977</v>
      </c>
      <c r="I21" s="12">
        <f t="shared" si="1"/>
        <v>23147971</v>
      </c>
      <c r="J21" s="20">
        <f t="shared" si="2"/>
        <v>-1.4829478521161121E-3</v>
      </c>
      <c r="K21" s="20">
        <f t="shared" si="2"/>
        <v>0.23778823403601179</v>
      </c>
      <c r="L21" s="20">
        <f t="shared" si="2"/>
        <v>6.2984589850918482E-3</v>
      </c>
      <c r="N21" s="2"/>
      <c r="O21" s="2"/>
      <c r="P21" s="2">
        <v>32</v>
      </c>
      <c r="Q21" s="10">
        <v>2844255</v>
      </c>
      <c r="R21" s="11">
        <v>85178</v>
      </c>
      <c r="S21" s="12">
        <f t="shared" si="9"/>
        <v>2929433</v>
      </c>
      <c r="T21" s="10">
        <v>2837129</v>
      </c>
      <c r="U21" s="11">
        <v>96878</v>
      </c>
      <c r="V21" s="12">
        <f t="shared" si="4"/>
        <v>2934007</v>
      </c>
      <c r="W21" s="20">
        <f t="shared" si="5"/>
        <v>-2.5054012386371838E-3</v>
      </c>
      <c r="X21" s="20">
        <f t="shared" si="5"/>
        <v>0.13735941205475588</v>
      </c>
      <c r="Y21" s="20">
        <f t="shared" si="5"/>
        <v>1.5613943039489708E-3</v>
      </c>
      <c r="AA21" s="2"/>
      <c r="AB21" s="2"/>
      <c r="AC21" s="2">
        <v>32</v>
      </c>
      <c r="AD21" s="10">
        <v>5703629</v>
      </c>
      <c r="AE21" s="11">
        <v>972846</v>
      </c>
      <c r="AF21" s="12">
        <f t="shared" si="6"/>
        <v>6676475</v>
      </c>
      <c r="AG21" s="10">
        <v>5673046</v>
      </c>
      <c r="AH21" s="11">
        <v>1001019</v>
      </c>
      <c r="AI21" s="12">
        <f t="shared" si="7"/>
        <v>6674065</v>
      </c>
      <c r="AJ21" s="20">
        <f t="shared" si="8"/>
        <v>-5.3620247740517879E-3</v>
      </c>
      <c r="AK21" s="20">
        <f t="shared" si="8"/>
        <v>2.8959362530143418E-2</v>
      </c>
      <c r="AL21" s="20">
        <f t="shared" si="8"/>
        <v>-3.6096892446990658E-4</v>
      </c>
    </row>
    <row r="22" spans="1:38" ht="17.25" thickBot="1">
      <c r="A22" s="2"/>
      <c r="B22" s="3"/>
      <c r="C22" s="3">
        <v>37</v>
      </c>
      <c r="D22" s="10">
        <v>12408951</v>
      </c>
      <c r="E22" s="11">
        <v>365215</v>
      </c>
      <c r="F22" s="12">
        <f t="shared" si="0"/>
        <v>12774166</v>
      </c>
      <c r="G22" s="10">
        <v>12380498</v>
      </c>
      <c r="H22" s="11">
        <v>417392</v>
      </c>
      <c r="I22" s="12">
        <f t="shared" si="1"/>
        <v>12797890</v>
      </c>
      <c r="J22" s="20">
        <f t="shared" si="2"/>
        <v>-2.2929416032023697E-3</v>
      </c>
      <c r="K22" s="20">
        <f t="shared" si="2"/>
        <v>0.14286653067371269</v>
      </c>
      <c r="L22" s="20">
        <f t="shared" si="2"/>
        <v>1.8571858233249472E-3</v>
      </c>
      <c r="N22" s="2"/>
      <c r="O22" s="3"/>
      <c r="P22" s="3">
        <v>37</v>
      </c>
      <c r="Q22" s="10">
        <v>1362990</v>
      </c>
      <c r="R22" s="11">
        <v>36668</v>
      </c>
      <c r="S22" s="12">
        <f t="shared" si="9"/>
        <v>1399658</v>
      </c>
      <c r="T22" s="10">
        <v>1356276</v>
      </c>
      <c r="U22" s="11">
        <v>39585</v>
      </c>
      <c r="V22" s="12">
        <f t="shared" si="4"/>
        <v>1395861</v>
      </c>
      <c r="W22" s="20">
        <f t="shared" si="5"/>
        <v>-4.9259348931393054E-3</v>
      </c>
      <c r="X22" s="20">
        <f t="shared" si="5"/>
        <v>7.9551652667175787E-2</v>
      </c>
      <c r="Y22" s="20">
        <f t="shared" si="5"/>
        <v>-2.712805556785991E-3</v>
      </c>
      <c r="AA22" s="3"/>
      <c r="AB22" s="3"/>
      <c r="AC22" s="3">
        <v>37</v>
      </c>
      <c r="AD22" s="10">
        <v>1417527</v>
      </c>
      <c r="AE22" s="11">
        <v>60746</v>
      </c>
      <c r="AF22" s="12">
        <f t="shared" si="6"/>
        <v>1478273</v>
      </c>
      <c r="AG22" s="10">
        <v>1424378</v>
      </c>
      <c r="AH22" s="11">
        <v>64521</v>
      </c>
      <c r="AI22" s="12">
        <f t="shared" si="7"/>
        <v>1488899</v>
      </c>
      <c r="AJ22" s="20">
        <f t="shared" si="8"/>
        <v>4.8330649081111954E-3</v>
      </c>
      <c r="AK22" s="20">
        <f t="shared" si="8"/>
        <v>6.2144009482105744E-2</v>
      </c>
      <c r="AL22" s="20">
        <f t="shared" si="8"/>
        <v>7.188117485741774E-3</v>
      </c>
    </row>
    <row r="23" spans="1:38">
      <c r="A23" s="2"/>
      <c r="B23" s="1" t="s">
        <v>17</v>
      </c>
      <c r="C23" s="1">
        <v>22</v>
      </c>
      <c r="D23" s="10">
        <v>168704390</v>
      </c>
      <c r="E23" s="11">
        <v>2865758</v>
      </c>
      <c r="F23" s="12">
        <f t="shared" si="0"/>
        <v>171570148</v>
      </c>
      <c r="G23" s="10">
        <v>167998396</v>
      </c>
      <c r="H23" s="11">
        <v>4800110</v>
      </c>
      <c r="I23" s="12">
        <f t="shared" si="1"/>
        <v>172798506</v>
      </c>
      <c r="J23" s="20">
        <f t="shared" si="2"/>
        <v>-4.18479922188153E-3</v>
      </c>
      <c r="K23" s="20">
        <f t="shared" si="2"/>
        <v>0.67498790895811855</v>
      </c>
      <c r="L23" s="20">
        <f t="shared" si="2"/>
        <v>7.1595088907889792E-3</v>
      </c>
      <c r="N23" s="2"/>
      <c r="O23" s="1" t="s">
        <v>17</v>
      </c>
      <c r="P23" s="1">
        <v>22</v>
      </c>
      <c r="Q23" s="10">
        <v>22737622</v>
      </c>
      <c r="R23" s="11">
        <v>333119</v>
      </c>
      <c r="S23" s="12">
        <f t="shared" si="9"/>
        <v>23070741</v>
      </c>
      <c r="T23" s="10">
        <v>22613881</v>
      </c>
      <c r="U23" s="11">
        <v>440964</v>
      </c>
      <c r="V23" s="12">
        <f t="shared" si="4"/>
        <v>23054845</v>
      </c>
      <c r="W23" s="20">
        <f t="shared" si="5"/>
        <v>-5.4421258300449971E-3</v>
      </c>
      <c r="X23" s="20">
        <f t="shared" si="5"/>
        <v>0.32374316685628868</v>
      </c>
      <c r="Y23" s="20">
        <f t="shared" si="5"/>
        <v>-6.8901124588938156E-4</v>
      </c>
      <c r="AA23" s="1" t="s">
        <v>21</v>
      </c>
      <c r="AB23" s="1" t="s">
        <v>22</v>
      </c>
      <c r="AC23" s="1">
        <v>22</v>
      </c>
      <c r="AD23" s="10">
        <v>9313745</v>
      </c>
      <c r="AE23" s="11">
        <v>267850</v>
      </c>
      <c r="AF23" s="12">
        <f t="shared" si="6"/>
        <v>9581595</v>
      </c>
      <c r="AG23" s="10">
        <v>9270160</v>
      </c>
      <c r="AH23" s="11">
        <v>274029</v>
      </c>
      <c r="AI23" s="12">
        <f t="shared" si="7"/>
        <v>9544189</v>
      </c>
      <c r="AJ23" s="20">
        <f t="shared" si="8"/>
        <v>-4.6796428289587189E-3</v>
      </c>
      <c r="AK23" s="20">
        <f t="shared" si="8"/>
        <v>2.3068881836848965E-2</v>
      </c>
      <c r="AL23" s="20">
        <f t="shared" si="8"/>
        <v>-3.9039429239077217E-3</v>
      </c>
    </row>
    <row r="24" spans="1:38">
      <c r="A24" s="2"/>
      <c r="B24" s="2"/>
      <c r="C24" s="2">
        <v>27</v>
      </c>
      <c r="D24" s="10">
        <v>89854116</v>
      </c>
      <c r="E24" s="11">
        <v>2244157</v>
      </c>
      <c r="F24" s="12">
        <f t="shared" si="0"/>
        <v>92098273</v>
      </c>
      <c r="G24" s="10">
        <v>89418678</v>
      </c>
      <c r="H24" s="11">
        <v>3216648</v>
      </c>
      <c r="I24" s="12">
        <f t="shared" si="1"/>
        <v>92635326</v>
      </c>
      <c r="J24" s="20">
        <f t="shared" si="2"/>
        <v>-4.8460551322990764E-3</v>
      </c>
      <c r="K24" s="20">
        <f t="shared" si="2"/>
        <v>0.43334356731725987</v>
      </c>
      <c r="L24" s="20">
        <f t="shared" si="2"/>
        <v>5.8313036988217881E-3</v>
      </c>
      <c r="N24" s="2"/>
      <c r="O24" s="2"/>
      <c r="P24" s="2">
        <v>27</v>
      </c>
      <c r="Q24" s="10">
        <v>8620483</v>
      </c>
      <c r="R24" s="11">
        <v>152055</v>
      </c>
      <c r="S24" s="12">
        <f t="shared" si="9"/>
        <v>8772538</v>
      </c>
      <c r="T24" s="10">
        <v>8583238</v>
      </c>
      <c r="U24" s="11">
        <v>194690</v>
      </c>
      <c r="V24" s="12">
        <f t="shared" si="4"/>
        <v>8777928</v>
      </c>
      <c r="W24" s="20">
        <f t="shared" si="5"/>
        <v>-4.3205235715910728E-3</v>
      </c>
      <c r="X24" s="20">
        <f t="shared" si="5"/>
        <v>0.28039196343428374</v>
      </c>
      <c r="Y24" s="20">
        <f t="shared" si="5"/>
        <v>6.1441740121281896E-4</v>
      </c>
      <c r="AA24" s="2" t="s">
        <v>23</v>
      </c>
      <c r="AB24" s="2"/>
      <c r="AC24" s="2">
        <v>27</v>
      </c>
      <c r="AD24" s="10">
        <v>3372125</v>
      </c>
      <c r="AE24" s="11">
        <v>83282</v>
      </c>
      <c r="AF24" s="12">
        <f t="shared" si="6"/>
        <v>3455407</v>
      </c>
      <c r="AG24" s="10">
        <v>3351930</v>
      </c>
      <c r="AH24" s="11">
        <v>85757</v>
      </c>
      <c r="AI24" s="12">
        <f t="shared" si="7"/>
        <v>3437687</v>
      </c>
      <c r="AJ24" s="20">
        <f t="shared" si="8"/>
        <v>-5.988805278570597E-3</v>
      </c>
      <c r="AK24" s="20">
        <f t="shared" si="8"/>
        <v>2.9718306476789635E-2</v>
      </c>
      <c r="AL24" s="20">
        <f t="shared" si="8"/>
        <v>-5.1281947394330452E-3</v>
      </c>
    </row>
    <row r="25" spans="1:38">
      <c r="A25" s="2"/>
      <c r="B25" s="2"/>
      <c r="C25" s="2">
        <v>32</v>
      </c>
      <c r="D25" s="10">
        <v>46588987</v>
      </c>
      <c r="E25" s="11">
        <v>1576507</v>
      </c>
      <c r="F25" s="12">
        <f t="shared" si="0"/>
        <v>48165494</v>
      </c>
      <c r="G25" s="10">
        <v>46375449</v>
      </c>
      <c r="H25" s="11">
        <v>2014128</v>
      </c>
      <c r="I25" s="12">
        <f t="shared" si="1"/>
        <v>48389577</v>
      </c>
      <c r="J25" s="20">
        <f t="shared" si="2"/>
        <v>-4.5834437224402391E-3</v>
      </c>
      <c r="K25" s="20">
        <f t="shared" si="2"/>
        <v>0.27758899897050893</v>
      </c>
      <c r="L25" s="20">
        <f t="shared" si="2"/>
        <v>4.6523554808759471E-3</v>
      </c>
      <c r="N25" s="2"/>
      <c r="O25" s="2"/>
      <c r="P25" s="2">
        <v>32</v>
      </c>
      <c r="Q25" s="10">
        <v>3678903</v>
      </c>
      <c r="R25" s="11">
        <v>92086</v>
      </c>
      <c r="S25" s="12">
        <f t="shared" si="9"/>
        <v>3770989</v>
      </c>
      <c r="T25" s="10">
        <v>3649903</v>
      </c>
      <c r="U25" s="11">
        <v>109610</v>
      </c>
      <c r="V25" s="12">
        <f t="shared" si="4"/>
        <v>3759513</v>
      </c>
      <c r="W25" s="20">
        <f t="shared" si="5"/>
        <v>-7.8827846235685062E-3</v>
      </c>
      <c r="X25" s="20">
        <f t="shared" si="5"/>
        <v>0.19030037139195977</v>
      </c>
      <c r="Y25" s="20">
        <f t="shared" si="5"/>
        <v>-3.0432334859634702E-3</v>
      </c>
      <c r="AA25" s="2"/>
      <c r="AB25" s="2"/>
      <c r="AC25" s="2">
        <v>32</v>
      </c>
      <c r="AD25" s="10">
        <v>1270382</v>
      </c>
      <c r="AE25" s="11">
        <v>22028</v>
      </c>
      <c r="AF25" s="12">
        <f t="shared" si="6"/>
        <v>1292410</v>
      </c>
      <c r="AG25" s="10">
        <v>1259989</v>
      </c>
      <c r="AH25" s="11">
        <v>21706</v>
      </c>
      <c r="AI25" s="12">
        <f t="shared" si="7"/>
        <v>1281695</v>
      </c>
      <c r="AJ25" s="20">
        <f t="shared" si="8"/>
        <v>-8.1810038240466287E-3</v>
      </c>
      <c r="AK25" s="20">
        <f t="shared" si="8"/>
        <v>-1.4617759215543868E-2</v>
      </c>
      <c r="AL25" s="20">
        <f t="shared" si="8"/>
        <v>-8.2907126995303004E-3</v>
      </c>
    </row>
    <row r="26" spans="1:38" ht="17.25" thickBot="1">
      <c r="A26" s="2"/>
      <c r="B26" s="3"/>
      <c r="C26" s="3">
        <v>37</v>
      </c>
      <c r="D26" s="10">
        <v>23193452</v>
      </c>
      <c r="E26" s="11">
        <v>796084</v>
      </c>
      <c r="F26" s="12">
        <f t="shared" si="0"/>
        <v>23989536</v>
      </c>
      <c r="G26" s="10">
        <v>23087730</v>
      </c>
      <c r="H26" s="11">
        <v>981326</v>
      </c>
      <c r="I26" s="12">
        <f t="shared" si="1"/>
        <v>24069056</v>
      </c>
      <c r="J26" s="20">
        <f t="shared" si="2"/>
        <v>-4.5582692908325839E-3</v>
      </c>
      <c r="K26" s="20">
        <f t="shared" si="2"/>
        <v>0.23269152501494816</v>
      </c>
      <c r="L26" s="20">
        <f t="shared" si="2"/>
        <v>3.3147785767928539E-3</v>
      </c>
      <c r="N26" s="2"/>
      <c r="O26" s="3"/>
      <c r="P26" s="3">
        <v>37</v>
      </c>
      <c r="Q26" s="10">
        <v>1626367</v>
      </c>
      <c r="R26" s="11">
        <v>46706</v>
      </c>
      <c r="S26" s="12">
        <f t="shared" si="9"/>
        <v>1673073</v>
      </c>
      <c r="T26" s="10">
        <v>1625192</v>
      </c>
      <c r="U26" s="11">
        <v>55597</v>
      </c>
      <c r="V26" s="12">
        <f t="shared" si="4"/>
        <v>1680789</v>
      </c>
      <c r="W26" s="20">
        <f t="shared" si="5"/>
        <v>-7.2246915978990689E-4</v>
      </c>
      <c r="X26" s="20">
        <f t="shared" si="5"/>
        <v>0.19036098145848501</v>
      </c>
      <c r="Y26" s="20">
        <f t="shared" si="5"/>
        <v>4.6118728830122357E-3</v>
      </c>
      <c r="AA26" s="2"/>
      <c r="AB26" s="3"/>
      <c r="AC26" s="3">
        <v>37</v>
      </c>
      <c r="AD26" s="10">
        <v>522648</v>
      </c>
      <c r="AE26" s="11">
        <v>8532</v>
      </c>
      <c r="AF26" s="12">
        <f t="shared" si="6"/>
        <v>531180</v>
      </c>
      <c r="AG26" s="10">
        <v>521995</v>
      </c>
      <c r="AH26" s="11">
        <v>8266</v>
      </c>
      <c r="AI26" s="12">
        <f t="shared" si="7"/>
        <v>530261</v>
      </c>
      <c r="AJ26" s="20">
        <f t="shared" si="8"/>
        <v>-1.2494068665717117E-3</v>
      </c>
      <c r="AK26" s="20">
        <f t="shared" si="8"/>
        <v>-3.1176746366619823E-2</v>
      </c>
      <c r="AL26" s="20">
        <f t="shared" si="8"/>
        <v>-1.7301103204186985E-3</v>
      </c>
    </row>
    <row r="27" spans="1:38">
      <c r="A27" s="2"/>
      <c r="B27" s="1" t="s">
        <v>18</v>
      </c>
      <c r="C27" s="1">
        <v>22</v>
      </c>
      <c r="D27" s="10">
        <v>413829968</v>
      </c>
      <c r="E27" s="11">
        <v>9213462</v>
      </c>
      <c r="F27" s="12">
        <f t="shared" si="0"/>
        <v>423043430</v>
      </c>
      <c r="G27" s="10">
        <v>408567117</v>
      </c>
      <c r="H27" s="11">
        <v>12862112</v>
      </c>
      <c r="I27" s="12">
        <f t="shared" si="1"/>
        <v>421429229</v>
      </c>
      <c r="J27" s="20">
        <f t="shared" si="2"/>
        <v>-1.2717423596543376E-2</v>
      </c>
      <c r="K27" s="20">
        <f t="shared" si="2"/>
        <v>0.39601292109307007</v>
      </c>
      <c r="L27" s="20">
        <f t="shared" si="2"/>
        <v>-3.815686252354733E-3</v>
      </c>
      <c r="N27" s="2"/>
      <c r="O27" s="1" t="s">
        <v>18</v>
      </c>
      <c r="P27" s="1">
        <v>22</v>
      </c>
      <c r="Q27" s="10">
        <v>81820054</v>
      </c>
      <c r="R27" s="11">
        <v>1983705</v>
      </c>
      <c r="S27" s="12">
        <f t="shared" si="9"/>
        <v>83803759</v>
      </c>
      <c r="T27" s="10">
        <v>79661077</v>
      </c>
      <c r="U27" s="11">
        <v>2610491</v>
      </c>
      <c r="V27" s="12">
        <f t="shared" si="4"/>
        <v>82271568</v>
      </c>
      <c r="W27" s="20">
        <f t="shared" si="5"/>
        <v>-2.6386892875920109E-2</v>
      </c>
      <c r="X27" s="20">
        <f t="shared" si="5"/>
        <v>0.31596734393470793</v>
      </c>
      <c r="Y27" s="20">
        <f t="shared" si="5"/>
        <v>-1.8283082027382602E-2</v>
      </c>
      <c r="AA27" s="2"/>
      <c r="AB27" s="1" t="s">
        <v>24</v>
      </c>
      <c r="AC27" s="1">
        <v>22</v>
      </c>
      <c r="AD27" s="10">
        <v>13936939</v>
      </c>
      <c r="AE27" s="11">
        <v>417230</v>
      </c>
      <c r="AF27" s="12">
        <f t="shared" si="6"/>
        <v>14354169</v>
      </c>
      <c r="AG27" s="10">
        <v>13803781</v>
      </c>
      <c r="AH27" s="11">
        <v>434866</v>
      </c>
      <c r="AI27" s="12">
        <f t="shared" si="7"/>
        <v>14238647</v>
      </c>
      <c r="AJ27" s="20">
        <f t="shared" si="8"/>
        <v>-9.5543217918941936E-3</v>
      </c>
      <c r="AK27" s="20">
        <f t="shared" si="8"/>
        <v>4.2269251971334798E-2</v>
      </c>
      <c r="AL27" s="20">
        <f t="shared" si="8"/>
        <v>-8.0479754697050376E-3</v>
      </c>
    </row>
    <row r="28" spans="1:38">
      <c r="A28" s="2"/>
      <c r="B28" s="2"/>
      <c r="C28" s="2">
        <v>27</v>
      </c>
      <c r="D28" s="10">
        <v>145291798</v>
      </c>
      <c r="E28" s="11">
        <v>2663959</v>
      </c>
      <c r="F28" s="12">
        <f t="shared" si="0"/>
        <v>147955757</v>
      </c>
      <c r="G28" s="10">
        <v>144852440</v>
      </c>
      <c r="H28" s="11">
        <v>3897006</v>
      </c>
      <c r="I28" s="12">
        <f t="shared" si="1"/>
        <v>148749446</v>
      </c>
      <c r="J28" s="20">
        <f t="shared" si="2"/>
        <v>-3.0239697357176132E-3</v>
      </c>
      <c r="K28" s="20">
        <f t="shared" si="2"/>
        <v>0.46286260411665503</v>
      </c>
      <c r="L28" s="20">
        <f t="shared" si="2"/>
        <v>5.3643671330747544E-3</v>
      </c>
      <c r="N28" s="2"/>
      <c r="O28" s="2"/>
      <c r="P28" s="2">
        <v>27</v>
      </c>
      <c r="Q28" s="10">
        <v>15625001</v>
      </c>
      <c r="R28" s="11">
        <v>351256</v>
      </c>
      <c r="S28" s="12">
        <f t="shared" si="9"/>
        <v>15976257</v>
      </c>
      <c r="T28" s="10">
        <v>15450932</v>
      </c>
      <c r="U28" s="11">
        <v>449712</v>
      </c>
      <c r="V28" s="12">
        <f t="shared" si="4"/>
        <v>15900644</v>
      </c>
      <c r="W28" s="20">
        <f t="shared" si="5"/>
        <v>-1.1140415287013372E-2</v>
      </c>
      <c r="X28" s="20">
        <f t="shared" si="5"/>
        <v>0.28029699136811903</v>
      </c>
      <c r="Y28" s="20">
        <f t="shared" si="5"/>
        <v>-4.7328357324246673E-3</v>
      </c>
      <c r="AA28" s="2"/>
      <c r="AB28" s="2"/>
      <c r="AC28" s="2">
        <v>27</v>
      </c>
      <c r="AD28" s="10">
        <v>4773152</v>
      </c>
      <c r="AE28" s="11">
        <v>185717</v>
      </c>
      <c r="AF28" s="12">
        <f t="shared" si="6"/>
        <v>4958869</v>
      </c>
      <c r="AG28" s="10">
        <v>4738594</v>
      </c>
      <c r="AH28" s="11">
        <v>191269</v>
      </c>
      <c r="AI28" s="12">
        <f t="shared" si="7"/>
        <v>4929863</v>
      </c>
      <c r="AJ28" s="20">
        <f t="shared" si="8"/>
        <v>-7.2400795114004879E-3</v>
      </c>
      <c r="AK28" s="20">
        <f t="shared" si="8"/>
        <v>2.989494768922607E-2</v>
      </c>
      <c r="AL28" s="20">
        <f t="shared" si="8"/>
        <v>-5.8493176569092142E-3</v>
      </c>
    </row>
    <row r="29" spans="1:38">
      <c r="A29" s="2"/>
      <c r="B29" s="2"/>
      <c r="C29" s="2">
        <v>32</v>
      </c>
      <c r="D29" s="10">
        <v>74035129</v>
      </c>
      <c r="E29" s="11">
        <v>1751786</v>
      </c>
      <c r="F29" s="12">
        <f t="shared" si="0"/>
        <v>75786915</v>
      </c>
      <c r="G29" s="10">
        <v>73738019</v>
      </c>
      <c r="H29" s="11">
        <v>2287322</v>
      </c>
      <c r="I29" s="12">
        <f t="shared" si="1"/>
        <v>76025341</v>
      </c>
      <c r="J29" s="20">
        <f t="shared" si="2"/>
        <v>-4.0130949187648923E-3</v>
      </c>
      <c r="K29" s="20">
        <f t="shared" si="2"/>
        <v>0.30570857399248541</v>
      </c>
      <c r="L29" s="20">
        <f t="shared" si="2"/>
        <v>3.1460048215448122E-3</v>
      </c>
      <c r="N29" s="2"/>
      <c r="O29" s="2"/>
      <c r="P29" s="2">
        <v>32</v>
      </c>
      <c r="Q29" s="10">
        <v>5904756</v>
      </c>
      <c r="R29" s="11">
        <v>136468</v>
      </c>
      <c r="S29" s="12">
        <f t="shared" si="9"/>
        <v>6041224</v>
      </c>
      <c r="T29" s="10">
        <v>5897123</v>
      </c>
      <c r="U29" s="11">
        <v>168936</v>
      </c>
      <c r="V29" s="12">
        <f t="shared" si="4"/>
        <v>6066059</v>
      </c>
      <c r="W29" s="20">
        <f t="shared" si="5"/>
        <v>-1.2926867765576944E-3</v>
      </c>
      <c r="X29" s="20">
        <f t="shared" si="5"/>
        <v>0.23791658117653958</v>
      </c>
      <c r="Y29" s="20">
        <f t="shared" si="5"/>
        <v>4.1109218926496105E-3</v>
      </c>
      <c r="AA29" s="2"/>
      <c r="AB29" s="2"/>
      <c r="AC29" s="2">
        <v>32</v>
      </c>
      <c r="AD29" s="10">
        <v>1803123</v>
      </c>
      <c r="AE29" s="11">
        <v>78523</v>
      </c>
      <c r="AF29" s="12">
        <f t="shared" si="6"/>
        <v>1881646</v>
      </c>
      <c r="AG29" s="10">
        <v>1786132</v>
      </c>
      <c r="AH29" s="11">
        <v>78613</v>
      </c>
      <c r="AI29" s="12">
        <f t="shared" si="7"/>
        <v>1864745</v>
      </c>
      <c r="AJ29" s="20">
        <f t="shared" si="8"/>
        <v>-9.4230953739705692E-3</v>
      </c>
      <c r="AK29" s="20">
        <f t="shared" si="8"/>
        <v>1.1461609974148246E-3</v>
      </c>
      <c r="AL29" s="20">
        <f t="shared" si="8"/>
        <v>-8.9820295634779335E-3</v>
      </c>
    </row>
    <row r="30" spans="1:38" ht="17.25" thickBot="1">
      <c r="A30" s="2"/>
      <c r="B30" s="3"/>
      <c r="C30" s="3">
        <v>37</v>
      </c>
      <c r="D30" s="10">
        <v>36467389</v>
      </c>
      <c r="E30" s="11">
        <v>1009572</v>
      </c>
      <c r="F30" s="12">
        <f t="shared" si="0"/>
        <v>37476961</v>
      </c>
      <c r="G30" s="10">
        <v>36313801</v>
      </c>
      <c r="H30" s="11">
        <v>1173824</v>
      </c>
      <c r="I30" s="12">
        <f t="shared" si="1"/>
        <v>37487625</v>
      </c>
      <c r="J30" s="20">
        <f t="shared" si="2"/>
        <v>-4.2116533212728235E-3</v>
      </c>
      <c r="K30" s="20">
        <f t="shared" si="2"/>
        <v>0.16269468646119356</v>
      </c>
      <c r="L30" s="20">
        <f t="shared" si="2"/>
        <v>2.8454815213008189E-4</v>
      </c>
      <c r="N30" s="2"/>
      <c r="O30" s="3"/>
      <c r="P30" s="3">
        <v>37</v>
      </c>
      <c r="Q30" s="10">
        <v>2561811</v>
      </c>
      <c r="R30" s="11">
        <v>66141</v>
      </c>
      <c r="S30" s="12">
        <f t="shared" si="9"/>
        <v>2627952</v>
      </c>
      <c r="T30" s="10">
        <v>2541149</v>
      </c>
      <c r="U30" s="11">
        <v>75193</v>
      </c>
      <c r="V30" s="12">
        <f t="shared" si="4"/>
        <v>2616342</v>
      </c>
      <c r="W30" s="20">
        <f t="shared" si="5"/>
        <v>-8.0653881180149378E-3</v>
      </c>
      <c r="X30" s="20">
        <f t="shared" si="5"/>
        <v>0.13685913427374841</v>
      </c>
      <c r="Y30" s="20">
        <f t="shared" si="5"/>
        <v>-4.4178889112129749E-3</v>
      </c>
      <c r="AA30" s="2"/>
      <c r="AB30" s="3"/>
      <c r="AC30" s="3">
        <v>37</v>
      </c>
      <c r="AD30" s="10">
        <v>722597</v>
      </c>
      <c r="AE30" s="11">
        <v>36054</v>
      </c>
      <c r="AF30" s="12">
        <f t="shared" si="6"/>
        <v>758651</v>
      </c>
      <c r="AG30" s="10">
        <v>719065</v>
      </c>
      <c r="AH30" s="11">
        <v>35503</v>
      </c>
      <c r="AI30" s="12">
        <f t="shared" si="7"/>
        <v>754568</v>
      </c>
      <c r="AJ30" s="20">
        <f t="shared" si="8"/>
        <v>-4.8879250813385067E-3</v>
      </c>
      <c r="AK30" s="20">
        <f t="shared" si="8"/>
        <v>-1.528263160814336E-2</v>
      </c>
      <c r="AL30" s="20">
        <f t="shared" si="8"/>
        <v>-5.3819213314159065E-3</v>
      </c>
    </row>
    <row r="31" spans="1:38">
      <c r="A31" s="2"/>
      <c r="B31" s="1" t="s">
        <v>19</v>
      </c>
      <c r="C31" s="1">
        <v>22</v>
      </c>
      <c r="D31" s="10">
        <v>334724982</v>
      </c>
      <c r="E31" s="11">
        <v>6892295</v>
      </c>
      <c r="F31" s="12">
        <f t="shared" si="0"/>
        <v>341617277</v>
      </c>
      <c r="G31" s="10">
        <v>333083717</v>
      </c>
      <c r="H31" s="11">
        <v>7902715</v>
      </c>
      <c r="I31" s="12">
        <f t="shared" si="1"/>
        <v>340986432</v>
      </c>
      <c r="J31" s="20">
        <f t="shared" si="2"/>
        <v>-4.9033238875489937E-3</v>
      </c>
      <c r="K31" s="20">
        <f t="shared" si="2"/>
        <v>0.14660138604049888</v>
      </c>
      <c r="L31" s="20">
        <f t="shared" si="2"/>
        <v>-1.8466425513953277E-3</v>
      </c>
      <c r="N31" s="2"/>
      <c r="O31" s="1" t="s">
        <v>19</v>
      </c>
      <c r="P31" s="1">
        <v>22</v>
      </c>
      <c r="Q31" s="10">
        <v>74962326</v>
      </c>
      <c r="R31" s="11">
        <v>1852283</v>
      </c>
      <c r="S31" s="12">
        <f t="shared" si="9"/>
        <v>76814609</v>
      </c>
      <c r="T31" s="10">
        <v>73602545</v>
      </c>
      <c r="U31" s="11">
        <v>2203052</v>
      </c>
      <c r="V31" s="12">
        <f t="shared" si="4"/>
        <v>75805597</v>
      </c>
      <c r="W31" s="20">
        <f t="shared" si="5"/>
        <v>-1.8139525179621585E-2</v>
      </c>
      <c r="X31" s="20">
        <f t="shared" si="5"/>
        <v>0.18937117060405995</v>
      </c>
      <c r="Y31" s="20">
        <f t="shared" si="5"/>
        <v>-1.3135678396800743E-2</v>
      </c>
      <c r="AA31" s="2"/>
      <c r="AB31" s="1" t="s">
        <v>25</v>
      </c>
      <c r="AC31" s="1">
        <v>22</v>
      </c>
      <c r="AD31" s="10">
        <v>32860411</v>
      </c>
      <c r="AE31" s="11">
        <v>889457</v>
      </c>
      <c r="AF31" s="12">
        <f t="shared" si="6"/>
        <v>33749868</v>
      </c>
      <c r="AG31" s="10">
        <v>32396191</v>
      </c>
      <c r="AH31" s="11">
        <v>978032</v>
      </c>
      <c r="AI31" s="12">
        <f t="shared" si="7"/>
        <v>33374223</v>
      </c>
      <c r="AJ31" s="20">
        <f t="shared" si="8"/>
        <v>-1.4127029634535049E-2</v>
      </c>
      <c r="AK31" s="20">
        <f t="shared" si="8"/>
        <v>9.9583228868849183E-2</v>
      </c>
      <c r="AL31" s="20">
        <f t="shared" si="8"/>
        <v>-1.1130265753928281E-2</v>
      </c>
    </row>
    <row r="32" spans="1:38">
      <c r="A32" s="2"/>
      <c r="B32" s="2"/>
      <c r="C32" s="2">
        <v>27</v>
      </c>
      <c r="D32" s="10">
        <v>99896487</v>
      </c>
      <c r="E32" s="11">
        <v>5417570</v>
      </c>
      <c r="F32" s="12">
        <f t="shared" si="0"/>
        <v>105314057</v>
      </c>
      <c r="G32" s="10">
        <v>97765882</v>
      </c>
      <c r="H32" s="11">
        <v>5738638</v>
      </c>
      <c r="I32" s="12">
        <f t="shared" si="1"/>
        <v>103504520</v>
      </c>
      <c r="J32" s="20">
        <f t="shared" si="2"/>
        <v>-2.1328127384499518E-2</v>
      </c>
      <c r="K32" s="20">
        <f t="shared" si="2"/>
        <v>5.9264208861168344E-2</v>
      </c>
      <c r="L32" s="20">
        <f t="shared" si="2"/>
        <v>-1.7182293148197636E-2</v>
      </c>
      <c r="N32" s="2"/>
      <c r="O32" s="2"/>
      <c r="P32" s="2">
        <v>27</v>
      </c>
      <c r="Q32" s="10">
        <v>16012723</v>
      </c>
      <c r="R32" s="11">
        <v>727163</v>
      </c>
      <c r="S32" s="12">
        <f t="shared" si="9"/>
        <v>16739886</v>
      </c>
      <c r="T32" s="10">
        <v>15789193</v>
      </c>
      <c r="U32" s="11">
        <v>774049</v>
      </c>
      <c r="V32" s="12">
        <f t="shared" si="4"/>
        <v>16563242</v>
      </c>
      <c r="W32" s="20">
        <f t="shared" si="5"/>
        <v>-1.3959524560563485E-2</v>
      </c>
      <c r="X32" s="20">
        <f t="shared" si="5"/>
        <v>6.4477978114948042E-2</v>
      </c>
      <c r="Y32" s="20">
        <f t="shared" si="5"/>
        <v>-1.0552282136210511E-2</v>
      </c>
      <c r="AA32" s="2"/>
      <c r="AB32" s="2"/>
      <c r="AC32" s="2">
        <v>27</v>
      </c>
      <c r="AD32" s="10">
        <v>11099926</v>
      </c>
      <c r="AE32" s="11">
        <v>335803</v>
      </c>
      <c r="AF32" s="12">
        <f t="shared" si="6"/>
        <v>11435729</v>
      </c>
      <c r="AG32" s="10">
        <v>11017136</v>
      </c>
      <c r="AH32" s="11">
        <v>353241</v>
      </c>
      <c r="AI32" s="12">
        <f t="shared" si="7"/>
        <v>11370377</v>
      </c>
      <c r="AJ32" s="20">
        <f t="shared" si="8"/>
        <v>-7.4586082826137989E-3</v>
      </c>
      <c r="AK32" s="20">
        <f t="shared" si="8"/>
        <v>5.1929256141249436E-2</v>
      </c>
      <c r="AL32" s="20">
        <f t="shared" si="8"/>
        <v>-5.7147209417082179E-3</v>
      </c>
    </row>
    <row r="33" spans="1:38">
      <c r="A33" s="2"/>
      <c r="B33" s="2"/>
      <c r="C33" s="2">
        <v>32</v>
      </c>
      <c r="D33" s="10">
        <v>45849711</v>
      </c>
      <c r="E33" s="11">
        <v>3111127</v>
      </c>
      <c r="F33" s="12">
        <f t="shared" si="0"/>
        <v>48960838</v>
      </c>
      <c r="G33" s="10">
        <v>45733494</v>
      </c>
      <c r="H33" s="11">
        <v>3137503</v>
      </c>
      <c r="I33" s="12">
        <f t="shared" si="1"/>
        <v>48870997</v>
      </c>
      <c r="J33" s="20">
        <f t="shared" si="2"/>
        <v>-2.5347378961668721E-3</v>
      </c>
      <c r="K33" s="20">
        <f t="shared" si="2"/>
        <v>8.4779567018640201E-3</v>
      </c>
      <c r="L33" s="20">
        <f t="shared" si="2"/>
        <v>-1.8349563379613798E-3</v>
      </c>
      <c r="N33" s="2"/>
      <c r="O33" s="2"/>
      <c r="P33" s="2">
        <v>32</v>
      </c>
      <c r="Q33" s="10">
        <v>5844065</v>
      </c>
      <c r="R33" s="11">
        <v>297060</v>
      </c>
      <c r="S33" s="12">
        <f t="shared" si="9"/>
        <v>6141125</v>
      </c>
      <c r="T33" s="10">
        <v>5813257</v>
      </c>
      <c r="U33" s="11">
        <v>301472</v>
      </c>
      <c r="V33" s="12">
        <f t="shared" si="4"/>
        <v>6114729</v>
      </c>
      <c r="W33" s="20">
        <f t="shared" si="5"/>
        <v>-5.2716730563400205E-3</v>
      </c>
      <c r="X33" s="20">
        <f t="shared" si="5"/>
        <v>1.4852218407055862E-2</v>
      </c>
      <c r="Y33" s="20">
        <f t="shared" si="5"/>
        <v>-4.2982352581978356E-3</v>
      </c>
      <c r="AA33" s="2"/>
      <c r="AB33" s="2"/>
      <c r="AC33" s="2">
        <v>32</v>
      </c>
      <c r="AD33" s="10">
        <v>3684978</v>
      </c>
      <c r="AE33" s="11">
        <v>118576</v>
      </c>
      <c r="AF33" s="12">
        <f t="shared" si="6"/>
        <v>3803554</v>
      </c>
      <c r="AG33" s="10">
        <v>3650939</v>
      </c>
      <c r="AH33" s="11">
        <v>118757</v>
      </c>
      <c r="AI33" s="12">
        <f t="shared" si="7"/>
        <v>3769696</v>
      </c>
      <c r="AJ33" s="20">
        <f t="shared" si="8"/>
        <v>-9.2372328952845528E-3</v>
      </c>
      <c r="AK33" s="20">
        <f t="shared" si="8"/>
        <v>1.5264471731211149E-3</v>
      </c>
      <c r="AL33" s="20">
        <f t="shared" si="8"/>
        <v>-8.901674591710762E-3</v>
      </c>
    </row>
    <row r="34" spans="1:38" ht="17.25" thickBot="1">
      <c r="A34" s="2"/>
      <c r="B34" s="3"/>
      <c r="C34" s="3">
        <v>37</v>
      </c>
      <c r="D34" s="10">
        <v>24170567</v>
      </c>
      <c r="E34" s="11">
        <v>1665201</v>
      </c>
      <c r="F34" s="12">
        <f t="shared" si="0"/>
        <v>25835768</v>
      </c>
      <c r="G34" s="10">
        <v>24113696</v>
      </c>
      <c r="H34" s="11">
        <v>1670916</v>
      </c>
      <c r="I34" s="12">
        <f t="shared" si="1"/>
        <v>25784612</v>
      </c>
      <c r="J34" s="20">
        <f t="shared" si="2"/>
        <v>-2.3529030163007558E-3</v>
      </c>
      <c r="K34" s="20">
        <f t="shared" si="2"/>
        <v>3.432018116731772E-3</v>
      </c>
      <c r="L34" s="20">
        <f t="shared" si="2"/>
        <v>-1.9800456483429762E-3</v>
      </c>
      <c r="N34" s="2"/>
      <c r="O34" s="3"/>
      <c r="P34" s="3">
        <v>37</v>
      </c>
      <c r="Q34" s="10">
        <v>2606239</v>
      </c>
      <c r="R34" s="11">
        <v>131782</v>
      </c>
      <c r="S34" s="12">
        <f t="shared" si="9"/>
        <v>2738021</v>
      </c>
      <c r="T34" s="10">
        <v>2597090</v>
      </c>
      <c r="U34" s="11">
        <v>131847</v>
      </c>
      <c r="V34" s="12">
        <f t="shared" si="4"/>
        <v>2728937</v>
      </c>
      <c r="W34" s="20">
        <f t="shared" si="5"/>
        <v>-3.5104224900325276E-3</v>
      </c>
      <c r="X34" s="20">
        <f t="shared" si="5"/>
        <v>4.9323883383167733E-4</v>
      </c>
      <c r="Y34" s="20">
        <f t="shared" si="5"/>
        <v>-3.317724736223715E-3</v>
      </c>
      <c r="AA34" s="2"/>
      <c r="AB34" s="3"/>
      <c r="AC34" s="3">
        <v>37</v>
      </c>
      <c r="AD34" s="10">
        <v>1176331</v>
      </c>
      <c r="AE34" s="11">
        <v>29262</v>
      </c>
      <c r="AF34" s="12">
        <f t="shared" si="6"/>
        <v>1205593</v>
      </c>
      <c r="AG34" s="10">
        <v>1172282</v>
      </c>
      <c r="AH34" s="11">
        <v>29037</v>
      </c>
      <c r="AI34" s="12">
        <f t="shared" si="7"/>
        <v>1201319</v>
      </c>
      <c r="AJ34" s="20">
        <f t="shared" si="8"/>
        <v>-3.4420584002291532E-3</v>
      </c>
      <c r="AK34" s="20">
        <f t="shared" si="8"/>
        <v>-7.6891531679310621E-3</v>
      </c>
      <c r="AL34" s="20">
        <f t="shared" si="8"/>
        <v>-3.545143344395707E-3</v>
      </c>
    </row>
    <row r="35" spans="1:38">
      <c r="A35" s="2"/>
      <c r="B35" s="1" t="s">
        <v>20</v>
      </c>
      <c r="C35" s="1">
        <v>22</v>
      </c>
      <c r="D35" s="10">
        <v>825936925</v>
      </c>
      <c r="E35" s="11">
        <v>4043482</v>
      </c>
      <c r="F35" s="12">
        <f t="shared" si="0"/>
        <v>829980407</v>
      </c>
      <c r="G35" s="10">
        <v>825420965</v>
      </c>
      <c r="H35" s="11">
        <v>4185739</v>
      </c>
      <c r="I35" s="12">
        <f t="shared" si="1"/>
        <v>829606704</v>
      </c>
      <c r="J35" s="20">
        <f t="shared" si="2"/>
        <v>-6.2469661348529826E-4</v>
      </c>
      <c r="K35" s="20">
        <f t="shared" si="2"/>
        <v>3.5181806175964114E-2</v>
      </c>
      <c r="L35" s="20">
        <f t="shared" si="2"/>
        <v>-4.5025520704855548E-4</v>
      </c>
      <c r="N35" s="2"/>
      <c r="O35" s="1" t="s">
        <v>20</v>
      </c>
      <c r="P35" s="1">
        <v>22</v>
      </c>
      <c r="Q35" s="10">
        <v>259429539</v>
      </c>
      <c r="R35" s="11">
        <v>3628248</v>
      </c>
      <c r="S35" s="12">
        <f t="shared" si="9"/>
        <v>263057787</v>
      </c>
      <c r="T35" s="10">
        <v>257236465</v>
      </c>
      <c r="U35" s="11">
        <v>4022582</v>
      </c>
      <c r="V35" s="12">
        <f t="shared" si="4"/>
        <v>261259047</v>
      </c>
      <c r="W35" s="20">
        <f t="shared" si="5"/>
        <v>-8.4534475466958581E-3</v>
      </c>
      <c r="X35" s="20">
        <f t="shared" si="5"/>
        <v>0.10868441187041245</v>
      </c>
      <c r="Y35" s="20">
        <f t="shared" si="5"/>
        <v>-6.837813168404705E-3</v>
      </c>
      <c r="AA35" s="2"/>
      <c r="AB35" s="1" t="s">
        <v>26</v>
      </c>
      <c r="AC35" s="1">
        <v>22</v>
      </c>
      <c r="AD35" s="10">
        <v>20975941</v>
      </c>
      <c r="AE35" s="11">
        <v>322303</v>
      </c>
      <c r="AF35" s="12">
        <f t="shared" si="6"/>
        <v>21298244</v>
      </c>
      <c r="AG35" s="10">
        <v>20786041</v>
      </c>
      <c r="AH35" s="11">
        <v>475338</v>
      </c>
      <c r="AI35" s="12">
        <f t="shared" si="7"/>
        <v>21261379</v>
      </c>
      <c r="AJ35" s="20">
        <f t="shared" si="8"/>
        <v>-9.0532291256921749E-3</v>
      </c>
      <c r="AK35" s="20">
        <f t="shared" si="8"/>
        <v>0.47481717514264532</v>
      </c>
      <c r="AL35" s="20">
        <f t="shared" si="8"/>
        <v>-1.7308938708749944E-3</v>
      </c>
    </row>
    <row r="36" spans="1:38">
      <c r="A36" s="2"/>
      <c r="B36" s="2"/>
      <c r="C36" s="2">
        <v>27</v>
      </c>
      <c r="D36" s="10">
        <v>282677528</v>
      </c>
      <c r="E36" s="11">
        <v>8819979</v>
      </c>
      <c r="F36" s="12">
        <f t="shared" si="0"/>
        <v>291497507</v>
      </c>
      <c r="G36" s="10">
        <v>280868915</v>
      </c>
      <c r="H36" s="11">
        <v>9906126</v>
      </c>
      <c r="I36" s="12">
        <f t="shared" si="1"/>
        <v>290775041</v>
      </c>
      <c r="J36" s="20">
        <f t="shared" si="2"/>
        <v>-6.3981492013047703E-3</v>
      </c>
      <c r="K36" s="20">
        <f t="shared" si="2"/>
        <v>0.12314621157261252</v>
      </c>
      <c r="L36" s="20">
        <f t="shared" si="2"/>
        <v>-2.4784637351975558E-3</v>
      </c>
      <c r="N36" s="2"/>
      <c r="O36" s="2"/>
      <c r="P36" s="2">
        <v>27</v>
      </c>
      <c r="Q36" s="10">
        <v>35558287</v>
      </c>
      <c r="R36" s="11">
        <v>2007980</v>
      </c>
      <c r="S36" s="12">
        <f t="shared" si="9"/>
        <v>37566267</v>
      </c>
      <c r="T36" s="10">
        <v>34988932</v>
      </c>
      <c r="U36" s="11">
        <v>2109134</v>
      </c>
      <c r="V36" s="12">
        <f t="shared" si="4"/>
        <v>37098066</v>
      </c>
      <c r="W36" s="20">
        <f t="shared" si="5"/>
        <v>-1.6011879312408994E-2</v>
      </c>
      <c r="X36" s="20">
        <f t="shared" si="5"/>
        <v>5.037599976095386E-2</v>
      </c>
      <c r="Y36" s="20">
        <f t="shared" si="5"/>
        <v>-1.2463335790058649E-2</v>
      </c>
      <c r="AA36" s="2"/>
      <c r="AB36" s="2"/>
      <c r="AC36" s="2">
        <v>27</v>
      </c>
      <c r="AD36" s="10">
        <v>6637062</v>
      </c>
      <c r="AE36" s="11">
        <v>103593</v>
      </c>
      <c r="AF36" s="12">
        <f t="shared" si="6"/>
        <v>6740655</v>
      </c>
      <c r="AG36" s="10">
        <v>6556083</v>
      </c>
      <c r="AH36" s="11">
        <v>133923</v>
      </c>
      <c r="AI36" s="12">
        <f t="shared" si="7"/>
        <v>6690006</v>
      </c>
      <c r="AJ36" s="20">
        <f t="shared" si="8"/>
        <v>-1.2201031118889705E-2</v>
      </c>
      <c r="AK36" s="20">
        <f t="shared" si="8"/>
        <v>0.292780400220092</v>
      </c>
      <c r="AL36" s="20">
        <f t="shared" si="8"/>
        <v>-7.5139582132597305E-3</v>
      </c>
    </row>
    <row r="37" spans="1:38">
      <c r="A37" s="2"/>
      <c r="B37" s="2"/>
      <c r="C37" s="2">
        <v>32</v>
      </c>
      <c r="D37" s="10">
        <v>123697854</v>
      </c>
      <c r="E37" s="11">
        <v>4155500</v>
      </c>
      <c r="F37" s="12">
        <f t="shared" si="0"/>
        <v>127853354</v>
      </c>
      <c r="G37" s="10">
        <v>123271660</v>
      </c>
      <c r="H37" s="11">
        <v>4783182</v>
      </c>
      <c r="I37" s="12">
        <f t="shared" si="1"/>
        <v>128054842</v>
      </c>
      <c r="J37" s="20">
        <f t="shared" si="2"/>
        <v>-3.4454437665507598E-3</v>
      </c>
      <c r="K37" s="20">
        <f t="shared" si="2"/>
        <v>0.15104848995307418</v>
      </c>
      <c r="L37" s="20">
        <f t="shared" si="2"/>
        <v>1.5759304992499779E-3</v>
      </c>
      <c r="N37" s="2"/>
      <c r="O37" s="2"/>
      <c r="P37" s="2">
        <v>32</v>
      </c>
      <c r="Q37" s="10">
        <v>7004419</v>
      </c>
      <c r="R37" s="11">
        <v>833570</v>
      </c>
      <c r="S37" s="12">
        <f t="shared" si="9"/>
        <v>7837989</v>
      </c>
      <c r="T37" s="10">
        <v>6931190</v>
      </c>
      <c r="U37" s="11">
        <v>867797</v>
      </c>
      <c r="V37" s="12">
        <f t="shared" si="4"/>
        <v>7798987</v>
      </c>
      <c r="W37" s="20">
        <f t="shared" si="5"/>
        <v>-1.0454685820479925E-2</v>
      </c>
      <c r="X37" s="20">
        <f t="shared" si="5"/>
        <v>4.1060738750194892E-2</v>
      </c>
      <c r="Y37" s="20">
        <f t="shared" si="5"/>
        <v>-4.9760212728034992E-3</v>
      </c>
      <c r="AA37" s="2"/>
      <c r="AB37" s="2"/>
      <c r="AC37" s="2">
        <v>32</v>
      </c>
      <c r="AD37" s="10">
        <v>2317299</v>
      </c>
      <c r="AE37" s="11">
        <v>39623</v>
      </c>
      <c r="AF37" s="12">
        <f t="shared" si="6"/>
        <v>2356922</v>
      </c>
      <c r="AG37" s="10">
        <v>2281584</v>
      </c>
      <c r="AH37" s="11">
        <v>46712</v>
      </c>
      <c r="AI37" s="12">
        <f t="shared" si="7"/>
        <v>2328296</v>
      </c>
      <c r="AJ37" s="20">
        <f t="shared" si="8"/>
        <v>-1.5412339969939182E-2</v>
      </c>
      <c r="AK37" s="20">
        <f t="shared" si="8"/>
        <v>0.17891123842212853</v>
      </c>
      <c r="AL37" s="20">
        <f t="shared" si="8"/>
        <v>-1.214550163306205E-2</v>
      </c>
    </row>
    <row r="38" spans="1:38" ht="17.25" thickBot="1">
      <c r="A38" s="3"/>
      <c r="B38" s="3"/>
      <c r="C38" s="3">
        <v>37</v>
      </c>
      <c r="D38" s="10">
        <v>65153738</v>
      </c>
      <c r="E38" s="11">
        <v>2392761</v>
      </c>
      <c r="F38" s="12">
        <f t="shared" si="0"/>
        <v>67546499</v>
      </c>
      <c r="G38" s="10">
        <v>64860479</v>
      </c>
      <c r="H38" s="11">
        <v>2619732</v>
      </c>
      <c r="I38" s="12">
        <f t="shared" si="1"/>
        <v>67480211</v>
      </c>
      <c r="J38" s="20">
        <f t="shared" si="2"/>
        <v>-4.5010310843561774E-3</v>
      </c>
      <c r="K38" s="20">
        <f t="shared" si="2"/>
        <v>9.4857363522725446E-2</v>
      </c>
      <c r="L38" s="20">
        <f t="shared" si="2"/>
        <v>-9.8136840519302826E-4</v>
      </c>
      <c r="N38" s="3"/>
      <c r="O38" s="3"/>
      <c r="P38" s="3">
        <v>37</v>
      </c>
      <c r="Q38" s="10">
        <v>2266668</v>
      </c>
      <c r="R38" s="11">
        <v>97764</v>
      </c>
      <c r="S38" s="12">
        <f t="shared" si="9"/>
        <v>2364432</v>
      </c>
      <c r="T38" s="10">
        <v>2253045</v>
      </c>
      <c r="U38" s="11">
        <v>102965</v>
      </c>
      <c r="V38" s="12">
        <f t="shared" si="4"/>
        <v>2356010</v>
      </c>
      <c r="W38" s="20">
        <f t="shared" si="5"/>
        <v>-6.0101435234449774E-3</v>
      </c>
      <c r="X38" s="20">
        <f t="shared" si="5"/>
        <v>5.3199541753610635E-2</v>
      </c>
      <c r="Y38" s="20">
        <f t="shared" si="5"/>
        <v>-3.5619548373563292E-3</v>
      </c>
      <c r="AA38" s="3"/>
      <c r="AB38" s="3"/>
      <c r="AC38" s="3">
        <v>37</v>
      </c>
      <c r="AD38" s="10">
        <v>729825</v>
      </c>
      <c r="AE38" s="11">
        <v>13182</v>
      </c>
      <c r="AF38" s="12">
        <f t="shared" si="6"/>
        <v>743007</v>
      </c>
      <c r="AG38" s="10">
        <v>725904</v>
      </c>
      <c r="AH38" s="11">
        <v>13631</v>
      </c>
      <c r="AI38" s="12">
        <f t="shared" si="7"/>
        <v>739535</v>
      </c>
      <c r="AJ38" s="20">
        <f t="shared" si="8"/>
        <v>-5.3725208097831212E-3</v>
      </c>
      <c r="AK38" s="20">
        <f t="shared" si="8"/>
        <v>3.4061599150356558E-2</v>
      </c>
      <c r="AL38" s="20">
        <f t="shared" si="8"/>
        <v>-4.6729034854314788E-3</v>
      </c>
    </row>
    <row r="39" spans="1:38">
      <c r="A39" s="1" t="s">
        <v>21</v>
      </c>
      <c r="B39" s="1" t="s">
        <v>22</v>
      </c>
      <c r="C39" s="1">
        <v>22</v>
      </c>
      <c r="D39" s="10">
        <v>64582365</v>
      </c>
      <c r="E39" s="11">
        <v>870632</v>
      </c>
      <c r="F39" s="12">
        <f t="shared" si="0"/>
        <v>65452997</v>
      </c>
      <c r="G39" s="10">
        <v>64465515</v>
      </c>
      <c r="H39" s="11">
        <v>948443</v>
      </c>
      <c r="I39" s="12">
        <f t="shared" si="1"/>
        <v>65413958</v>
      </c>
      <c r="J39" s="20">
        <f t="shared" si="2"/>
        <v>-1.8093174506693677E-3</v>
      </c>
      <c r="K39" s="20">
        <f t="shared" si="2"/>
        <v>8.9373007194773368E-2</v>
      </c>
      <c r="L39" s="20">
        <f t="shared" si="2"/>
        <v>-5.9644327669217123E-4</v>
      </c>
      <c r="N39" s="1" t="s">
        <v>21</v>
      </c>
      <c r="O39" s="1" t="s">
        <v>22</v>
      </c>
      <c r="P39" s="1">
        <v>22</v>
      </c>
      <c r="Q39" s="10">
        <v>8293641</v>
      </c>
      <c r="R39" s="11">
        <v>193803</v>
      </c>
      <c r="S39" s="12">
        <f t="shared" si="9"/>
        <v>8487444</v>
      </c>
      <c r="T39" s="10">
        <v>8282564</v>
      </c>
      <c r="U39" s="11">
        <v>200864</v>
      </c>
      <c r="V39" s="12">
        <f t="shared" si="4"/>
        <v>8483428</v>
      </c>
      <c r="W39" s="20">
        <f t="shared" si="5"/>
        <v>-1.3356015771601726E-3</v>
      </c>
      <c r="X39" s="20">
        <f t="shared" si="5"/>
        <v>3.6433904531921524E-2</v>
      </c>
      <c r="Y39" s="20">
        <f t="shared" si="5"/>
        <v>-4.7316954315101967E-4</v>
      </c>
      <c r="AA39" s="1" t="s">
        <v>27</v>
      </c>
      <c r="AB39" s="1" t="s">
        <v>28</v>
      </c>
      <c r="AC39" s="1">
        <v>22</v>
      </c>
      <c r="AD39" s="10">
        <v>4795115</v>
      </c>
      <c r="AE39" s="11">
        <v>65135</v>
      </c>
      <c r="AF39" s="12">
        <f t="shared" si="6"/>
        <v>4860250</v>
      </c>
      <c r="AG39" s="10">
        <v>4775230</v>
      </c>
      <c r="AH39" s="11">
        <v>65747</v>
      </c>
      <c r="AI39" s="12">
        <f t="shared" si="7"/>
        <v>4840977</v>
      </c>
      <c r="AJ39" s="20">
        <f t="shared" si="8"/>
        <v>-4.1469286972262154E-3</v>
      </c>
      <c r="AK39" s="20">
        <f t="shared" si="8"/>
        <v>9.3958701159131408E-3</v>
      </c>
      <c r="AL39" s="20">
        <f t="shared" si="8"/>
        <v>-3.9654338768582154E-3</v>
      </c>
    </row>
    <row r="40" spans="1:38">
      <c r="A40" s="2" t="s">
        <v>23</v>
      </c>
      <c r="B40" s="2"/>
      <c r="C40" s="2">
        <v>27</v>
      </c>
      <c r="D40" s="10">
        <v>30294534</v>
      </c>
      <c r="E40" s="11">
        <v>1008165</v>
      </c>
      <c r="F40" s="12">
        <f t="shared" si="0"/>
        <v>31302699</v>
      </c>
      <c r="G40" s="10">
        <v>30193436</v>
      </c>
      <c r="H40" s="11">
        <v>1039025</v>
      </c>
      <c r="I40" s="12">
        <f t="shared" si="1"/>
        <v>31232461</v>
      </c>
      <c r="J40" s="20">
        <f t="shared" si="2"/>
        <v>-3.3371696689574737E-3</v>
      </c>
      <c r="K40" s="20">
        <f t="shared" si="2"/>
        <v>3.061006878834327E-2</v>
      </c>
      <c r="L40" s="20">
        <f t="shared" si="2"/>
        <v>-2.2438320733940698E-3</v>
      </c>
      <c r="N40" s="2" t="s">
        <v>23</v>
      </c>
      <c r="O40" s="2"/>
      <c r="P40" s="2">
        <v>27</v>
      </c>
      <c r="Q40" s="10">
        <v>3153740</v>
      </c>
      <c r="R40" s="11">
        <v>84043</v>
      </c>
      <c r="S40" s="12">
        <f t="shared" si="9"/>
        <v>3237783</v>
      </c>
      <c r="T40" s="10">
        <v>3147187</v>
      </c>
      <c r="U40" s="11">
        <v>87085</v>
      </c>
      <c r="V40" s="12">
        <f t="shared" si="4"/>
        <v>3234272</v>
      </c>
      <c r="W40" s="20">
        <f t="shared" si="5"/>
        <v>-2.0778504252094709E-3</v>
      </c>
      <c r="X40" s="20">
        <f t="shared" si="5"/>
        <v>3.6195756933950385E-2</v>
      </c>
      <c r="Y40" s="20">
        <f t="shared" si="5"/>
        <v>-1.0843839750841466E-3</v>
      </c>
      <c r="AA40" s="2" t="s">
        <v>29</v>
      </c>
      <c r="AB40" s="2"/>
      <c r="AC40" s="2">
        <v>27</v>
      </c>
      <c r="AD40" s="10">
        <v>1998042</v>
      </c>
      <c r="AE40" s="11">
        <v>27501</v>
      </c>
      <c r="AF40" s="12">
        <f t="shared" si="6"/>
        <v>2025543</v>
      </c>
      <c r="AG40" s="10">
        <v>1997784</v>
      </c>
      <c r="AH40" s="11">
        <v>28070</v>
      </c>
      <c r="AI40" s="12">
        <f t="shared" si="7"/>
        <v>2025854</v>
      </c>
      <c r="AJ40" s="20">
        <f t="shared" si="8"/>
        <v>-1.2912641476003905E-4</v>
      </c>
      <c r="AK40" s="20">
        <f t="shared" si="8"/>
        <v>2.0690156721573816E-2</v>
      </c>
      <c r="AL40" s="20">
        <f t="shared" si="8"/>
        <v>1.5353907569481962E-4</v>
      </c>
    </row>
    <row r="41" spans="1:38">
      <c r="A41" s="2"/>
      <c r="B41" s="2"/>
      <c r="C41" s="2">
        <v>32</v>
      </c>
      <c r="D41" s="10">
        <v>13969966</v>
      </c>
      <c r="E41" s="11">
        <v>476774</v>
      </c>
      <c r="F41" s="12">
        <f t="shared" si="0"/>
        <v>14446740</v>
      </c>
      <c r="G41" s="10">
        <v>13877633</v>
      </c>
      <c r="H41" s="11">
        <v>482542</v>
      </c>
      <c r="I41" s="12">
        <f t="shared" si="1"/>
        <v>14360175</v>
      </c>
      <c r="J41" s="20">
        <f t="shared" si="2"/>
        <v>-6.6093933227897583E-3</v>
      </c>
      <c r="K41" s="20">
        <f t="shared" si="2"/>
        <v>1.2097975141261985E-2</v>
      </c>
      <c r="L41" s="20">
        <f t="shared" si="2"/>
        <v>-5.9920092699113914E-3</v>
      </c>
      <c r="N41" s="2"/>
      <c r="O41" s="2"/>
      <c r="P41" s="2">
        <v>32</v>
      </c>
      <c r="Q41" s="10">
        <v>1265151</v>
      </c>
      <c r="R41" s="11">
        <v>30211</v>
      </c>
      <c r="S41" s="12">
        <f t="shared" si="9"/>
        <v>1295362</v>
      </c>
      <c r="T41" s="10">
        <v>1255406</v>
      </c>
      <c r="U41" s="11">
        <v>29860</v>
      </c>
      <c r="V41" s="12">
        <f t="shared" si="4"/>
        <v>1285266</v>
      </c>
      <c r="W41" s="20">
        <f t="shared" si="5"/>
        <v>-7.7026378669423634E-3</v>
      </c>
      <c r="X41" s="20">
        <f t="shared" si="5"/>
        <v>-1.1618284730727235E-2</v>
      </c>
      <c r="Y41" s="20">
        <f t="shared" si="5"/>
        <v>-7.7939602983567724E-3</v>
      </c>
      <c r="AA41" s="2"/>
      <c r="AB41" s="2"/>
      <c r="AC41" s="2">
        <v>32</v>
      </c>
      <c r="AD41" s="10">
        <v>781073</v>
      </c>
      <c r="AE41" s="11">
        <v>11717</v>
      </c>
      <c r="AF41" s="12">
        <f t="shared" si="6"/>
        <v>792790</v>
      </c>
      <c r="AG41" s="10">
        <v>772982</v>
      </c>
      <c r="AH41" s="11">
        <v>11460</v>
      </c>
      <c r="AI41" s="12">
        <f t="shared" si="7"/>
        <v>784442</v>
      </c>
      <c r="AJ41" s="20">
        <f t="shared" si="8"/>
        <v>-1.0358826895821571E-2</v>
      </c>
      <c r="AK41" s="20">
        <f t="shared" si="8"/>
        <v>-2.193394213535893E-2</v>
      </c>
      <c r="AL41" s="20">
        <f t="shared" si="8"/>
        <v>-1.0529900730332109E-2</v>
      </c>
    </row>
    <row r="42" spans="1:38" ht="17.25" thickBot="1">
      <c r="A42" s="2"/>
      <c r="B42" s="3"/>
      <c r="C42" s="3">
        <v>37</v>
      </c>
      <c r="D42" s="10">
        <v>6505929</v>
      </c>
      <c r="E42" s="11">
        <v>138663</v>
      </c>
      <c r="F42" s="12">
        <f t="shared" si="0"/>
        <v>6644592</v>
      </c>
      <c r="G42" s="10">
        <v>6455545</v>
      </c>
      <c r="H42" s="11">
        <v>138996</v>
      </c>
      <c r="I42" s="12">
        <f t="shared" si="1"/>
        <v>6594541</v>
      </c>
      <c r="J42" s="20">
        <f t="shared" si="2"/>
        <v>-7.7443206035602286E-3</v>
      </c>
      <c r="K42" s="20">
        <f t="shared" si="2"/>
        <v>2.4015058090478547E-3</v>
      </c>
      <c r="L42" s="20">
        <f t="shared" si="2"/>
        <v>-7.5325919183600876E-3</v>
      </c>
      <c r="N42" s="2"/>
      <c r="O42" s="3"/>
      <c r="P42" s="3">
        <v>37</v>
      </c>
      <c r="Q42" s="10">
        <v>544455</v>
      </c>
      <c r="R42" s="11">
        <v>10629</v>
      </c>
      <c r="S42" s="12">
        <f t="shared" si="9"/>
        <v>555084</v>
      </c>
      <c r="T42" s="10">
        <v>546917</v>
      </c>
      <c r="U42" s="11">
        <v>10842</v>
      </c>
      <c r="V42" s="12">
        <f t="shared" si="4"/>
        <v>557759</v>
      </c>
      <c r="W42" s="20">
        <f t="shared" si="5"/>
        <v>4.5219531458062789E-3</v>
      </c>
      <c r="X42" s="20">
        <f t="shared" si="5"/>
        <v>2.0039514535704184E-2</v>
      </c>
      <c r="Y42" s="20">
        <f t="shared" si="5"/>
        <v>4.8190904439688875E-3</v>
      </c>
      <c r="AA42" s="2"/>
      <c r="AB42" s="3"/>
      <c r="AC42" s="3">
        <v>37</v>
      </c>
      <c r="AD42" s="10">
        <v>312445</v>
      </c>
      <c r="AE42" s="11">
        <v>5099</v>
      </c>
      <c r="AF42" s="12">
        <f t="shared" si="6"/>
        <v>317544</v>
      </c>
      <c r="AG42" s="10">
        <v>309629</v>
      </c>
      <c r="AH42" s="11">
        <v>4936</v>
      </c>
      <c r="AI42" s="12">
        <f t="shared" si="7"/>
        <v>314565</v>
      </c>
      <c r="AJ42" s="20">
        <f t="shared" si="8"/>
        <v>-9.0127862503800449E-3</v>
      </c>
      <c r="AK42" s="20">
        <f t="shared" si="8"/>
        <v>-3.1967052363208515E-2</v>
      </c>
      <c r="AL42" s="20">
        <f t="shared" si="8"/>
        <v>-9.3813770690046594E-3</v>
      </c>
    </row>
    <row r="43" spans="1:38">
      <c r="A43" s="2"/>
      <c r="B43" s="1" t="s">
        <v>24</v>
      </c>
      <c r="C43" s="1">
        <v>22</v>
      </c>
      <c r="D43" s="10">
        <v>61671011</v>
      </c>
      <c r="E43" s="11">
        <v>869480</v>
      </c>
      <c r="F43" s="12">
        <f t="shared" si="0"/>
        <v>62540491</v>
      </c>
      <c r="G43" s="10">
        <v>61401730</v>
      </c>
      <c r="H43" s="11">
        <v>1092765</v>
      </c>
      <c r="I43" s="12">
        <f t="shared" si="1"/>
        <v>62494495</v>
      </c>
      <c r="J43" s="20">
        <f t="shared" si="2"/>
        <v>-4.3664113111425706E-3</v>
      </c>
      <c r="K43" s="20">
        <f t="shared" si="2"/>
        <v>0.25680291668583521</v>
      </c>
      <c r="L43" s="20">
        <f t="shared" si="2"/>
        <v>-7.3545952813192095E-4</v>
      </c>
      <c r="N43" s="2"/>
      <c r="O43" s="1" t="s">
        <v>24</v>
      </c>
      <c r="P43" s="1">
        <v>22</v>
      </c>
      <c r="Q43" s="10">
        <v>10328493</v>
      </c>
      <c r="R43" s="11">
        <v>265191</v>
      </c>
      <c r="S43" s="12">
        <f t="shared" si="9"/>
        <v>10593684</v>
      </c>
      <c r="T43" s="10">
        <v>10262604</v>
      </c>
      <c r="U43" s="11">
        <v>292069</v>
      </c>
      <c r="V43" s="12">
        <f t="shared" si="4"/>
        <v>10554673</v>
      </c>
      <c r="W43" s="20">
        <f t="shared" si="5"/>
        <v>-6.3793430464638146E-3</v>
      </c>
      <c r="X43" s="20">
        <f t="shared" si="5"/>
        <v>0.10135336417902563</v>
      </c>
      <c r="Y43" s="20">
        <f t="shared" si="5"/>
        <v>-3.6824772194451461E-3</v>
      </c>
      <c r="AA43" s="2"/>
      <c r="AB43" s="1" t="s">
        <v>30</v>
      </c>
      <c r="AC43" s="1">
        <v>22</v>
      </c>
      <c r="AD43" s="10">
        <v>10161093</v>
      </c>
      <c r="AE43" s="11">
        <v>121000</v>
      </c>
      <c r="AF43" s="12">
        <f t="shared" si="6"/>
        <v>10282093</v>
      </c>
      <c r="AG43" s="10">
        <v>10121052</v>
      </c>
      <c r="AH43" s="11">
        <v>134409</v>
      </c>
      <c r="AI43" s="12">
        <f t="shared" si="7"/>
        <v>10255461</v>
      </c>
      <c r="AJ43" s="20">
        <f t="shared" si="8"/>
        <v>-3.9406193802182798E-3</v>
      </c>
      <c r="AK43" s="20">
        <f t="shared" si="8"/>
        <v>0.11081818181818193</v>
      </c>
      <c r="AL43" s="20">
        <f t="shared" si="8"/>
        <v>-2.5901341293061986E-3</v>
      </c>
    </row>
    <row r="44" spans="1:38">
      <c r="A44" s="2"/>
      <c r="B44" s="2"/>
      <c r="C44" s="2">
        <v>27</v>
      </c>
      <c r="D44" s="10">
        <v>35622402</v>
      </c>
      <c r="E44" s="11">
        <v>794098</v>
      </c>
      <c r="F44" s="12">
        <f t="shared" si="0"/>
        <v>36416500</v>
      </c>
      <c r="G44" s="10">
        <v>35473599</v>
      </c>
      <c r="H44" s="11">
        <v>909460</v>
      </c>
      <c r="I44" s="12">
        <f t="shared" si="1"/>
        <v>36383059</v>
      </c>
      <c r="J44" s="20">
        <f t="shared" si="2"/>
        <v>-4.1772309458525392E-3</v>
      </c>
      <c r="K44" s="20">
        <f t="shared" si="2"/>
        <v>0.1452742608594908</v>
      </c>
      <c r="L44" s="20">
        <f t="shared" si="2"/>
        <v>-9.1829253223130181E-4</v>
      </c>
      <c r="N44" s="2"/>
      <c r="O44" s="2"/>
      <c r="P44" s="2">
        <v>27</v>
      </c>
      <c r="Q44" s="10">
        <v>3817068</v>
      </c>
      <c r="R44" s="11">
        <v>119271</v>
      </c>
      <c r="S44" s="12">
        <f t="shared" si="9"/>
        <v>3936339</v>
      </c>
      <c r="T44" s="10">
        <v>3802668</v>
      </c>
      <c r="U44" s="11">
        <v>128547</v>
      </c>
      <c r="V44" s="12">
        <f t="shared" si="4"/>
        <v>3931215</v>
      </c>
      <c r="W44" s="20">
        <f t="shared" si="5"/>
        <v>-3.7725290720521665E-3</v>
      </c>
      <c r="X44" s="20">
        <f t="shared" si="5"/>
        <v>7.7772467741529683E-2</v>
      </c>
      <c r="Y44" s="20">
        <f t="shared" si="5"/>
        <v>-1.3017171539341232E-3</v>
      </c>
      <c r="AA44" s="2"/>
      <c r="AB44" s="2"/>
      <c r="AC44" s="2">
        <v>27</v>
      </c>
      <c r="AD44" s="10">
        <v>2828770</v>
      </c>
      <c r="AE44" s="11">
        <v>59063</v>
      </c>
      <c r="AF44" s="12">
        <f t="shared" si="6"/>
        <v>2887833</v>
      </c>
      <c r="AG44" s="10">
        <v>2797293</v>
      </c>
      <c r="AH44" s="11">
        <v>63821</v>
      </c>
      <c r="AI44" s="12">
        <f t="shared" si="7"/>
        <v>2861114</v>
      </c>
      <c r="AJ44" s="20">
        <f t="shared" si="8"/>
        <v>-1.1127451153681633E-2</v>
      </c>
      <c r="AK44" s="20">
        <f t="shared" si="8"/>
        <v>8.0558048185835451E-2</v>
      </c>
      <c r="AL44" s="20">
        <f t="shared" si="8"/>
        <v>-9.2522663187241116E-3</v>
      </c>
    </row>
    <row r="45" spans="1:38">
      <c r="A45" s="2"/>
      <c r="B45" s="2"/>
      <c r="C45" s="2">
        <v>32</v>
      </c>
      <c r="D45" s="10">
        <v>20080676</v>
      </c>
      <c r="E45" s="11">
        <v>609198</v>
      </c>
      <c r="F45" s="12">
        <f t="shared" si="0"/>
        <v>20689874</v>
      </c>
      <c r="G45" s="10">
        <v>19981775</v>
      </c>
      <c r="H45" s="11">
        <v>655753</v>
      </c>
      <c r="I45" s="12">
        <f t="shared" si="1"/>
        <v>20637528</v>
      </c>
      <c r="J45" s="20">
        <f t="shared" si="2"/>
        <v>-4.9251827976308782E-3</v>
      </c>
      <c r="K45" s="20">
        <f t="shared" si="2"/>
        <v>7.6420145831076258E-2</v>
      </c>
      <c r="L45" s="20">
        <f t="shared" si="2"/>
        <v>-2.5300299073837129E-3</v>
      </c>
      <c r="N45" s="2"/>
      <c r="O45" s="2"/>
      <c r="P45" s="2">
        <v>32</v>
      </c>
      <c r="Q45" s="10">
        <v>1588307</v>
      </c>
      <c r="R45" s="11">
        <v>58572</v>
      </c>
      <c r="S45" s="12">
        <f t="shared" si="9"/>
        <v>1646879</v>
      </c>
      <c r="T45" s="10">
        <v>1581990</v>
      </c>
      <c r="U45" s="11">
        <v>61388</v>
      </c>
      <c r="V45" s="12">
        <f t="shared" si="4"/>
        <v>1643378</v>
      </c>
      <c r="W45" s="20">
        <f t="shared" si="5"/>
        <v>-3.9771908075705298E-3</v>
      </c>
      <c r="X45" s="20">
        <f t="shared" si="5"/>
        <v>4.807757973092941E-2</v>
      </c>
      <c r="Y45" s="20">
        <f t="shared" si="5"/>
        <v>-2.1258392389483793E-3</v>
      </c>
      <c r="AA45" s="2"/>
      <c r="AB45" s="2"/>
      <c r="AC45" s="2">
        <v>32</v>
      </c>
      <c r="AD45" s="10">
        <v>698650</v>
      </c>
      <c r="AE45" s="11">
        <v>18142</v>
      </c>
      <c r="AF45" s="12">
        <f t="shared" si="6"/>
        <v>716792</v>
      </c>
      <c r="AG45" s="10">
        <v>702474</v>
      </c>
      <c r="AH45" s="11">
        <v>18069</v>
      </c>
      <c r="AI45" s="12">
        <f t="shared" si="7"/>
        <v>720543</v>
      </c>
      <c r="AJ45" s="20">
        <f t="shared" si="8"/>
        <v>5.4734130108065049E-3</v>
      </c>
      <c r="AK45" s="20">
        <f t="shared" si="8"/>
        <v>-4.0238121486054768E-3</v>
      </c>
      <c r="AL45" s="20">
        <f t="shared" si="8"/>
        <v>5.2330383151597548E-3</v>
      </c>
    </row>
    <row r="46" spans="1:38" ht="17.25" thickBot="1">
      <c r="A46" s="2"/>
      <c r="B46" s="3"/>
      <c r="C46" s="3">
        <v>37</v>
      </c>
      <c r="D46" s="10">
        <v>11184784</v>
      </c>
      <c r="E46" s="11">
        <v>502543</v>
      </c>
      <c r="F46" s="12">
        <f t="shared" si="0"/>
        <v>11687327</v>
      </c>
      <c r="G46" s="10">
        <v>11100478</v>
      </c>
      <c r="H46" s="11">
        <v>522480</v>
      </c>
      <c r="I46" s="12">
        <f t="shared" si="1"/>
        <v>11622958</v>
      </c>
      <c r="J46" s="20">
        <f t="shared" si="2"/>
        <v>-7.537561744598742E-3</v>
      </c>
      <c r="K46" s="20">
        <f t="shared" si="2"/>
        <v>3.9672227053207276E-2</v>
      </c>
      <c r="L46" s="20">
        <f t="shared" si="2"/>
        <v>-5.5075895454965718E-3</v>
      </c>
      <c r="N46" s="2"/>
      <c r="O46" s="3"/>
      <c r="P46" s="3">
        <v>37</v>
      </c>
      <c r="Q46" s="10">
        <v>711774</v>
      </c>
      <c r="R46" s="11">
        <v>32489</v>
      </c>
      <c r="S46" s="12">
        <f t="shared" si="9"/>
        <v>744263</v>
      </c>
      <c r="T46" s="10">
        <v>704760</v>
      </c>
      <c r="U46" s="11">
        <v>33139</v>
      </c>
      <c r="V46" s="12">
        <f t="shared" si="4"/>
        <v>737899</v>
      </c>
      <c r="W46" s="20">
        <f t="shared" si="5"/>
        <v>-9.8542514899392364E-3</v>
      </c>
      <c r="X46" s="20">
        <f t="shared" si="5"/>
        <v>2.0006771522669275E-2</v>
      </c>
      <c r="Y46" s="20">
        <f t="shared" si="5"/>
        <v>-8.5507407999591001E-3</v>
      </c>
      <c r="AA46" s="2"/>
      <c r="AB46" s="3"/>
      <c r="AC46" s="3">
        <v>37</v>
      </c>
      <c r="AD46" s="10">
        <v>158600</v>
      </c>
      <c r="AE46" s="11">
        <v>3665</v>
      </c>
      <c r="AF46" s="12">
        <f t="shared" si="6"/>
        <v>162265</v>
      </c>
      <c r="AG46" s="10">
        <v>157898</v>
      </c>
      <c r="AH46" s="11">
        <v>3335</v>
      </c>
      <c r="AI46" s="12">
        <f t="shared" si="7"/>
        <v>161233</v>
      </c>
      <c r="AJ46" s="20">
        <f t="shared" si="8"/>
        <v>-4.4262295081967107E-3</v>
      </c>
      <c r="AK46" s="20">
        <f t="shared" si="8"/>
        <v>-9.0040927694406525E-2</v>
      </c>
      <c r="AL46" s="20">
        <f t="shared" si="8"/>
        <v>-6.3599667211043931E-3</v>
      </c>
    </row>
    <row r="47" spans="1:38">
      <c r="A47" s="2"/>
      <c r="B47" s="1" t="s">
        <v>25</v>
      </c>
      <c r="C47" s="1">
        <v>22</v>
      </c>
      <c r="D47" s="10">
        <v>125028501</v>
      </c>
      <c r="E47" s="11">
        <v>258918</v>
      </c>
      <c r="F47" s="12">
        <f t="shared" si="0"/>
        <v>125287419</v>
      </c>
      <c r="G47" s="10">
        <v>124883801</v>
      </c>
      <c r="H47" s="11">
        <v>392632</v>
      </c>
      <c r="I47" s="12">
        <f t="shared" si="1"/>
        <v>125276433</v>
      </c>
      <c r="J47" s="20">
        <f t="shared" si="2"/>
        <v>-1.1573361181064223E-3</v>
      </c>
      <c r="K47" s="20">
        <f t="shared" si="2"/>
        <v>0.5164337743996168</v>
      </c>
      <c r="L47" s="20">
        <f t="shared" si="2"/>
        <v>-8.7686378151041744E-5</v>
      </c>
      <c r="N47" s="2"/>
      <c r="O47" s="1" t="s">
        <v>25</v>
      </c>
      <c r="P47" s="1">
        <v>22</v>
      </c>
      <c r="Q47" s="10">
        <v>24880085</v>
      </c>
      <c r="R47" s="11">
        <v>683373</v>
      </c>
      <c r="S47" s="12">
        <f t="shared" si="9"/>
        <v>25563458</v>
      </c>
      <c r="T47" s="10">
        <v>24488377</v>
      </c>
      <c r="U47" s="11">
        <v>754055</v>
      </c>
      <c r="V47" s="12">
        <f t="shared" si="4"/>
        <v>25242432</v>
      </c>
      <c r="W47" s="20">
        <f t="shared" si="5"/>
        <v>-1.574383688801706E-2</v>
      </c>
      <c r="X47" s="20">
        <f t="shared" si="5"/>
        <v>0.10343106912330446</v>
      </c>
      <c r="Y47" s="20">
        <f t="shared" si="5"/>
        <v>-1.2558003694179365E-2</v>
      </c>
      <c r="AA47" s="2"/>
      <c r="AB47" s="1" t="s">
        <v>31</v>
      </c>
      <c r="AC47" s="1">
        <v>22</v>
      </c>
      <c r="AD47" s="10">
        <v>7965063</v>
      </c>
      <c r="AE47" s="11">
        <v>122883</v>
      </c>
      <c r="AF47" s="12">
        <f t="shared" si="6"/>
        <v>8087946</v>
      </c>
      <c r="AG47" s="10">
        <v>7902946</v>
      </c>
      <c r="AH47" s="11">
        <v>136775</v>
      </c>
      <c r="AI47" s="12">
        <f t="shared" si="7"/>
        <v>8039721</v>
      </c>
      <c r="AJ47" s="20">
        <f t="shared" si="8"/>
        <v>-7.7986828227222249E-3</v>
      </c>
      <c r="AK47" s="20">
        <f t="shared" si="8"/>
        <v>0.1130506253916328</v>
      </c>
      <c r="AL47" s="20">
        <f t="shared" si="8"/>
        <v>-5.962576901477834E-3</v>
      </c>
    </row>
    <row r="48" spans="1:38">
      <c r="A48" s="2"/>
      <c r="B48" s="2"/>
      <c r="C48" s="2">
        <v>27</v>
      </c>
      <c r="D48" s="10">
        <v>75770489</v>
      </c>
      <c r="E48" s="11">
        <v>280716</v>
      </c>
      <c r="F48" s="12">
        <f t="shared" si="0"/>
        <v>76051205</v>
      </c>
      <c r="G48" s="10">
        <v>75681329</v>
      </c>
      <c r="H48" s="11">
        <v>355424</v>
      </c>
      <c r="I48" s="12">
        <f t="shared" si="1"/>
        <v>76036753</v>
      </c>
      <c r="J48" s="20">
        <f t="shared" si="2"/>
        <v>-1.1767114238895315E-3</v>
      </c>
      <c r="K48" s="20">
        <f t="shared" si="2"/>
        <v>0.26613374371250664</v>
      </c>
      <c r="L48" s="20">
        <f t="shared" si="2"/>
        <v>-1.9002986211724693E-4</v>
      </c>
      <c r="N48" s="2"/>
      <c r="O48" s="2"/>
      <c r="P48" s="2">
        <v>27</v>
      </c>
      <c r="Q48" s="10">
        <v>9002502</v>
      </c>
      <c r="R48" s="11">
        <v>229761</v>
      </c>
      <c r="S48" s="12">
        <f t="shared" si="9"/>
        <v>9232263</v>
      </c>
      <c r="T48" s="10">
        <v>8952981</v>
      </c>
      <c r="U48" s="11">
        <v>238524</v>
      </c>
      <c r="V48" s="12">
        <f t="shared" si="4"/>
        <v>9191505</v>
      </c>
      <c r="W48" s="20">
        <f t="shared" si="5"/>
        <v>-5.5008041097908134E-3</v>
      </c>
      <c r="X48" s="20">
        <f t="shared" si="5"/>
        <v>3.81396320524372E-2</v>
      </c>
      <c r="Y48" s="20">
        <f t="shared" si="5"/>
        <v>-4.4147355854139425E-3</v>
      </c>
      <c r="AA48" s="2"/>
      <c r="AB48" s="2"/>
      <c r="AC48" s="2">
        <v>27</v>
      </c>
      <c r="AD48" s="10">
        <v>2611096</v>
      </c>
      <c r="AE48" s="11">
        <v>44112</v>
      </c>
      <c r="AF48" s="12">
        <f t="shared" si="6"/>
        <v>2655208</v>
      </c>
      <c r="AG48" s="10">
        <v>2592513</v>
      </c>
      <c r="AH48" s="11">
        <v>45766</v>
      </c>
      <c r="AI48" s="12">
        <f t="shared" si="7"/>
        <v>2638279</v>
      </c>
      <c r="AJ48" s="20">
        <f t="shared" si="8"/>
        <v>-7.116934804388686E-3</v>
      </c>
      <c r="AK48" s="20">
        <f t="shared" si="8"/>
        <v>3.7495466086325813E-2</v>
      </c>
      <c r="AL48" s="20">
        <f t="shared" si="8"/>
        <v>-6.3757716909560447E-3</v>
      </c>
    </row>
    <row r="49" spans="1:38">
      <c r="A49" s="2"/>
      <c r="B49" s="2"/>
      <c r="C49" s="2">
        <v>32</v>
      </c>
      <c r="D49" s="10">
        <v>45718410</v>
      </c>
      <c r="E49" s="11">
        <v>286196</v>
      </c>
      <c r="F49" s="12">
        <f t="shared" si="0"/>
        <v>46004606</v>
      </c>
      <c r="G49" s="10">
        <v>45647343</v>
      </c>
      <c r="H49" s="11">
        <v>322552</v>
      </c>
      <c r="I49" s="12">
        <f t="shared" si="1"/>
        <v>45969895</v>
      </c>
      <c r="J49" s="20">
        <f t="shared" si="2"/>
        <v>-1.5544503844293622E-3</v>
      </c>
      <c r="K49" s="20">
        <f t="shared" si="2"/>
        <v>0.12703182434415572</v>
      </c>
      <c r="L49" s="20">
        <f t="shared" si="2"/>
        <v>-7.5451140696647379E-4</v>
      </c>
      <c r="N49" s="2"/>
      <c r="O49" s="2"/>
      <c r="P49" s="2">
        <v>32</v>
      </c>
      <c r="Q49" s="10">
        <v>3548771</v>
      </c>
      <c r="R49" s="11">
        <v>62857</v>
      </c>
      <c r="S49" s="12">
        <f t="shared" si="9"/>
        <v>3611628</v>
      </c>
      <c r="T49" s="10">
        <v>3528515</v>
      </c>
      <c r="U49" s="11">
        <v>65086</v>
      </c>
      <c r="V49" s="12">
        <f t="shared" si="4"/>
        <v>3593601</v>
      </c>
      <c r="W49" s="20">
        <f t="shared" si="5"/>
        <v>-5.7078915489334747E-3</v>
      </c>
      <c r="X49" s="20">
        <f t="shared" si="5"/>
        <v>3.5461444230554973E-2</v>
      </c>
      <c r="Y49" s="20">
        <f t="shared" si="5"/>
        <v>-4.9913778495459526E-3</v>
      </c>
      <c r="AA49" s="2"/>
      <c r="AB49" s="2"/>
      <c r="AC49" s="2">
        <v>32</v>
      </c>
      <c r="AD49" s="10">
        <v>828177</v>
      </c>
      <c r="AE49" s="11">
        <v>15229</v>
      </c>
      <c r="AF49" s="12">
        <f t="shared" si="6"/>
        <v>843406</v>
      </c>
      <c r="AG49" s="10">
        <v>823188</v>
      </c>
      <c r="AH49" s="11">
        <v>14868</v>
      </c>
      <c r="AI49" s="12">
        <f t="shared" si="7"/>
        <v>838056</v>
      </c>
      <c r="AJ49" s="20">
        <f t="shared" si="8"/>
        <v>-6.0240745637707427E-3</v>
      </c>
      <c r="AK49" s="20">
        <f t="shared" si="8"/>
        <v>-2.3704773786853983E-2</v>
      </c>
      <c r="AL49" s="20">
        <f t="shared" si="8"/>
        <v>-6.3433269386273805E-3</v>
      </c>
    </row>
    <row r="50" spans="1:38" ht="17.25" thickBot="1">
      <c r="A50" s="2"/>
      <c r="B50" s="3"/>
      <c r="C50" s="3">
        <v>37</v>
      </c>
      <c r="D50" s="10">
        <v>23909421</v>
      </c>
      <c r="E50" s="11">
        <v>322683</v>
      </c>
      <c r="F50" s="12">
        <f t="shared" si="0"/>
        <v>24232104</v>
      </c>
      <c r="G50" s="10">
        <v>23793085</v>
      </c>
      <c r="H50" s="11">
        <v>332969</v>
      </c>
      <c r="I50" s="12">
        <f t="shared" si="1"/>
        <v>24126054</v>
      </c>
      <c r="J50" s="20">
        <f t="shared" si="2"/>
        <v>-4.8656970823341972E-3</v>
      </c>
      <c r="K50" s="20">
        <f t="shared" si="2"/>
        <v>3.1876485591121995E-2</v>
      </c>
      <c r="L50" s="20">
        <f t="shared" si="2"/>
        <v>-4.3764255881371117E-3</v>
      </c>
      <c r="N50" s="2"/>
      <c r="O50" s="3"/>
      <c r="P50" s="3">
        <v>37</v>
      </c>
      <c r="Q50" s="10">
        <v>1378567</v>
      </c>
      <c r="R50" s="11">
        <v>22975</v>
      </c>
      <c r="S50" s="12">
        <f t="shared" si="9"/>
        <v>1401542</v>
      </c>
      <c r="T50" s="10">
        <v>1372321</v>
      </c>
      <c r="U50" s="11">
        <v>24364</v>
      </c>
      <c r="V50" s="12">
        <f t="shared" si="4"/>
        <v>1396685</v>
      </c>
      <c r="W50" s="20">
        <f t="shared" si="5"/>
        <v>-4.5307917569475942E-3</v>
      </c>
      <c r="X50" s="20">
        <f t="shared" si="5"/>
        <v>6.0457018498367709E-2</v>
      </c>
      <c r="Y50" s="20">
        <f t="shared" si="5"/>
        <v>-3.46546874799325E-3</v>
      </c>
      <c r="AA50" s="2"/>
      <c r="AB50" s="3"/>
      <c r="AC50" s="3">
        <v>37</v>
      </c>
      <c r="AD50" s="10">
        <v>258472</v>
      </c>
      <c r="AE50" s="11">
        <v>4571</v>
      </c>
      <c r="AF50" s="12">
        <f t="shared" si="6"/>
        <v>263043</v>
      </c>
      <c r="AG50" s="10">
        <v>255604</v>
      </c>
      <c r="AH50" s="11">
        <v>4537</v>
      </c>
      <c r="AI50" s="12">
        <f t="shared" si="7"/>
        <v>260141</v>
      </c>
      <c r="AJ50" s="20">
        <f t="shared" si="8"/>
        <v>-1.1095979448450866E-2</v>
      </c>
      <c r="AK50" s="20">
        <f t="shared" si="8"/>
        <v>-7.4381973309998184E-3</v>
      </c>
      <c r="AL50" s="20">
        <f t="shared" si="8"/>
        <v>-1.1032416753154473E-2</v>
      </c>
    </row>
    <row r="51" spans="1:38">
      <c r="A51" s="2"/>
      <c r="B51" s="1" t="s">
        <v>26</v>
      </c>
      <c r="C51" s="1">
        <v>22</v>
      </c>
      <c r="D51" s="10">
        <v>46385598</v>
      </c>
      <c r="E51" s="11">
        <v>672816</v>
      </c>
      <c r="F51" s="12">
        <f t="shared" si="0"/>
        <v>47058414</v>
      </c>
      <c r="G51" s="10">
        <v>46357968</v>
      </c>
      <c r="H51" s="11">
        <v>1352220</v>
      </c>
      <c r="I51" s="12">
        <f t="shared" si="1"/>
        <v>47710188</v>
      </c>
      <c r="J51" s="20">
        <f t="shared" si="2"/>
        <v>-5.9565902330283027E-4</v>
      </c>
      <c r="K51" s="20">
        <f t="shared" si="2"/>
        <v>1.0097916815295713</v>
      </c>
      <c r="L51" s="20">
        <f t="shared" si="2"/>
        <v>1.3850318032392783E-2</v>
      </c>
      <c r="N51" s="2"/>
      <c r="O51" s="1" t="s">
        <v>26</v>
      </c>
      <c r="P51" s="1">
        <v>22</v>
      </c>
      <c r="Q51" s="10">
        <v>15362830</v>
      </c>
      <c r="R51" s="11">
        <v>219309</v>
      </c>
      <c r="S51" s="12">
        <f t="shared" si="9"/>
        <v>15582139</v>
      </c>
      <c r="T51" s="10">
        <v>15260395</v>
      </c>
      <c r="U51" s="11">
        <v>330527</v>
      </c>
      <c r="V51" s="12">
        <f t="shared" si="4"/>
        <v>15590922</v>
      </c>
      <c r="W51" s="20">
        <f t="shared" si="5"/>
        <v>-6.6677168204035686E-3</v>
      </c>
      <c r="X51" s="20">
        <f t="shared" si="5"/>
        <v>0.50712921038352277</v>
      </c>
      <c r="Y51" s="20">
        <f t="shared" si="5"/>
        <v>5.6365817298886789E-4</v>
      </c>
      <c r="AA51" s="2"/>
      <c r="AB51" s="1" t="s">
        <v>26</v>
      </c>
      <c r="AC51" s="1">
        <v>22</v>
      </c>
      <c r="AD51" s="10">
        <v>3873745</v>
      </c>
      <c r="AE51" s="11">
        <v>36316</v>
      </c>
      <c r="AF51" s="12">
        <f t="shared" si="6"/>
        <v>3910061</v>
      </c>
      <c r="AG51" s="10">
        <v>3836910</v>
      </c>
      <c r="AH51" s="11">
        <v>41058</v>
      </c>
      <c r="AI51" s="12">
        <f t="shared" si="7"/>
        <v>3877968</v>
      </c>
      <c r="AJ51" s="20">
        <f t="shared" si="8"/>
        <v>-9.5088861037574413E-3</v>
      </c>
      <c r="AK51" s="20">
        <f t="shared" si="8"/>
        <v>0.1305760546315673</v>
      </c>
      <c r="AL51" s="20">
        <f t="shared" si="8"/>
        <v>-8.2078003386647502E-3</v>
      </c>
    </row>
    <row r="52" spans="1:38">
      <c r="A52" s="2"/>
      <c r="B52" s="2"/>
      <c r="C52" s="2">
        <v>27</v>
      </c>
      <c r="D52" s="10">
        <v>28545347</v>
      </c>
      <c r="E52" s="11">
        <v>455241</v>
      </c>
      <c r="F52" s="12">
        <f t="shared" si="0"/>
        <v>29000588</v>
      </c>
      <c r="G52" s="10">
        <v>28493027</v>
      </c>
      <c r="H52" s="11">
        <v>892846</v>
      </c>
      <c r="I52" s="12">
        <f t="shared" si="1"/>
        <v>29385873</v>
      </c>
      <c r="J52" s="20">
        <f t="shared" si="2"/>
        <v>-1.8328731474169802E-3</v>
      </c>
      <c r="K52" s="20">
        <f t="shared" si="2"/>
        <v>0.96126007982585038</v>
      </c>
      <c r="L52" s="20">
        <f t="shared" si="2"/>
        <v>1.3285420281823335E-2</v>
      </c>
      <c r="N52" s="2"/>
      <c r="O52" s="2"/>
      <c r="P52" s="2">
        <v>27</v>
      </c>
      <c r="Q52" s="10">
        <v>5181861</v>
      </c>
      <c r="R52" s="11">
        <v>74393</v>
      </c>
      <c r="S52" s="12">
        <f t="shared" si="9"/>
        <v>5256254</v>
      </c>
      <c r="T52" s="10">
        <v>5151878</v>
      </c>
      <c r="U52" s="11">
        <v>106353</v>
      </c>
      <c r="V52" s="12">
        <f t="shared" si="4"/>
        <v>5258231</v>
      </c>
      <c r="W52" s="20">
        <f t="shared" si="5"/>
        <v>-5.7861451706250344E-3</v>
      </c>
      <c r="X52" s="20">
        <f t="shared" si="5"/>
        <v>0.42961031279824713</v>
      </c>
      <c r="Y52" s="20">
        <f t="shared" si="5"/>
        <v>3.7612337607728641E-4</v>
      </c>
      <c r="AA52" s="2"/>
      <c r="AB52" s="2"/>
      <c r="AC52" s="2">
        <v>27</v>
      </c>
      <c r="AD52" s="10">
        <v>1502912</v>
      </c>
      <c r="AE52" s="11">
        <v>17783</v>
      </c>
      <c r="AF52" s="12">
        <f t="shared" si="6"/>
        <v>1520695</v>
      </c>
      <c r="AG52" s="10">
        <v>1498228</v>
      </c>
      <c r="AH52" s="11">
        <v>19648</v>
      </c>
      <c r="AI52" s="12">
        <f t="shared" si="7"/>
        <v>1517876</v>
      </c>
      <c r="AJ52" s="20">
        <f t="shared" si="8"/>
        <v>-3.1166162756036675E-3</v>
      </c>
      <c r="AK52" s="20">
        <f t="shared" si="8"/>
        <v>0.10487544283866623</v>
      </c>
      <c r="AL52" s="20">
        <f t="shared" si="8"/>
        <v>-1.8537576568607994E-3</v>
      </c>
    </row>
    <row r="53" spans="1:38">
      <c r="A53" s="2"/>
      <c r="B53" s="2"/>
      <c r="C53" s="2">
        <v>32</v>
      </c>
      <c r="D53" s="10">
        <v>16740012</v>
      </c>
      <c r="E53" s="11">
        <v>260234</v>
      </c>
      <c r="F53" s="12">
        <f t="shared" si="0"/>
        <v>17000246</v>
      </c>
      <c r="G53" s="10">
        <v>16638688</v>
      </c>
      <c r="H53" s="11">
        <v>438338</v>
      </c>
      <c r="I53" s="12">
        <f t="shared" si="1"/>
        <v>17077026</v>
      </c>
      <c r="J53" s="20">
        <f t="shared" si="2"/>
        <v>-6.0528033074289667E-3</v>
      </c>
      <c r="K53" s="20">
        <f t="shared" si="2"/>
        <v>0.68439942513276519</v>
      </c>
      <c r="L53" s="20">
        <f t="shared" si="2"/>
        <v>4.5164052331949645E-3</v>
      </c>
      <c r="N53" s="2"/>
      <c r="O53" s="2"/>
      <c r="P53" s="2">
        <v>32</v>
      </c>
      <c r="Q53" s="10">
        <v>2056436</v>
      </c>
      <c r="R53" s="11">
        <v>27490</v>
      </c>
      <c r="S53" s="12">
        <f t="shared" si="9"/>
        <v>2083926</v>
      </c>
      <c r="T53" s="10">
        <v>2024880</v>
      </c>
      <c r="U53" s="11">
        <v>34675</v>
      </c>
      <c r="V53" s="12">
        <f t="shared" si="4"/>
        <v>2059555</v>
      </c>
      <c r="W53" s="20">
        <f t="shared" si="5"/>
        <v>-1.5344994932981137E-2</v>
      </c>
      <c r="X53" s="20">
        <f t="shared" si="5"/>
        <v>0.26136777009821754</v>
      </c>
      <c r="Y53" s="20">
        <f t="shared" si="5"/>
        <v>-1.1694753076644804E-2</v>
      </c>
      <c r="AA53" s="2"/>
      <c r="AB53" s="2"/>
      <c r="AC53" s="2">
        <v>32</v>
      </c>
      <c r="AD53" s="10">
        <v>543672</v>
      </c>
      <c r="AE53" s="11">
        <v>8310</v>
      </c>
      <c r="AF53" s="12">
        <f t="shared" si="6"/>
        <v>551982</v>
      </c>
      <c r="AG53" s="10">
        <v>538954</v>
      </c>
      <c r="AH53" s="11">
        <v>8449</v>
      </c>
      <c r="AI53" s="12">
        <f t="shared" si="7"/>
        <v>547403</v>
      </c>
      <c r="AJ53" s="20">
        <f t="shared" si="8"/>
        <v>-8.6780264571285626E-3</v>
      </c>
      <c r="AK53" s="20">
        <f t="shared" si="8"/>
        <v>1.6726835138387575E-2</v>
      </c>
      <c r="AL53" s="20">
        <f t="shared" si="8"/>
        <v>-8.2955603624755847E-3</v>
      </c>
    </row>
    <row r="54" spans="1:38" ht="17.25" thickBot="1">
      <c r="A54" s="3"/>
      <c r="B54" s="3"/>
      <c r="C54" s="3">
        <v>37</v>
      </c>
      <c r="D54" s="10">
        <v>7562589</v>
      </c>
      <c r="E54" s="11">
        <v>127331</v>
      </c>
      <c r="F54" s="12">
        <f t="shared" si="0"/>
        <v>7689920</v>
      </c>
      <c r="G54" s="10">
        <v>7491425</v>
      </c>
      <c r="H54" s="11">
        <v>163111</v>
      </c>
      <c r="I54" s="12">
        <f t="shared" si="1"/>
        <v>7654536</v>
      </c>
      <c r="J54" s="20">
        <f t="shared" si="2"/>
        <v>-9.410004959941598E-3</v>
      </c>
      <c r="K54" s="20">
        <f t="shared" si="2"/>
        <v>0.28099991361098242</v>
      </c>
      <c r="L54" s="20">
        <f t="shared" si="2"/>
        <v>-4.6013482584994492E-3</v>
      </c>
      <c r="N54" s="3"/>
      <c r="O54" s="3"/>
      <c r="P54" s="3">
        <v>37</v>
      </c>
      <c r="Q54" s="10">
        <v>804168</v>
      </c>
      <c r="R54" s="11">
        <v>12009</v>
      </c>
      <c r="S54" s="12">
        <f t="shared" si="9"/>
        <v>816177</v>
      </c>
      <c r="T54" s="10">
        <v>790877</v>
      </c>
      <c r="U54" s="11">
        <v>13166</v>
      </c>
      <c r="V54" s="12">
        <f t="shared" si="4"/>
        <v>804043</v>
      </c>
      <c r="W54" s="20">
        <f t="shared" si="5"/>
        <v>-1.6527640990439796E-2</v>
      </c>
      <c r="X54" s="20">
        <f t="shared" si="5"/>
        <v>9.6344408360396372E-2</v>
      </c>
      <c r="Y54" s="20">
        <f t="shared" si="5"/>
        <v>-1.486687323950564E-2</v>
      </c>
      <c r="AA54" s="3"/>
      <c r="AB54" s="3"/>
      <c r="AC54" s="3">
        <v>37</v>
      </c>
      <c r="AD54" s="10">
        <v>179508</v>
      </c>
      <c r="AE54" s="11">
        <v>2767</v>
      </c>
      <c r="AF54" s="12">
        <f t="shared" si="6"/>
        <v>182275</v>
      </c>
      <c r="AG54" s="10">
        <v>179493</v>
      </c>
      <c r="AH54" s="11">
        <v>2762</v>
      </c>
      <c r="AI54" s="12">
        <f t="shared" si="7"/>
        <v>182255</v>
      </c>
      <c r="AJ54" s="20">
        <f t="shared" si="8"/>
        <v>-8.3561735410131455E-5</v>
      </c>
      <c r="AK54" s="20">
        <f t="shared" si="8"/>
        <v>-1.8070112034694885E-3</v>
      </c>
      <c r="AL54" s="20">
        <f t="shared" si="8"/>
        <v>-1.0972431765188251E-4</v>
      </c>
    </row>
    <row r="55" spans="1:38">
      <c r="A55" s="1" t="s">
        <v>27</v>
      </c>
      <c r="B55" s="1" t="s">
        <v>28</v>
      </c>
      <c r="C55" s="1">
        <v>22</v>
      </c>
      <c r="D55" s="10">
        <v>15249730</v>
      </c>
      <c r="E55" s="11">
        <v>326200</v>
      </c>
      <c r="F55" s="12">
        <f t="shared" si="0"/>
        <v>15575930</v>
      </c>
      <c r="G55" s="10">
        <v>15181350</v>
      </c>
      <c r="H55" s="11">
        <v>381392</v>
      </c>
      <c r="I55" s="12">
        <f t="shared" si="1"/>
        <v>15562742</v>
      </c>
      <c r="J55" s="20">
        <f t="shared" si="2"/>
        <v>-4.4840138153265929E-3</v>
      </c>
      <c r="K55" s="20">
        <f t="shared" si="2"/>
        <v>0.16919681177191914</v>
      </c>
      <c r="L55" s="20">
        <f t="shared" si="2"/>
        <v>-8.4669101620260534E-4</v>
      </c>
      <c r="N55" s="1" t="s">
        <v>27</v>
      </c>
      <c r="O55" s="1" t="s">
        <v>28</v>
      </c>
      <c r="P55" s="1">
        <v>22</v>
      </c>
      <c r="Q55" s="10">
        <v>3614299</v>
      </c>
      <c r="R55" s="11">
        <v>48589</v>
      </c>
      <c r="S55" s="12">
        <f t="shared" si="9"/>
        <v>3662888</v>
      </c>
      <c r="T55" s="10">
        <v>3609027</v>
      </c>
      <c r="U55" s="11">
        <v>51428</v>
      </c>
      <c r="V55" s="12">
        <f t="shared" si="4"/>
        <v>3660455</v>
      </c>
      <c r="W55" s="20">
        <f t="shared" si="5"/>
        <v>-1.4586507646434654E-3</v>
      </c>
      <c r="X55" s="20">
        <f t="shared" si="5"/>
        <v>5.8428862499742662E-2</v>
      </c>
      <c r="Y55" s="20">
        <f t="shared" si="5"/>
        <v>-6.6422997372561632E-4</v>
      </c>
      <c r="AA55" s="1" t="s">
        <v>32</v>
      </c>
      <c r="AB55" s="1" t="s">
        <v>33</v>
      </c>
      <c r="AC55" s="1">
        <v>22</v>
      </c>
      <c r="AD55" s="10">
        <v>6056830</v>
      </c>
      <c r="AE55" s="11">
        <v>160682</v>
      </c>
      <c r="AF55" s="12">
        <f t="shared" si="6"/>
        <v>6217512</v>
      </c>
      <c r="AG55" s="10">
        <v>5985970</v>
      </c>
      <c r="AH55" s="11">
        <v>174716</v>
      </c>
      <c r="AI55" s="12">
        <f t="shared" si="7"/>
        <v>6160686</v>
      </c>
      <c r="AJ55" s="20">
        <f t="shared" si="8"/>
        <v>-1.1699189179818492E-2</v>
      </c>
      <c r="AK55" s="20">
        <f t="shared" si="8"/>
        <v>8.7340212344879875E-2</v>
      </c>
      <c r="AL55" s="20">
        <f t="shared" si="8"/>
        <v>-9.139668729228001E-3</v>
      </c>
    </row>
    <row r="56" spans="1:38">
      <c r="A56" s="2" t="s">
        <v>29</v>
      </c>
      <c r="B56" s="2"/>
      <c r="C56" s="2">
        <v>27</v>
      </c>
      <c r="D56" s="10">
        <v>9019542</v>
      </c>
      <c r="E56" s="11">
        <v>290731</v>
      </c>
      <c r="F56" s="12">
        <f t="shared" si="0"/>
        <v>9310273</v>
      </c>
      <c r="G56" s="10">
        <v>9004985</v>
      </c>
      <c r="H56" s="11">
        <v>308149</v>
      </c>
      <c r="I56" s="12">
        <f t="shared" si="1"/>
        <v>9313134</v>
      </c>
      <c r="J56" s="20">
        <f t="shared" si="2"/>
        <v>-1.6139400426318229E-3</v>
      </c>
      <c r="K56" s="20">
        <f t="shared" si="2"/>
        <v>5.9911051797022052E-2</v>
      </c>
      <c r="L56" s="20">
        <f t="shared" si="2"/>
        <v>3.0729496331627359E-4</v>
      </c>
      <c r="N56" s="2" t="s">
        <v>29</v>
      </c>
      <c r="O56" s="2"/>
      <c r="P56" s="2">
        <v>27</v>
      </c>
      <c r="Q56" s="10">
        <v>1540806</v>
      </c>
      <c r="R56" s="11">
        <v>25097</v>
      </c>
      <c r="S56" s="12">
        <f t="shared" si="9"/>
        <v>1565903</v>
      </c>
      <c r="T56" s="10">
        <v>1536295</v>
      </c>
      <c r="U56" s="11">
        <v>25875</v>
      </c>
      <c r="V56" s="12">
        <f t="shared" si="4"/>
        <v>1562170</v>
      </c>
      <c r="W56" s="20">
        <f t="shared" si="5"/>
        <v>-2.9276884955017346E-3</v>
      </c>
      <c r="X56" s="20">
        <f t="shared" si="5"/>
        <v>3.0999721082201059E-2</v>
      </c>
      <c r="Y56" s="20">
        <f t="shared" si="5"/>
        <v>-2.3839279955399917E-3</v>
      </c>
      <c r="AA56" s="2" t="s">
        <v>34</v>
      </c>
      <c r="AB56" s="2"/>
      <c r="AC56" s="2">
        <v>27</v>
      </c>
      <c r="AD56" s="10">
        <v>1498788</v>
      </c>
      <c r="AE56" s="11">
        <v>49904</v>
      </c>
      <c r="AF56" s="12">
        <f t="shared" si="6"/>
        <v>1548692</v>
      </c>
      <c r="AG56" s="10">
        <v>1493210</v>
      </c>
      <c r="AH56" s="11">
        <v>52024</v>
      </c>
      <c r="AI56" s="12">
        <f t="shared" si="7"/>
        <v>1545234</v>
      </c>
      <c r="AJ56" s="20">
        <f t="shared" si="8"/>
        <v>-3.7216737790801702E-3</v>
      </c>
      <c r="AK56" s="20">
        <f t="shared" si="8"/>
        <v>4.2481564604039734E-2</v>
      </c>
      <c r="AL56" s="20">
        <f t="shared" si="8"/>
        <v>-2.232851980897399E-3</v>
      </c>
    </row>
    <row r="57" spans="1:38">
      <c r="A57" s="2"/>
      <c r="B57" s="2"/>
      <c r="C57" s="2">
        <v>32</v>
      </c>
      <c r="D57" s="10">
        <v>4828405</v>
      </c>
      <c r="E57" s="11">
        <v>164391</v>
      </c>
      <c r="F57" s="12">
        <f t="shared" si="0"/>
        <v>4992796</v>
      </c>
      <c r="G57" s="10">
        <v>4805276</v>
      </c>
      <c r="H57" s="11">
        <v>165776</v>
      </c>
      <c r="I57" s="12">
        <f t="shared" si="1"/>
        <v>4971052</v>
      </c>
      <c r="J57" s="20">
        <f t="shared" si="2"/>
        <v>-4.7901946916217852E-3</v>
      </c>
      <c r="K57" s="20">
        <f t="shared" si="2"/>
        <v>8.4250354338133437E-3</v>
      </c>
      <c r="L57" s="20">
        <f t="shared" si="2"/>
        <v>-4.3550747917600052E-3</v>
      </c>
      <c r="N57" s="2"/>
      <c r="O57" s="2"/>
      <c r="P57" s="2">
        <v>32</v>
      </c>
      <c r="Q57" s="10">
        <v>640382</v>
      </c>
      <c r="R57" s="11">
        <v>12707</v>
      </c>
      <c r="S57" s="12">
        <f t="shared" si="9"/>
        <v>653089</v>
      </c>
      <c r="T57" s="10">
        <v>635692</v>
      </c>
      <c r="U57" s="11">
        <v>12076</v>
      </c>
      <c r="V57" s="12">
        <f t="shared" si="4"/>
        <v>647768</v>
      </c>
      <c r="W57" s="20">
        <f t="shared" si="5"/>
        <v>-7.3237536345494014E-3</v>
      </c>
      <c r="X57" s="20">
        <f t="shared" si="5"/>
        <v>-4.9657669001337834E-2</v>
      </c>
      <c r="Y57" s="20">
        <f t="shared" si="5"/>
        <v>-8.1474347294167027E-3</v>
      </c>
      <c r="AA57" s="2"/>
      <c r="AB57" s="2"/>
      <c r="AC57" s="2">
        <v>32</v>
      </c>
      <c r="AD57" s="10">
        <v>519951</v>
      </c>
      <c r="AE57" s="11">
        <v>17149</v>
      </c>
      <c r="AF57" s="12">
        <f t="shared" si="6"/>
        <v>537100</v>
      </c>
      <c r="AG57" s="10">
        <v>519710</v>
      </c>
      <c r="AH57" s="11">
        <v>17901</v>
      </c>
      <c r="AI57" s="12">
        <f t="shared" si="7"/>
        <v>537611</v>
      </c>
      <c r="AJ57" s="20">
        <f t="shared" si="8"/>
        <v>-4.6350521491445029E-4</v>
      </c>
      <c r="AK57" s="20">
        <f t="shared" si="8"/>
        <v>4.3850953408361981E-2</v>
      </c>
      <c r="AL57" s="20">
        <f t="shared" si="8"/>
        <v>9.5140569726304136E-4</v>
      </c>
    </row>
    <row r="58" spans="1:38" ht="17.25" thickBot="1">
      <c r="A58" s="2"/>
      <c r="B58" s="3"/>
      <c r="C58" s="3">
        <v>37</v>
      </c>
      <c r="D58" s="10">
        <v>2302194</v>
      </c>
      <c r="E58" s="11">
        <v>65149</v>
      </c>
      <c r="F58" s="12">
        <f t="shared" si="0"/>
        <v>2367343</v>
      </c>
      <c r="G58" s="10">
        <v>2289911</v>
      </c>
      <c r="H58" s="11">
        <v>65300</v>
      </c>
      <c r="I58" s="12">
        <f t="shared" si="1"/>
        <v>2355211</v>
      </c>
      <c r="J58" s="20">
        <f t="shared" si="2"/>
        <v>-5.335345327109664E-3</v>
      </c>
      <c r="K58" s="20">
        <f t="shared" si="2"/>
        <v>2.3177638950713231E-3</v>
      </c>
      <c r="L58" s="20">
        <f t="shared" si="2"/>
        <v>-5.1247326644259239E-3</v>
      </c>
      <c r="N58" s="2"/>
      <c r="O58" s="3"/>
      <c r="P58" s="3">
        <v>37</v>
      </c>
      <c r="Q58" s="10">
        <v>272481</v>
      </c>
      <c r="R58" s="11">
        <v>5719</v>
      </c>
      <c r="S58" s="12">
        <f t="shared" si="9"/>
        <v>278200</v>
      </c>
      <c r="T58" s="10">
        <v>271866</v>
      </c>
      <c r="U58" s="11">
        <v>5831</v>
      </c>
      <c r="V58" s="12">
        <f t="shared" si="4"/>
        <v>277697</v>
      </c>
      <c r="W58" s="20">
        <f t="shared" si="5"/>
        <v>-2.2570381054092259E-3</v>
      </c>
      <c r="X58" s="20">
        <f t="shared" si="5"/>
        <v>1.9583843329253448E-2</v>
      </c>
      <c r="Y58" s="20">
        <f t="shared" si="5"/>
        <v>-1.8080517613228153E-3</v>
      </c>
      <c r="AA58" s="2"/>
      <c r="AB58" s="3"/>
      <c r="AC58" s="3">
        <v>37</v>
      </c>
      <c r="AD58" s="10">
        <v>206912</v>
      </c>
      <c r="AE58" s="11">
        <v>5537</v>
      </c>
      <c r="AF58" s="12">
        <f t="shared" si="6"/>
        <v>212449</v>
      </c>
      <c r="AG58" s="10">
        <v>206977</v>
      </c>
      <c r="AH58" s="11">
        <v>5750</v>
      </c>
      <c r="AI58" s="12">
        <f t="shared" si="7"/>
        <v>212727</v>
      </c>
      <c r="AJ58" s="20">
        <f t="shared" si="8"/>
        <v>3.1414321064038297E-4</v>
      </c>
      <c r="AK58" s="20">
        <f t="shared" si="8"/>
        <v>3.8468484739028419E-2</v>
      </c>
      <c r="AL58" s="20">
        <f t="shared" si="8"/>
        <v>1.3085493459605857E-3</v>
      </c>
    </row>
    <row r="59" spans="1:38">
      <c r="A59" s="2"/>
      <c r="B59" s="1" t="s">
        <v>30</v>
      </c>
      <c r="C59" s="1">
        <v>22</v>
      </c>
      <c r="D59" s="10">
        <v>36355388</v>
      </c>
      <c r="E59" s="11">
        <v>233537</v>
      </c>
      <c r="F59" s="12">
        <f t="shared" si="0"/>
        <v>36588925</v>
      </c>
      <c r="G59" s="10">
        <v>36156961</v>
      </c>
      <c r="H59" s="11">
        <v>386104</v>
      </c>
      <c r="I59" s="12">
        <f t="shared" si="1"/>
        <v>36543065</v>
      </c>
      <c r="J59" s="20">
        <f t="shared" si="2"/>
        <v>-5.4579805337244824E-3</v>
      </c>
      <c r="K59" s="20">
        <f t="shared" si="2"/>
        <v>0.65328834403113856</v>
      </c>
      <c r="L59" s="20">
        <f t="shared" si="2"/>
        <v>-1.2533847332218961E-3</v>
      </c>
      <c r="N59" s="2"/>
      <c r="O59" s="1" t="s">
        <v>30</v>
      </c>
      <c r="P59" s="1">
        <v>22</v>
      </c>
      <c r="Q59" s="10">
        <v>7082976</v>
      </c>
      <c r="R59" s="11">
        <v>200694</v>
      </c>
      <c r="S59" s="12">
        <f t="shared" si="9"/>
        <v>7283670</v>
      </c>
      <c r="T59" s="10">
        <v>7027729</v>
      </c>
      <c r="U59" s="11">
        <v>210927</v>
      </c>
      <c r="V59" s="12">
        <f t="shared" si="4"/>
        <v>7238656</v>
      </c>
      <c r="W59" s="20">
        <f t="shared" si="5"/>
        <v>-7.799969956131414E-3</v>
      </c>
      <c r="X59" s="20">
        <f t="shared" si="5"/>
        <v>5.0988071392268797E-2</v>
      </c>
      <c r="Y59" s="20">
        <f t="shared" si="5"/>
        <v>-6.1801262275748003E-3</v>
      </c>
      <c r="AA59" s="2"/>
      <c r="AB59" s="1" t="s">
        <v>35</v>
      </c>
      <c r="AC59" s="1">
        <v>22</v>
      </c>
      <c r="AD59" s="10">
        <v>11748259</v>
      </c>
      <c r="AE59" s="11">
        <v>523862</v>
      </c>
      <c r="AF59" s="12">
        <f t="shared" si="6"/>
        <v>12272121</v>
      </c>
      <c r="AG59" s="10">
        <v>11580074</v>
      </c>
      <c r="AH59" s="11">
        <v>593913</v>
      </c>
      <c r="AI59" s="12">
        <f t="shared" si="7"/>
        <v>12173987</v>
      </c>
      <c r="AJ59" s="20">
        <f t="shared" si="8"/>
        <v>-1.4315738187249738E-2</v>
      </c>
      <c r="AK59" s="20">
        <f t="shared" si="8"/>
        <v>0.1337203309268471</v>
      </c>
      <c r="AL59" s="20">
        <f t="shared" si="8"/>
        <v>-7.9964987307410418E-3</v>
      </c>
    </row>
    <row r="60" spans="1:38">
      <c r="A60" s="2"/>
      <c r="B60" s="2"/>
      <c r="C60" s="2">
        <v>27</v>
      </c>
      <c r="D60" s="10">
        <v>23432472</v>
      </c>
      <c r="E60" s="11">
        <v>264369</v>
      </c>
      <c r="F60" s="12">
        <f t="shared" si="0"/>
        <v>23696841</v>
      </c>
      <c r="G60" s="10">
        <v>23267977</v>
      </c>
      <c r="H60" s="11">
        <v>359289</v>
      </c>
      <c r="I60" s="12">
        <f t="shared" si="1"/>
        <v>23627266</v>
      </c>
      <c r="J60" s="20">
        <f t="shared" si="2"/>
        <v>-7.0199593111643921E-3</v>
      </c>
      <c r="K60" s="20">
        <f t="shared" si="2"/>
        <v>0.35904360950035752</v>
      </c>
      <c r="L60" s="20">
        <f t="shared" si="2"/>
        <v>-2.9360453572693235E-3</v>
      </c>
      <c r="N60" s="2"/>
      <c r="O60" s="2"/>
      <c r="P60" s="2">
        <v>27</v>
      </c>
      <c r="Q60" s="10">
        <v>2234703</v>
      </c>
      <c r="R60" s="11">
        <v>65510</v>
      </c>
      <c r="S60" s="12">
        <f t="shared" si="9"/>
        <v>2300213</v>
      </c>
      <c r="T60" s="10">
        <v>2218282</v>
      </c>
      <c r="U60" s="11">
        <v>69459</v>
      </c>
      <c r="V60" s="12">
        <f t="shared" si="4"/>
        <v>2287741</v>
      </c>
      <c r="W60" s="20">
        <f t="shared" si="5"/>
        <v>-7.3481800489818561E-3</v>
      </c>
      <c r="X60" s="20">
        <f t="shared" si="5"/>
        <v>6.0280873149137548E-2</v>
      </c>
      <c r="Y60" s="20">
        <f t="shared" si="5"/>
        <v>-5.4221065614358244E-3</v>
      </c>
      <c r="AA60" s="2"/>
      <c r="AB60" s="2"/>
      <c r="AC60" s="2">
        <v>27</v>
      </c>
      <c r="AD60" s="10">
        <v>2735113</v>
      </c>
      <c r="AE60" s="11">
        <v>133667</v>
      </c>
      <c r="AF60" s="12">
        <f t="shared" si="6"/>
        <v>2868780</v>
      </c>
      <c r="AG60" s="10">
        <v>2706437</v>
      </c>
      <c r="AH60" s="11">
        <v>142715</v>
      </c>
      <c r="AI60" s="12">
        <f t="shared" si="7"/>
        <v>2849152</v>
      </c>
      <c r="AJ60" s="20">
        <f t="shared" si="8"/>
        <v>-1.0484393149387206E-2</v>
      </c>
      <c r="AK60" s="20">
        <f t="shared" si="8"/>
        <v>6.7690604262832244E-2</v>
      </c>
      <c r="AL60" s="20">
        <f t="shared" si="8"/>
        <v>-6.8419328076743113E-3</v>
      </c>
    </row>
    <row r="61" spans="1:38">
      <c r="A61" s="2"/>
      <c r="B61" s="2"/>
      <c r="C61" s="2">
        <v>32</v>
      </c>
      <c r="D61" s="10">
        <v>14160140</v>
      </c>
      <c r="E61" s="11">
        <v>152065</v>
      </c>
      <c r="F61" s="12">
        <f t="shared" si="0"/>
        <v>14312205</v>
      </c>
      <c r="G61" s="10">
        <v>14072945</v>
      </c>
      <c r="H61" s="11">
        <v>167875</v>
      </c>
      <c r="I61" s="12">
        <f t="shared" si="1"/>
        <v>14240820</v>
      </c>
      <c r="J61" s="20">
        <f t="shared" si="2"/>
        <v>-6.1577781010639931E-3</v>
      </c>
      <c r="K61" s="20">
        <f t="shared" si="2"/>
        <v>0.10396869759642269</v>
      </c>
      <c r="L61" s="20">
        <f t="shared" si="2"/>
        <v>-4.9877010565457791E-3</v>
      </c>
      <c r="N61" s="2"/>
      <c r="O61" s="2"/>
      <c r="P61" s="2">
        <v>32</v>
      </c>
      <c r="Q61" s="10">
        <v>775074</v>
      </c>
      <c r="R61" s="11">
        <v>12666</v>
      </c>
      <c r="S61" s="12">
        <f t="shared" si="9"/>
        <v>787740</v>
      </c>
      <c r="T61" s="10">
        <v>770098</v>
      </c>
      <c r="U61" s="11">
        <v>12527</v>
      </c>
      <c r="V61" s="12">
        <f t="shared" si="4"/>
        <v>782625</v>
      </c>
      <c r="W61" s="20">
        <f t="shared" si="5"/>
        <v>-6.4200321517687842E-3</v>
      </c>
      <c r="X61" s="20">
        <f t="shared" si="5"/>
        <v>-1.0974261803252783E-2</v>
      </c>
      <c r="Y61" s="20">
        <f t="shared" si="5"/>
        <v>-6.4932591971970099E-3</v>
      </c>
      <c r="AA61" s="2"/>
      <c r="AB61" s="2"/>
      <c r="AC61" s="2">
        <v>32</v>
      </c>
      <c r="AD61" s="10">
        <v>931322</v>
      </c>
      <c r="AE61" s="11">
        <v>47442</v>
      </c>
      <c r="AF61" s="12">
        <f t="shared" si="6"/>
        <v>978764</v>
      </c>
      <c r="AG61" s="10">
        <v>916852</v>
      </c>
      <c r="AH61" s="11">
        <v>48839</v>
      </c>
      <c r="AI61" s="12">
        <f t="shared" si="7"/>
        <v>965691</v>
      </c>
      <c r="AJ61" s="20">
        <f t="shared" si="8"/>
        <v>-1.5537053779466126E-2</v>
      </c>
      <c r="AK61" s="20">
        <f t="shared" si="8"/>
        <v>2.9446482020150988E-2</v>
      </c>
      <c r="AL61" s="20">
        <f t="shared" si="8"/>
        <v>-1.335664164190753E-2</v>
      </c>
    </row>
    <row r="62" spans="1:38" ht="17.25" thickBot="1">
      <c r="A62" s="2"/>
      <c r="B62" s="3"/>
      <c r="C62" s="3">
        <v>37</v>
      </c>
      <c r="D62" s="10">
        <v>8066725</v>
      </c>
      <c r="E62" s="11">
        <v>71014</v>
      </c>
      <c r="F62" s="12">
        <f t="shared" si="0"/>
        <v>8137739</v>
      </c>
      <c r="G62" s="10">
        <v>8053456</v>
      </c>
      <c r="H62" s="11">
        <v>71052</v>
      </c>
      <c r="I62" s="12">
        <f t="shared" si="1"/>
        <v>8124508</v>
      </c>
      <c r="J62" s="20">
        <f t="shared" si="2"/>
        <v>-1.6449054603944191E-3</v>
      </c>
      <c r="K62" s="20">
        <f t="shared" si="2"/>
        <v>5.3510575379500658E-4</v>
      </c>
      <c r="L62" s="20">
        <f t="shared" si="2"/>
        <v>-1.6258815870108245E-3</v>
      </c>
      <c r="N62" s="2"/>
      <c r="O62" s="3"/>
      <c r="P62" s="3">
        <v>37</v>
      </c>
      <c r="Q62" s="10">
        <v>259698</v>
      </c>
      <c r="R62" s="11">
        <v>3119</v>
      </c>
      <c r="S62" s="12">
        <f t="shared" si="9"/>
        <v>262817</v>
      </c>
      <c r="T62" s="10">
        <v>259344</v>
      </c>
      <c r="U62" s="11">
        <v>3030</v>
      </c>
      <c r="V62" s="12">
        <f t="shared" si="4"/>
        <v>262374</v>
      </c>
      <c r="W62" s="20">
        <f t="shared" si="5"/>
        <v>-1.3631217799136008E-3</v>
      </c>
      <c r="X62" s="20">
        <f t="shared" si="5"/>
        <v>-2.8534786790638034E-2</v>
      </c>
      <c r="Y62" s="20">
        <f t="shared" si="5"/>
        <v>-1.6855835048722456E-3</v>
      </c>
      <c r="AA62" s="2"/>
      <c r="AB62" s="3"/>
      <c r="AC62" s="3">
        <v>37</v>
      </c>
      <c r="AD62" s="10">
        <v>383352</v>
      </c>
      <c r="AE62" s="11">
        <v>22472</v>
      </c>
      <c r="AF62" s="12">
        <f t="shared" si="6"/>
        <v>405824</v>
      </c>
      <c r="AG62" s="10">
        <v>382446</v>
      </c>
      <c r="AH62" s="11">
        <v>23697</v>
      </c>
      <c r="AI62" s="12">
        <f t="shared" si="7"/>
        <v>406143</v>
      </c>
      <c r="AJ62" s="20">
        <f t="shared" si="8"/>
        <v>-2.3633631753584572E-3</v>
      </c>
      <c r="AK62" s="20">
        <f t="shared" si="8"/>
        <v>5.4512281950872099E-2</v>
      </c>
      <c r="AL62" s="20">
        <f t="shared" si="8"/>
        <v>7.860550386373788E-4</v>
      </c>
    </row>
    <row r="63" spans="1:38">
      <c r="A63" s="2"/>
      <c r="B63" s="1" t="s">
        <v>31</v>
      </c>
      <c r="C63" s="1">
        <v>22</v>
      </c>
      <c r="D63" s="10">
        <v>32825626</v>
      </c>
      <c r="E63" s="11">
        <v>65043</v>
      </c>
      <c r="F63" s="12">
        <f t="shared" si="0"/>
        <v>32890669</v>
      </c>
      <c r="G63" s="10">
        <v>32793526</v>
      </c>
      <c r="H63" s="11">
        <v>76068</v>
      </c>
      <c r="I63" s="12">
        <f t="shared" si="1"/>
        <v>32869594</v>
      </c>
      <c r="J63" s="20">
        <f t="shared" si="2"/>
        <v>-9.7789452667251808E-4</v>
      </c>
      <c r="K63" s="20">
        <f t="shared" si="2"/>
        <v>0.16950325169503255</v>
      </c>
      <c r="L63" s="20">
        <f t="shared" si="2"/>
        <v>-6.4075923782513922E-4</v>
      </c>
      <c r="N63" s="2"/>
      <c r="O63" s="1" t="s">
        <v>31</v>
      </c>
      <c r="P63" s="1">
        <v>22</v>
      </c>
      <c r="Q63" s="10">
        <v>5767639</v>
      </c>
      <c r="R63" s="11">
        <v>87504</v>
      </c>
      <c r="S63" s="12">
        <f t="shared" si="9"/>
        <v>5855143</v>
      </c>
      <c r="T63" s="10">
        <v>5727610</v>
      </c>
      <c r="U63" s="11">
        <v>97808</v>
      </c>
      <c r="V63" s="12">
        <f t="shared" si="4"/>
        <v>5825418</v>
      </c>
      <c r="W63" s="20">
        <f t="shared" si="5"/>
        <v>-6.9402748681045567E-3</v>
      </c>
      <c r="X63" s="20">
        <f t="shared" si="5"/>
        <v>0.11775461693179734</v>
      </c>
      <c r="Y63" s="20">
        <f t="shared" si="5"/>
        <v>-5.076733394897448E-3</v>
      </c>
      <c r="AA63" s="2"/>
      <c r="AB63" s="1" t="s">
        <v>36</v>
      </c>
      <c r="AC63" s="1">
        <v>22</v>
      </c>
      <c r="AD63" s="10">
        <v>9410278</v>
      </c>
      <c r="AE63" s="11">
        <v>334737</v>
      </c>
      <c r="AF63" s="12">
        <f t="shared" si="6"/>
        <v>9745015</v>
      </c>
      <c r="AG63" s="10">
        <v>9147678</v>
      </c>
      <c r="AH63" s="11">
        <v>424661</v>
      </c>
      <c r="AI63" s="12">
        <f t="shared" si="7"/>
        <v>9572339</v>
      </c>
      <c r="AJ63" s="20">
        <f t="shared" si="8"/>
        <v>-2.790565804750933E-2</v>
      </c>
      <c r="AK63" s="20">
        <f t="shared" si="8"/>
        <v>0.26864075378580798</v>
      </c>
      <c r="AL63" s="20">
        <f t="shared" si="8"/>
        <v>-1.7719418595045777E-2</v>
      </c>
    </row>
    <row r="64" spans="1:38">
      <c r="A64" s="2"/>
      <c r="B64" s="2"/>
      <c r="C64" s="2">
        <v>27</v>
      </c>
      <c r="D64" s="10">
        <v>20406006</v>
      </c>
      <c r="E64" s="11">
        <v>100384</v>
      </c>
      <c r="F64" s="12">
        <f t="shared" si="0"/>
        <v>20506390</v>
      </c>
      <c r="G64" s="10">
        <v>20372634</v>
      </c>
      <c r="H64" s="11">
        <v>110519</v>
      </c>
      <c r="I64" s="12">
        <f t="shared" si="1"/>
        <v>20483153</v>
      </c>
      <c r="J64" s="20">
        <f t="shared" si="2"/>
        <v>-1.6354008716845669E-3</v>
      </c>
      <c r="K64" s="20">
        <f t="shared" si="2"/>
        <v>0.10096230474976098</v>
      </c>
      <c r="L64" s="20">
        <f t="shared" si="2"/>
        <v>-1.1331589811761633E-3</v>
      </c>
      <c r="N64" s="2"/>
      <c r="O64" s="2"/>
      <c r="P64" s="2">
        <v>27</v>
      </c>
      <c r="Q64" s="10">
        <v>2126771</v>
      </c>
      <c r="R64" s="11">
        <v>24295</v>
      </c>
      <c r="S64" s="12">
        <f t="shared" si="9"/>
        <v>2151066</v>
      </c>
      <c r="T64" s="10">
        <v>2116699</v>
      </c>
      <c r="U64" s="11">
        <v>25989</v>
      </c>
      <c r="V64" s="12">
        <f t="shared" si="4"/>
        <v>2142688</v>
      </c>
      <c r="W64" s="20">
        <f t="shared" si="5"/>
        <v>-4.7358178195959777E-3</v>
      </c>
      <c r="X64" s="20">
        <f t="shared" si="5"/>
        <v>6.9726281127804102E-2</v>
      </c>
      <c r="Y64" s="20">
        <f t="shared" si="5"/>
        <v>-3.8948130833735828E-3</v>
      </c>
      <c r="AA64" s="2"/>
      <c r="AB64" s="2"/>
      <c r="AC64" s="2">
        <v>27</v>
      </c>
      <c r="AD64" s="10">
        <v>2007276</v>
      </c>
      <c r="AE64" s="11">
        <v>87574</v>
      </c>
      <c r="AF64" s="12">
        <f t="shared" si="6"/>
        <v>2094850</v>
      </c>
      <c r="AG64" s="10">
        <v>1939193</v>
      </c>
      <c r="AH64" s="11">
        <v>96950</v>
      </c>
      <c r="AI64" s="12">
        <f t="shared" si="7"/>
        <v>2036143</v>
      </c>
      <c r="AJ64" s="20">
        <f t="shared" si="8"/>
        <v>-3.3918105930624387E-2</v>
      </c>
      <c r="AK64" s="20">
        <f t="shared" si="8"/>
        <v>0.10706374037956468</v>
      </c>
      <c r="AL64" s="20">
        <f t="shared" si="8"/>
        <v>-2.8024440890755953E-2</v>
      </c>
    </row>
    <row r="65" spans="1:38">
      <c r="A65" s="2"/>
      <c r="B65" s="2"/>
      <c r="C65" s="2">
        <v>32</v>
      </c>
      <c r="D65" s="10">
        <v>11228668</v>
      </c>
      <c r="E65" s="11">
        <v>91305</v>
      </c>
      <c r="F65" s="12">
        <f t="shared" si="0"/>
        <v>11319973</v>
      </c>
      <c r="G65" s="10">
        <v>11192276</v>
      </c>
      <c r="H65" s="11">
        <v>92334</v>
      </c>
      <c r="I65" s="12">
        <f t="shared" si="1"/>
        <v>11284610</v>
      </c>
      <c r="J65" s="20">
        <f t="shared" si="2"/>
        <v>-3.2409899375419604E-3</v>
      </c>
      <c r="K65" s="20">
        <f t="shared" si="2"/>
        <v>1.1269919500574987E-2</v>
      </c>
      <c r="L65" s="20">
        <f t="shared" si="2"/>
        <v>-3.1239473804398621E-3</v>
      </c>
      <c r="N65" s="2"/>
      <c r="O65" s="2"/>
      <c r="P65" s="2">
        <v>32</v>
      </c>
      <c r="Q65" s="10">
        <v>813409</v>
      </c>
      <c r="R65" s="11">
        <v>9101</v>
      </c>
      <c r="S65" s="12">
        <f t="shared" si="9"/>
        <v>822510</v>
      </c>
      <c r="T65" s="10">
        <v>809066</v>
      </c>
      <c r="U65" s="11">
        <v>8772</v>
      </c>
      <c r="V65" s="12">
        <f t="shared" si="4"/>
        <v>817838</v>
      </c>
      <c r="W65" s="20">
        <f t="shared" si="5"/>
        <v>-5.3392573723674008E-3</v>
      </c>
      <c r="X65" s="20">
        <f t="shared" si="5"/>
        <v>-3.6149873640259345E-2</v>
      </c>
      <c r="Y65" s="20">
        <f t="shared" si="5"/>
        <v>-5.680174101226787E-3</v>
      </c>
      <c r="AA65" s="2"/>
      <c r="AB65" s="2"/>
      <c r="AC65" s="2">
        <v>32</v>
      </c>
      <c r="AD65" s="10">
        <v>538695</v>
      </c>
      <c r="AE65" s="11">
        <v>20240</v>
      </c>
      <c r="AF65" s="12">
        <f t="shared" si="6"/>
        <v>558935</v>
      </c>
      <c r="AG65" s="10">
        <v>533793</v>
      </c>
      <c r="AH65" s="11">
        <v>21973</v>
      </c>
      <c r="AI65" s="12">
        <f t="shared" si="7"/>
        <v>555766</v>
      </c>
      <c r="AJ65" s="20">
        <f t="shared" si="8"/>
        <v>-9.0997688859187909E-3</v>
      </c>
      <c r="AK65" s="20">
        <f t="shared" si="8"/>
        <v>8.5622529644268752E-2</v>
      </c>
      <c r="AL65" s="20">
        <f t="shared" si="8"/>
        <v>-5.669711147092249E-3</v>
      </c>
    </row>
    <row r="66" spans="1:38" ht="17.25" thickBot="1">
      <c r="A66" s="2"/>
      <c r="B66" s="3"/>
      <c r="C66" s="3">
        <v>37</v>
      </c>
      <c r="D66" s="10">
        <v>5262255</v>
      </c>
      <c r="E66" s="11">
        <v>83428</v>
      </c>
      <c r="F66" s="12">
        <f t="shared" si="0"/>
        <v>5345683</v>
      </c>
      <c r="G66" s="10">
        <v>5233495</v>
      </c>
      <c r="H66" s="11">
        <v>81516</v>
      </c>
      <c r="I66" s="12">
        <f t="shared" si="1"/>
        <v>5315011</v>
      </c>
      <c r="J66" s="20">
        <f t="shared" si="2"/>
        <v>-5.4653375786616332E-3</v>
      </c>
      <c r="K66" s="20">
        <f t="shared" si="2"/>
        <v>-2.2917965191542433E-2</v>
      </c>
      <c r="L66" s="20">
        <f t="shared" si="2"/>
        <v>-5.7377139647075692E-3</v>
      </c>
      <c r="N66" s="2"/>
      <c r="O66" s="3"/>
      <c r="P66" s="3">
        <v>37</v>
      </c>
      <c r="Q66" s="10">
        <v>304626</v>
      </c>
      <c r="R66" s="11">
        <v>4048</v>
      </c>
      <c r="S66" s="12">
        <f t="shared" si="9"/>
        <v>308674</v>
      </c>
      <c r="T66" s="10">
        <v>301836</v>
      </c>
      <c r="U66" s="11">
        <v>3697</v>
      </c>
      <c r="V66" s="12">
        <f t="shared" si="4"/>
        <v>305533</v>
      </c>
      <c r="W66" s="20">
        <f t="shared" si="5"/>
        <v>-9.1587717397727531E-3</v>
      </c>
      <c r="X66" s="20">
        <f t="shared" si="5"/>
        <v>-8.6709486166007932E-2</v>
      </c>
      <c r="Y66" s="20">
        <f t="shared" si="5"/>
        <v>-1.017578416063547E-2</v>
      </c>
      <c r="AA66" s="3"/>
      <c r="AB66" s="3"/>
      <c r="AC66" s="3">
        <v>37</v>
      </c>
      <c r="AD66" s="13">
        <v>183580</v>
      </c>
      <c r="AE66" s="14">
        <v>4836</v>
      </c>
      <c r="AF66" s="15">
        <f t="shared" si="6"/>
        <v>188416</v>
      </c>
      <c r="AG66" s="13">
        <v>181338</v>
      </c>
      <c r="AH66" s="14">
        <v>5010</v>
      </c>
      <c r="AI66" s="15">
        <f t="shared" si="7"/>
        <v>186348</v>
      </c>
      <c r="AJ66" s="21">
        <f t="shared" si="8"/>
        <v>-1.2212659331081843E-2</v>
      </c>
      <c r="AK66" s="21">
        <f t="shared" si="8"/>
        <v>3.5980148883374641E-2</v>
      </c>
      <c r="AL66" s="21">
        <f t="shared" si="8"/>
        <v>-1.0975713315217406E-2</v>
      </c>
    </row>
    <row r="67" spans="1:38">
      <c r="A67" s="2"/>
      <c r="B67" s="1" t="s">
        <v>26</v>
      </c>
      <c r="C67" s="1">
        <v>22</v>
      </c>
      <c r="D67" s="10">
        <v>13467905</v>
      </c>
      <c r="E67" s="11">
        <v>160008</v>
      </c>
      <c r="F67" s="12">
        <f t="shared" si="0"/>
        <v>13627913</v>
      </c>
      <c r="G67" s="10">
        <v>13475946</v>
      </c>
      <c r="H67" s="11">
        <v>324607</v>
      </c>
      <c r="I67" s="12">
        <f t="shared" si="1"/>
        <v>13800553</v>
      </c>
      <c r="J67" s="20">
        <f t="shared" si="2"/>
        <v>5.9704905848390055E-4</v>
      </c>
      <c r="K67" s="20">
        <f t="shared" si="2"/>
        <v>1.0286923153842307</v>
      </c>
      <c r="L67" s="20">
        <f t="shared" si="2"/>
        <v>1.266811726784578E-2</v>
      </c>
      <c r="N67" s="2"/>
      <c r="O67" s="1" t="s">
        <v>26</v>
      </c>
      <c r="P67" s="1">
        <v>22</v>
      </c>
      <c r="Q67" s="10">
        <v>3001167</v>
      </c>
      <c r="R67" s="11">
        <v>25057</v>
      </c>
      <c r="S67" s="12">
        <f t="shared" si="9"/>
        <v>3026224</v>
      </c>
      <c r="T67" s="10">
        <v>2990077</v>
      </c>
      <c r="U67" s="11">
        <v>34905</v>
      </c>
      <c r="V67" s="12">
        <f t="shared" si="4"/>
        <v>3024982</v>
      </c>
      <c r="W67" s="20">
        <f t="shared" si="5"/>
        <v>-3.6952292224990968E-3</v>
      </c>
      <c r="X67" s="20">
        <f t="shared" si="5"/>
        <v>0.39302390549547028</v>
      </c>
      <c r="Y67" s="20">
        <f t="shared" si="5"/>
        <v>-4.1041244798800669E-4</v>
      </c>
    </row>
    <row r="68" spans="1:38">
      <c r="A68" s="2"/>
      <c r="B68" s="2"/>
      <c r="C68" s="2">
        <v>27</v>
      </c>
      <c r="D68" s="10">
        <v>8392397</v>
      </c>
      <c r="E68" s="11">
        <v>124268</v>
      </c>
      <c r="F68" s="12">
        <f t="shared" ref="F68:F82" si="10">D68+E68</f>
        <v>8516665</v>
      </c>
      <c r="G68" s="10">
        <v>8371682</v>
      </c>
      <c r="H68" s="11">
        <v>216573</v>
      </c>
      <c r="I68" s="12">
        <f t="shared" ref="I68:I82" si="11">G68+H68</f>
        <v>8588255</v>
      </c>
      <c r="J68" s="20">
        <f t="shared" ref="J68:L82" si="12">G68/D68-1</f>
        <v>-2.4683055389300712E-3</v>
      </c>
      <c r="K68" s="20">
        <f t="shared" si="12"/>
        <v>0.74278977693372394</v>
      </c>
      <c r="L68" s="20">
        <f t="shared" si="12"/>
        <v>8.4058724864721768E-3</v>
      </c>
      <c r="N68" s="2"/>
      <c r="O68" s="2"/>
      <c r="P68" s="2">
        <v>27</v>
      </c>
      <c r="Q68" s="10">
        <v>1258546</v>
      </c>
      <c r="R68" s="11">
        <v>12831</v>
      </c>
      <c r="S68" s="12">
        <f t="shared" si="9"/>
        <v>1271377</v>
      </c>
      <c r="T68" s="10">
        <v>1251446</v>
      </c>
      <c r="U68" s="11">
        <v>16926</v>
      </c>
      <c r="V68" s="12">
        <f t="shared" ref="V68:V70" si="13">T68+U68</f>
        <v>1268372</v>
      </c>
      <c r="W68" s="20">
        <f t="shared" ref="W68:Y70" si="14">T68/Q68-1</f>
        <v>-5.6414306668171044E-3</v>
      </c>
      <c r="X68" s="20">
        <f t="shared" si="14"/>
        <v>0.31914893617021267</v>
      </c>
      <c r="Y68" s="20">
        <f t="shared" si="14"/>
        <v>-2.3635790170815074E-3</v>
      </c>
    </row>
    <row r="69" spans="1:38">
      <c r="A69" s="2"/>
      <c r="B69" s="2"/>
      <c r="C69" s="2">
        <v>32</v>
      </c>
      <c r="D69" s="10">
        <v>4346980</v>
      </c>
      <c r="E69" s="11">
        <v>76533</v>
      </c>
      <c r="F69" s="12">
        <f t="shared" si="10"/>
        <v>4423513</v>
      </c>
      <c r="G69" s="10">
        <v>4295749</v>
      </c>
      <c r="H69" s="11">
        <v>105373</v>
      </c>
      <c r="I69" s="12">
        <f t="shared" si="11"/>
        <v>4401122</v>
      </c>
      <c r="J69" s="20">
        <f t="shared" si="12"/>
        <v>-1.1785423443402054E-2</v>
      </c>
      <c r="K69" s="20">
        <f t="shared" si="12"/>
        <v>0.37683090954228904</v>
      </c>
      <c r="L69" s="20">
        <f t="shared" si="12"/>
        <v>-5.0618139926343897E-3</v>
      </c>
      <c r="N69" s="2"/>
      <c r="O69" s="2"/>
      <c r="P69" s="2">
        <v>32</v>
      </c>
      <c r="Q69" s="10">
        <v>505420</v>
      </c>
      <c r="R69" s="11">
        <v>7054</v>
      </c>
      <c r="S69" s="12">
        <f t="shared" si="9"/>
        <v>512474</v>
      </c>
      <c r="T69" s="10">
        <v>501832</v>
      </c>
      <c r="U69" s="11">
        <v>8137</v>
      </c>
      <c r="V69" s="12">
        <f t="shared" si="13"/>
        <v>509969</v>
      </c>
      <c r="W69" s="20">
        <f t="shared" si="14"/>
        <v>-7.0990463376993107E-3</v>
      </c>
      <c r="X69" s="20">
        <f t="shared" si="14"/>
        <v>0.15352991210660627</v>
      </c>
      <c r="Y69" s="20">
        <f t="shared" si="14"/>
        <v>-4.888052857315639E-3</v>
      </c>
    </row>
    <row r="70" spans="1:38" ht="17.25" thickBot="1">
      <c r="A70" s="3"/>
      <c r="B70" s="3"/>
      <c r="C70" s="3">
        <v>37</v>
      </c>
      <c r="D70" s="10">
        <v>1553033</v>
      </c>
      <c r="E70" s="11">
        <v>22803</v>
      </c>
      <c r="F70" s="12">
        <f t="shared" si="10"/>
        <v>1575836</v>
      </c>
      <c r="G70" s="10">
        <v>1534522</v>
      </c>
      <c r="H70" s="11">
        <v>23376</v>
      </c>
      <c r="I70" s="12">
        <f t="shared" si="11"/>
        <v>1557898</v>
      </c>
      <c r="J70" s="20">
        <f t="shared" si="12"/>
        <v>-1.1919257349972567E-2</v>
      </c>
      <c r="K70" s="20">
        <f t="shared" si="12"/>
        <v>2.5128272595711154E-2</v>
      </c>
      <c r="L70" s="20">
        <f t="shared" si="12"/>
        <v>-1.1383164237902976E-2</v>
      </c>
      <c r="N70" s="3"/>
      <c r="O70" s="3"/>
      <c r="P70" s="3">
        <v>37</v>
      </c>
      <c r="Q70" s="13">
        <v>179300</v>
      </c>
      <c r="R70" s="14">
        <v>2740</v>
      </c>
      <c r="S70" s="15">
        <f t="shared" si="9"/>
        <v>182040</v>
      </c>
      <c r="T70" s="13">
        <v>174336</v>
      </c>
      <c r="U70" s="14">
        <v>2623</v>
      </c>
      <c r="V70" s="15">
        <f t="shared" si="13"/>
        <v>176959</v>
      </c>
      <c r="W70" s="21">
        <f t="shared" si="14"/>
        <v>-2.7685443390964903E-2</v>
      </c>
      <c r="X70" s="21">
        <f t="shared" si="14"/>
        <v>-4.2700729927007353E-2</v>
      </c>
      <c r="Y70" s="21">
        <f t="shared" si="14"/>
        <v>-2.7911448033399289E-2</v>
      </c>
    </row>
    <row r="71" spans="1:38" ht="17.25" thickBot="1">
      <c r="A71" s="1" t="s">
        <v>32</v>
      </c>
      <c r="B71" s="1" t="s">
        <v>33</v>
      </c>
      <c r="C71" s="1">
        <v>22</v>
      </c>
      <c r="D71" s="10">
        <v>56220819</v>
      </c>
      <c r="E71" s="11">
        <v>2430346</v>
      </c>
      <c r="F71" s="12">
        <f t="shared" si="10"/>
        <v>58651165</v>
      </c>
      <c r="G71" s="10">
        <v>56117414</v>
      </c>
      <c r="H71" s="11">
        <v>2713937</v>
      </c>
      <c r="I71" s="12">
        <f t="shared" si="11"/>
        <v>58831351</v>
      </c>
      <c r="J71" s="20">
        <f t="shared" si="12"/>
        <v>-1.8392652728875802E-3</v>
      </c>
      <c r="K71" s="20">
        <f t="shared" si="12"/>
        <v>0.11668750046289711</v>
      </c>
      <c r="L71" s="20">
        <f t="shared" si="12"/>
        <v>3.072164039708225E-3</v>
      </c>
      <c r="S71">
        <f>SUM(S55:S70)</f>
        <v>30924028</v>
      </c>
      <c r="V71">
        <f>SUM(V55:V70)</f>
        <v>30791245</v>
      </c>
      <c r="W71" s="21"/>
      <c r="X71" s="21"/>
      <c r="Y71" s="21"/>
    </row>
    <row r="72" spans="1:38">
      <c r="A72" s="2" t="s">
        <v>34</v>
      </c>
      <c r="B72" s="2"/>
      <c r="C72" s="2">
        <v>27</v>
      </c>
      <c r="D72" s="10">
        <v>31749320</v>
      </c>
      <c r="E72" s="11">
        <v>1494832</v>
      </c>
      <c r="F72" s="12">
        <f t="shared" si="10"/>
        <v>33244152</v>
      </c>
      <c r="G72" s="10">
        <v>31693383</v>
      </c>
      <c r="H72" s="11">
        <v>1615524</v>
      </c>
      <c r="I72" s="12">
        <f t="shared" si="11"/>
        <v>33308907</v>
      </c>
      <c r="J72" s="20">
        <f t="shared" si="12"/>
        <v>-1.761833009336855E-3</v>
      </c>
      <c r="K72" s="20">
        <f t="shared" si="12"/>
        <v>8.0739507851049552E-2</v>
      </c>
      <c r="L72" s="20">
        <f t="shared" si="12"/>
        <v>1.9478613862673466E-3</v>
      </c>
    </row>
    <row r="73" spans="1:38">
      <c r="A73" s="2"/>
      <c r="B73" s="2"/>
      <c r="C73" s="2">
        <v>32</v>
      </c>
      <c r="D73" s="10">
        <v>17119516</v>
      </c>
      <c r="E73" s="11">
        <v>694163</v>
      </c>
      <c r="F73" s="12">
        <f t="shared" si="10"/>
        <v>17813679</v>
      </c>
      <c r="G73" s="10">
        <v>17050347</v>
      </c>
      <c r="H73" s="11">
        <v>726476</v>
      </c>
      <c r="I73" s="12">
        <f t="shared" si="11"/>
        <v>17776823</v>
      </c>
      <c r="J73" s="20">
        <f t="shared" si="12"/>
        <v>-4.04035955222104E-3</v>
      </c>
      <c r="K73" s="20">
        <f t="shared" si="12"/>
        <v>4.6549585616058486E-2</v>
      </c>
      <c r="L73" s="20">
        <f t="shared" si="12"/>
        <v>-2.0689718277734359E-3</v>
      </c>
    </row>
    <row r="74" spans="1:38" ht="17.25" thickBot="1">
      <c r="A74" s="2"/>
      <c r="B74" s="3"/>
      <c r="C74" s="3">
        <v>37</v>
      </c>
      <c r="D74" s="10">
        <v>9402567</v>
      </c>
      <c r="E74" s="11">
        <v>330362</v>
      </c>
      <c r="F74" s="12">
        <f t="shared" si="10"/>
        <v>9732929</v>
      </c>
      <c r="G74" s="10">
        <v>9345326</v>
      </c>
      <c r="H74" s="11">
        <v>338345</v>
      </c>
      <c r="I74" s="12">
        <f t="shared" si="11"/>
        <v>9683671</v>
      </c>
      <c r="J74" s="20">
        <f t="shared" si="12"/>
        <v>-6.0878055960675859E-3</v>
      </c>
      <c r="K74" s="20">
        <f t="shared" si="12"/>
        <v>2.4164401474745967E-2</v>
      </c>
      <c r="L74" s="20">
        <f t="shared" si="12"/>
        <v>-5.0609636626343102E-3</v>
      </c>
    </row>
    <row r="75" spans="1:38">
      <c r="A75" s="2"/>
      <c r="B75" s="1" t="s">
        <v>35</v>
      </c>
      <c r="C75" s="1">
        <v>22</v>
      </c>
      <c r="D75" s="10">
        <v>56685983</v>
      </c>
      <c r="E75" s="11">
        <v>1916875</v>
      </c>
      <c r="F75" s="12">
        <f t="shared" si="10"/>
        <v>58602858</v>
      </c>
      <c r="G75" s="10">
        <v>56502727</v>
      </c>
      <c r="H75" s="11">
        <v>2760996</v>
      </c>
      <c r="I75" s="12">
        <f t="shared" si="11"/>
        <v>59263723</v>
      </c>
      <c r="J75" s="20">
        <f t="shared" si="12"/>
        <v>-3.2328274169648452E-3</v>
      </c>
      <c r="K75" s="20">
        <f t="shared" si="12"/>
        <v>0.44036309096837289</v>
      </c>
      <c r="L75" s="20">
        <f t="shared" si="12"/>
        <v>1.1277009732187482E-2</v>
      </c>
    </row>
    <row r="76" spans="1:38">
      <c r="A76" s="2"/>
      <c r="B76" s="2"/>
      <c r="C76" s="2">
        <v>27</v>
      </c>
      <c r="D76" s="10">
        <v>34361628</v>
      </c>
      <c r="E76" s="11">
        <v>1452559</v>
      </c>
      <c r="F76" s="12">
        <f t="shared" si="10"/>
        <v>35814187</v>
      </c>
      <c r="G76" s="10">
        <v>34239481</v>
      </c>
      <c r="H76" s="11">
        <v>1911491</v>
      </c>
      <c r="I76" s="12">
        <f t="shared" si="11"/>
        <v>36150972</v>
      </c>
      <c r="J76" s="20">
        <f t="shared" si="12"/>
        <v>-3.5547500834360868E-3</v>
      </c>
      <c r="K76" s="20">
        <f t="shared" si="12"/>
        <v>0.31594723518975831</v>
      </c>
      <c r="L76" s="20">
        <f t="shared" si="12"/>
        <v>9.4036756998001625E-3</v>
      </c>
    </row>
    <row r="77" spans="1:38">
      <c r="A77" s="2"/>
      <c r="B77" s="2"/>
      <c r="C77" s="2">
        <v>32</v>
      </c>
      <c r="D77" s="10">
        <v>21860257</v>
      </c>
      <c r="E77" s="11">
        <v>1039553</v>
      </c>
      <c r="F77" s="12">
        <f t="shared" si="10"/>
        <v>22899810</v>
      </c>
      <c r="G77" s="10">
        <v>21809679</v>
      </c>
      <c r="H77" s="11">
        <v>1283789</v>
      </c>
      <c r="I77" s="12">
        <f t="shared" si="11"/>
        <v>23093468</v>
      </c>
      <c r="J77" s="20">
        <f t="shared" si="12"/>
        <v>-2.3136964949680427E-3</v>
      </c>
      <c r="K77" s="20">
        <f t="shared" si="12"/>
        <v>0.2349432881247997</v>
      </c>
      <c r="L77" s="20">
        <f t="shared" si="12"/>
        <v>8.4567513878937017E-3</v>
      </c>
    </row>
    <row r="78" spans="1:38" ht="17.25" thickBot="1">
      <c r="A78" s="2"/>
      <c r="B78" s="3"/>
      <c r="C78" s="3">
        <v>37</v>
      </c>
      <c r="D78" s="10">
        <v>13721123</v>
      </c>
      <c r="E78" s="11">
        <v>730346</v>
      </c>
      <c r="F78" s="12">
        <f t="shared" si="10"/>
        <v>14451469</v>
      </c>
      <c r="G78" s="10">
        <v>13695580</v>
      </c>
      <c r="H78" s="11">
        <v>851927</v>
      </c>
      <c r="I78" s="12">
        <f t="shared" si="11"/>
        <v>14547507</v>
      </c>
      <c r="J78" s="20">
        <f t="shared" si="12"/>
        <v>-1.8615823209222615E-3</v>
      </c>
      <c r="K78" s="20">
        <f t="shared" si="12"/>
        <v>0.16647041265372842</v>
      </c>
      <c r="L78" s="20">
        <f t="shared" si="12"/>
        <v>6.6455527808280124E-3</v>
      </c>
    </row>
    <row r="79" spans="1:38">
      <c r="A79" s="2"/>
      <c r="B79" s="1" t="s">
        <v>36</v>
      </c>
      <c r="C79" s="1">
        <v>22</v>
      </c>
      <c r="D79" s="10">
        <v>67446476</v>
      </c>
      <c r="E79" s="11">
        <v>2032308</v>
      </c>
      <c r="F79" s="12">
        <f t="shared" si="10"/>
        <v>69478784</v>
      </c>
      <c r="G79" s="10">
        <v>67189570</v>
      </c>
      <c r="H79" s="11">
        <v>2906160</v>
      </c>
      <c r="I79" s="12">
        <f t="shared" si="11"/>
        <v>70095730</v>
      </c>
      <c r="J79" s="20">
        <f t="shared" si="12"/>
        <v>-3.8090351822087642E-3</v>
      </c>
      <c r="K79" s="20">
        <f t="shared" si="12"/>
        <v>0.42998010144131693</v>
      </c>
      <c r="L79" s="20">
        <f t="shared" si="12"/>
        <v>8.879631514564279E-3</v>
      </c>
    </row>
    <row r="80" spans="1:38">
      <c r="A80" s="2"/>
      <c r="B80" s="2"/>
      <c r="C80" s="2">
        <v>27</v>
      </c>
      <c r="D80" s="10">
        <v>37747302</v>
      </c>
      <c r="E80" s="11">
        <v>1269331</v>
      </c>
      <c r="F80" s="12">
        <f t="shared" si="10"/>
        <v>39016633</v>
      </c>
      <c r="G80" s="10">
        <v>37609716</v>
      </c>
      <c r="H80" s="11">
        <v>1673874</v>
      </c>
      <c r="I80" s="12">
        <f t="shared" si="11"/>
        <v>39283590</v>
      </c>
      <c r="J80" s="20">
        <f t="shared" si="12"/>
        <v>-3.6449227550090502E-3</v>
      </c>
      <c r="K80" s="20">
        <f t="shared" si="12"/>
        <v>0.31870568039384528</v>
      </c>
      <c r="L80" s="20">
        <f t="shared" si="12"/>
        <v>6.8421331999610757E-3</v>
      </c>
    </row>
    <row r="81" spans="1:38" ht="17.25" thickBot="1">
      <c r="A81" s="2"/>
      <c r="B81" s="2"/>
      <c r="C81" s="2">
        <v>32</v>
      </c>
      <c r="D81" s="10">
        <v>20298539</v>
      </c>
      <c r="E81" s="11">
        <v>686834</v>
      </c>
      <c r="F81" s="12">
        <f t="shared" si="10"/>
        <v>20985373</v>
      </c>
      <c r="G81" s="10">
        <v>20225254</v>
      </c>
      <c r="H81" s="11">
        <v>842479</v>
      </c>
      <c r="I81" s="12">
        <f t="shared" si="11"/>
        <v>21067733</v>
      </c>
      <c r="J81" s="20">
        <f t="shared" si="12"/>
        <v>-3.610358361259447E-3</v>
      </c>
      <c r="K81" s="20">
        <f t="shared" si="12"/>
        <v>0.22661225274229291</v>
      </c>
      <c r="L81" s="20">
        <f t="shared" si="12"/>
        <v>3.9246383659703454E-3</v>
      </c>
    </row>
    <row r="82" spans="1:38" ht="17.25" thickBot="1">
      <c r="A82" s="3"/>
      <c r="B82" s="3"/>
      <c r="C82" s="3">
        <v>37</v>
      </c>
      <c r="D82" s="13">
        <v>10247829</v>
      </c>
      <c r="E82" s="14">
        <v>352963</v>
      </c>
      <c r="F82" s="15">
        <f t="shared" si="10"/>
        <v>10600792</v>
      </c>
      <c r="G82" s="13">
        <v>10185564</v>
      </c>
      <c r="H82" s="14">
        <v>403352</v>
      </c>
      <c r="I82" s="15">
        <f t="shared" si="11"/>
        <v>10588916</v>
      </c>
      <c r="J82" s="21">
        <f t="shared" si="12"/>
        <v>-6.0759210560598076E-3</v>
      </c>
      <c r="K82" s="21">
        <f t="shared" si="12"/>
        <v>0.14276000600629524</v>
      </c>
      <c r="L82" s="21">
        <f t="shared" si="12"/>
        <v>-1.120293653530835E-3</v>
      </c>
      <c r="W82" s="47">
        <f>AVERAGE(W3:W10)</f>
        <v>-3.7088386172093035E-3</v>
      </c>
      <c r="X82" s="47">
        <f>AVERAGE(X3:X10)</f>
        <v>0.19733308171804972</v>
      </c>
      <c r="Y82" s="60">
        <f>AVERAGE(Y3:Y10)</f>
        <v>-3.2445409753596721E-4</v>
      </c>
    </row>
    <row r="83" spans="1:38" ht="15" customHeight="1">
      <c r="J83" s="47">
        <f>AVERAGE(J3:J10)</f>
        <v>-2.4398245262232804E-3</v>
      </c>
      <c r="K83" s="47">
        <f>AVERAGE(K3:K10)</f>
        <v>0.3339513109765293</v>
      </c>
      <c r="L83" s="60">
        <f>AVERAGE(L3:L10)</f>
        <v>4.2690912197203557E-3</v>
      </c>
      <c r="W83" s="48">
        <f>AVERAGE(W19:W38)</f>
        <v>-8.0506268465141799E-3</v>
      </c>
      <c r="X83" s="48">
        <f>AVERAGE(X19:X38)</f>
        <v>0.15800051002024657</v>
      </c>
      <c r="Y83" s="61">
        <f>AVERAGE(Y19:Y38)</f>
        <v>-3.7162214834888796E-3</v>
      </c>
      <c r="AJ83" s="47">
        <f>AVERAGE(AJ3:AJ22)</f>
        <v>-9.7104097887748212E-3</v>
      </c>
      <c r="AK83" s="47">
        <f>AVERAGE(AK3:AK22)</f>
        <v>0.11534785248552377</v>
      </c>
      <c r="AL83" s="60">
        <f>AVERAGE(AL3:AL22)</f>
        <v>-6.2926185746810916E-3</v>
      </c>
    </row>
    <row r="84" spans="1:38">
      <c r="D84" t="s">
        <v>38</v>
      </c>
      <c r="G84" t="s">
        <v>39</v>
      </c>
      <c r="J84" s="48">
        <f>AVERAGE(J19:J38)</f>
        <v>-4.820231607593717E-3</v>
      </c>
      <c r="K84" s="48">
        <f>AVERAGE(K19:K38)</f>
        <v>0.23780067833621957</v>
      </c>
      <c r="L84" s="61">
        <f>AVERAGE(L19:L38)</f>
        <v>1.535512613077722E-3</v>
      </c>
      <c r="Q84" t="s">
        <v>38</v>
      </c>
      <c r="T84" t="s">
        <v>39</v>
      </c>
      <c r="W84" s="48">
        <f>AVERAGE(W37:W54)</f>
        <v>-6.8251168167552702E-3</v>
      </c>
      <c r="X84" s="48">
        <f>AVERAGE(X37:X54)</f>
        <v>0.10858123447188091</v>
      </c>
      <c r="Y84" s="61">
        <f>AVERAGE(Y37:Y54)</f>
        <v>-4.4323669188492459E-3</v>
      </c>
      <c r="AD84" t="s">
        <v>38</v>
      </c>
      <c r="AG84" t="s">
        <v>39</v>
      </c>
      <c r="AJ84" s="48">
        <f>AVERAGE(AJ23:AJ28)</f>
        <v>-6.148876683573723E-3</v>
      </c>
      <c r="AK84" s="48">
        <f>AVERAGE(AK23:AK28)</f>
        <v>1.3192813732005962E-2</v>
      </c>
      <c r="AL84" s="61">
        <f>AVERAGE(AL23:AL28)</f>
        <v>-5.4917089683173366E-3</v>
      </c>
    </row>
    <row r="85" spans="1:38">
      <c r="J85" s="48">
        <f>AVERAGE(J39:J54)</f>
        <v>-4.1970077057532154E-3</v>
      </c>
      <c r="K85" s="48">
        <f>AVERAGE(K39:K54)</f>
        <v>0.28316118971935045</v>
      </c>
      <c r="L85" s="61">
        <f>AVERAGE(L39:L54)</f>
        <v>-2.7588162487884177E-4</v>
      </c>
      <c r="W85" s="48">
        <f>AVERAGE(W55:W70)</f>
        <v>-6.6996066471700366E-3</v>
      </c>
      <c r="X85" s="48">
        <f>AVERAGE(X55:X70)</f>
        <v>6.3671138497249424E-2</v>
      </c>
      <c r="Y85" s="61">
        <f>AVERAGE(Y55:Y70)</f>
        <v>-5.824107315437671E-3</v>
      </c>
      <c r="AJ85" s="48">
        <f>AVERAGE(AJ39:AJ54)</f>
        <v>-5.6932073437943945E-3</v>
      </c>
      <c r="AK85" s="48">
        <f>AVERAGE(AK39:AK54)</f>
        <v>2.7704435266573832E-2</v>
      </c>
      <c r="AL85" s="61">
        <f>AVERAGE(AL39:AL54)</f>
        <v>-5.3045897758964913E-3</v>
      </c>
    </row>
    <row r="86" spans="1:38">
      <c r="C86" t="s">
        <v>40</v>
      </c>
      <c r="D86" s="23">
        <f>SUM(D3:D83)</f>
        <v>4760019414</v>
      </c>
      <c r="E86" s="24">
        <f>SUM(E3:E83)</f>
        <v>100238357</v>
      </c>
      <c r="F86" s="24">
        <f>SUM(D86:E86)</f>
        <v>4860257771</v>
      </c>
      <c r="G86" s="24">
        <f>SUM(G3:G83)</f>
        <v>4740085288</v>
      </c>
      <c r="H86" s="24">
        <f>SUM(H3:H83)</f>
        <v>125724942</v>
      </c>
      <c r="I86" s="25">
        <f>SUM(G86:H86)</f>
        <v>4865810230</v>
      </c>
      <c r="J86" s="48">
        <f>AVERAGE(J55:J70)</f>
        <v>-4.5874798419636639E-3</v>
      </c>
      <c r="K86" s="48">
        <f>AVERAGE(K55:K70)</f>
        <v>0.23680907531183254</v>
      </c>
      <c r="L86" s="61">
        <f>AVERAGE(L55:L70)</f>
        <v>-1.6767990177180142E-3</v>
      </c>
      <c r="P86" t="s">
        <v>40</v>
      </c>
      <c r="Q86" s="23">
        <f>SUM(Q3:Q83)</f>
        <v>787095448</v>
      </c>
      <c r="R86" s="24">
        <f>SUM(R3:R83)</f>
        <v>17638947</v>
      </c>
      <c r="S86" s="24">
        <f>SUM(Q86:R86)</f>
        <v>804734395</v>
      </c>
      <c r="T86" s="24">
        <f>SUM(T3:T83)</f>
        <v>778674004</v>
      </c>
      <c r="U86" s="24">
        <f>SUM(U3:U83)</f>
        <v>20387483</v>
      </c>
      <c r="V86" s="25">
        <f>SUM(T86:U86)</f>
        <v>799061487</v>
      </c>
      <c r="W86" s="48"/>
      <c r="X86" s="48"/>
      <c r="Y86" s="61"/>
      <c r="AC86" t="s">
        <v>40</v>
      </c>
      <c r="AD86" s="23">
        <f>SUM(AD3:AD83)</f>
        <v>903134537</v>
      </c>
      <c r="AE86" s="24">
        <f>SUM(AE3:AE83)</f>
        <v>20533150</v>
      </c>
      <c r="AF86" s="24">
        <f>SUM(AD86:AE86)</f>
        <v>923667687</v>
      </c>
      <c r="AG86" s="24">
        <f>SUM(AG3:AG83)</f>
        <v>891336553</v>
      </c>
      <c r="AH86" s="24">
        <f>SUM(AH3:AH83)</f>
        <v>23621205</v>
      </c>
      <c r="AI86" s="25">
        <f>SUM(AG86:AH86)</f>
        <v>914957758</v>
      </c>
      <c r="AJ86" s="48">
        <f>AVERAGE(AJ55:AJ66)</f>
        <v>-1.1783913787480718E-2</v>
      </c>
      <c r="AK86" s="48">
        <f>AVERAGE(AK55:AK66)</f>
        <v>8.2901507245835712E-2</v>
      </c>
      <c r="AL86" s="61">
        <f>AVERAGE(AL55:AL66)</f>
        <v>-8.2425723130582218E-3</v>
      </c>
    </row>
    <row r="87" spans="1:38" ht="17.25" thickBot="1">
      <c r="C87" t="s">
        <v>37</v>
      </c>
      <c r="D87" s="26"/>
      <c r="E87" s="27"/>
      <c r="F87" s="27"/>
      <c r="G87" s="28">
        <f>G86/D86-1</f>
        <v>-4.1878245162972894E-3</v>
      </c>
      <c r="H87" s="28">
        <f>H86/E86-1</f>
        <v>0.25425980395907732</v>
      </c>
      <c r="I87" s="39">
        <f>I86/F86-1</f>
        <v>1.1424206825263461E-3</v>
      </c>
      <c r="J87" s="48">
        <f>AVERAGE(J71:J82)</f>
        <v>-3.4860297584451139E-3</v>
      </c>
      <c r="K87" s="48">
        <f>AVERAGE(K71:K82)</f>
        <v>0.21199358857709671</v>
      </c>
      <c r="L87" s="61">
        <f>AVERAGE(L71:L82)</f>
        <v>4.3499324136035038E-3</v>
      </c>
      <c r="P87" t="s">
        <v>37</v>
      </c>
      <c r="Q87" s="26"/>
      <c r="R87" s="27"/>
      <c r="S87" s="27"/>
      <c r="T87" s="28">
        <f>T86/Q86-1</f>
        <v>-1.0699393601371732E-2</v>
      </c>
      <c r="U87" s="28">
        <f>U86/R86-1</f>
        <v>0.15582200003208801</v>
      </c>
      <c r="V87" s="39">
        <f>V86/S86-1</f>
        <v>-7.0494165966399347E-3</v>
      </c>
      <c r="W87" s="49"/>
      <c r="X87" s="49"/>
      <c r="Y87" s="62"/>
      <c r="AC87" t="s">
        <v>37</v>
      </c>
      <c r="AD87" s="26"/>
      <c r="AE87" s="27"/>
      <c r="AF87" s="27"/>
      <c r="AG87" s="28">
        <f>AG86/AD86-1</f>
        <v>-1.3063373746274975E-2</v>
      </c>
      <c r="AH87" s="28">
        <f>AH86/AE86-1</f>
        <v>0.15039363176132259</v>
      </c>
      <c r="AI87" s="39">
        <f>AI86/AF86-1</f>
        <v>-9.4297214491601E-3</v>
      </c>
      <c r="AJ87" s="48"/>
      <c r="AK87" s="48"/>
      <c r="AL87" s="61"/>
    </row>
    <row r="88" spans="1:38" ht="17.25" thickBot="1">
      <c r="J88" s="49"/>
      <c r="K88" s="49"/>
      <c r="L88" s="62"/>
      <c r="W88" s="49">
        <f>AVERAGE(W82:W85)</f>
        <v>-6.3210472319121976E-3</v>
      </c>
      <c r="X88" s="49">
        <f>AVERAGE(X82:X85)</f>
        <v>0.13189649117685665</v>
      </c>
      <c r="Y88" s="62">
        <f>AVERAGE(Y82:Y85)</f>
        <v>-3.5742874538279411E-3</v>
      </c>
      <c r="AJ88" s="49"/>
      <c r="AK88" s="49"/>
      <c r="AL88" s="62"/>
    </row>
    <row r="89" spans="1:38" ht="17.25" thickBot="1">
      <c r="J89" s="49">
        <f>AVERAGE(J83:J87)</f>
        <v>-3.9061146879957979E-3</v>
      </c>
      <c r="K89" s="49">
        <f>AVERAGE(K83:K87)</f>
        <v>0.26074316858420571</v>
      </c>
      <c r="L89" s="62">
        <f>AVERAGE(L83:L87)</f>
        <v>1.6403711207609451E-3</v>
      </c>
      <c r="AJ89" s="49">
        <f>AVERAGE(AJ83:AJ86)</f>
        <v>-8.3341019009059141E-3</v>
      </c>
      <c r="AK89" s="49">
        <f>AVERAGE(AK83:AK86)</f>
        <v>5.9786652182484828E-2</v>
      </c>
      <c r="AL89" s="62">
        <f>AVERAGE(AL83:AL86)</f>
        <v>-6.3328724079882853E-3</v>
      </c>
    </row>
    <row r="90" spans="1:38" ht="17.25" thickBot="1">
      <c r="L90" s="50"/>
      <c r="AJ90" s="49"/>
      <c r="AK90" s="49"/>
      <c r="AL90" s="62"/>
    </row>
    <row r="91" spans="1:38" ht="17.25" thickBot="1">
      <c r="L91" s="50"/>
      <c r="AJ91" s="49"/>
      <c r="AK91" s="49"/>
      <c r="AL91" s="62"/>
    </row>
    <row r="92" spans="1:38">
      <c r="L92" s="50"/>
    </row>
    <row r="93" spans="1:38">
      <c r="L93" s="50"/>
    </row>
    <row r="94" spans="1:38">
      <c r="L94" s="50"/>
    </row>
  </sheetData>
  <phoneticPr fontId="1" type="noConversion"/>
  <conditionalFormatting sqref="AL83:AL91 Y82:Y88 J83:L89">
    <cfRule type="cellIs" dxfId="105" priority="49" operator="greaterThan">
      <formula>0.03</formula>
    </cfRule>
    <cfRule type="cellIs" dxfId="104" priority="50" stopIfTrue="1" operator="lessThan">
      <formula>-0.03</formula>
    </cfRule>
  </conditionalFormatting>
  <conditionalFormatting sqref="X82:X88">
    <cfRule type="cellIs" dxfId="103" priority="5" operator="greaterThan">
      <formula>0.03</formula>
    </cfRule>
    <cfRule type="cellIs" dxfId="102" priority="6" stopIfTrue="1" operator="lessThan">
      <formula>-0.03</formula>
    </cfRule>
  </conditionalFormatting>
  <conditionalFormatting sqref="W82:W88">
    <cfRule type="cellIs" dxfId="101" priority="7" operator="greaterThan">
      <formula>0.03</formula>
    </cfRule>
    <cfRule type="cellIs" dxfId="100" priority="8" stopIfTrue="1" operator="lessThan">
      <formula>-0.03</formula>
    </cfRule>
  </conditionalFormatting>
  <conditionalFormatting sqref="AJ83:AJ91">
    <cfRule type="cellIs" dxfId="99" priority="3" operator="greaterThan">
      <formula>0.03</formula>
    </cfRule>
    <cfRule type="cellIs" dxfId="98" priority="4" stopIfTrue="1" operator="lessThan">
      <formula>-0.03</formula>
    </cfRule>
  </conditionalFormatting>
  <conditionalFormatting sqref="AK83:AK91">
    <cfRule type="cellIs" dxfId="97" priority="1" operator="greaterThan">
      <formula>0.03</formula>
    </cfRule>
    <cfRule type="cellIs" dxfId="96" priority="2" stopIfTrue="1" operator="lessThan">
      <formula>-0.03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AR89"/>
  <sheetViews>
    <sheetView topLeftCell="U28" zoomScale="70" zoomScaleNormal="70" workbookViewId="0">
      <selection activeCell="AH20" sqref="AH20"/>
    </sheetView>
  </sheetViews>
  <sheetFormatPr defaultRowHeight="16.5"/>
  <cols>
    <col min="4" max="4" width="11.75" bestFit="1" customWidth="1"/>
    <col min="5" max="5" width="12.625" customWidth="1"/>
    <col min="6" max="6" width="12.375" customWidth="1"/>
    <col min="7" max="8" width="11.75" bestFit="1" customWidth="1"/>
    <col min="9" max="9" width="15.75" customWidth="1"/>
    <col min="17" max="17" width="13" bestFit="1" customWidth="1"/>
    <col min="18" max="18" width="11" bestFit="1" customWidth="1"/>
    <col min="19" max="19" width="11.875" customWidth="1"/>
    <col min="20" max="20" width="13" bestFit="1" customWidth="1"/>
    <col min="22" max="22" width="10.625" bestFit="1" customWidth="1"/>
    <col min="29" max="31" width="11" customWidth="1"/>
    <col min="32" max="32" width="11.75" bestFit="1" customWidth="1"/>
    <col min="34" max="34" width="17.875" customWidth="1"/>
    <col min="35" max="35" width="14.25" bestFit="1" customWidth="1"/>
    <col min="36" max="36" width="16.875" customWidth="1"/>
    <col min="37" max="37" width="21" customWidth="1"/>
  </cols>
  <sheetData>
    <row r="1" spans="1:40">
      <c r="B1" t="s">
        <v>3</v>
      </c>
      <c r="D1" t="s">
        <v>5</v>
      </c>
      <c r="G1" t="s">
        <v>6</v>
      </c>
      <c r="J1" t="s">
        <v>37</v>
      </c>
      <c r="P1" t="s">
        <v>4</v>
      </c>
      <c r="Q1" t="s">
        <v>5</v>
      </c>
      <c r="T1" t="s">
        <v>6</v>
      </c>
      <c r="W1" t="s">
        <v>37</v>
      </c>
      <c r="AD1" t="s">
        <v>7</v>
      </c>
      <c r="AF1" t="s">
        <v>5</v>
      </c>
      <c r="AI1" t="s">
        <v>6</v>
      </c>
      <c r="AL1" t="s">
        <v>37</v>
      </c>
    </row>
    <row r="2" spans="1:40" ht="17.25" thickBot="1">
      <c r="D2" t="s">
        <v>0</v>
      </c>
      <c r="E2" t="s">
        <v>1</v>
      </c>
      <c r="F2" t="s">
        <v>41</v>
      </c>
      <c r="G2" t="s">
        <v>0</v>
      </c>
      <c r="H2" t="s">
        <v>1</v>
      </c>
      <c r="I2" t="s">
        <v>41</v>
      </c>
      <c r="J2" t="s">
        <v>0</v>
      </c>
      <c r="K2" t="s">
        <v>1</v>
      </c>
      <c r="L2" t="s">
        <v>41</v>
      </c>
      <c r="Q2" t="s">
        <v>0</v>
      </c>
      <c r="R2" t="s">
        <v>1</v>
      </c>
      <c r="S2" t="s">
        <v>41</v>
      </c>
      <c r="T2" t="s">
        <v>0</v>
      </c>
      <c r="U2" t="s">
        <v>1</v>
      </c>
      <c r="V2" t="s">
        <v>41</v>
      </c>
      <c r="W2" t="s">
        <v>0</v>
      </c>
      <c r="X2" t="s">
        <v>1</v>
      </c>
      <c r="Y2" t="s">
        <v>41</v>
      </c>
      <c r="AF2" t="s">
        <v>0</v>
      </c>
      <c r="AG2" t="s">
        <v>1</v>
      </c>
      <c r="AH2" t="s">
        <v>41</v>
      </c>
      <c r="AI2" t="s">
        <v>0</v>
      </c>
      <c r="AJ2" t="s">
        <v>1</v>
      </c>
      <c r="AK2" t="s">
        <v>41</v>
      </c>
      <c r="AL2" t="s">
        <v>0</v>
      </c>
      <c r="AM2" t="s">
        <v>1</v>
      </c>
      <c r="AN2" t="s">
        <v>41</v>
      </c>
    </row>
    <row r="3" spans="1:40">
      <c r="A3" s="1" t="s">
        <v>8</v>
      </c>
      <c r="B3" s="1" t="s">
        <v>9</v>
      </c>
      <c r="C3" s="30">
        <v>22</v>
      </c>
      <c r="D3" s="7">
        <v>180681204</v>
      </c>
      <c r="E3" s="8">
        <v>3257394</v>
      </c>
      <c r="F3" s="9">
        <f>D3+E3</f>
        <v>183938598</v>
      </c>
      <c r="G3" s="7">
        <v>179446699</v>
      </c>
      <c r="H3" s="8">
        <v>4484578</v>
      </c>
      <c r="I3" s="9">
        <f>G3+H3</f>
        <v>183931277</v>
      </c>
      <c r="J3" s="19">
        <f>G3/D3-1</f>
        <v>-6.8325037285007495E-3</v>
      </c>
      <c r="K3" s="19">
        <f>H3/E3-1</f>
        <v>0.37673796906361345</v>
      </c>
      <c r="L3" s="19">
        <f>I3/F3-1</f>
        <v>-3.9801325440125268E-5</v>
      </c>
      <c r="N3" s="1" t="s">
        <v>8</v>
      </c>
      <c r="O3" s="1" t="s">
        <v>9</v>
      </c>
      <c r="P3" s="1">
        <v>22</v>
      </c>
      <c r="Q3" s="7">
        <v>18167963</v>
      </c>
      <c r="R3" s="8">
        <v>227382</v>
      </c>
      <c r="S3" s="9">
        <f>Q3+R3</f>
        <v>18395345</v>
      </c>
      <c r="T3" s="7">
        <v>18094868</v>
      </c>
      <c r="U3" s="8">
        <v>262750</v>
      </c>
      <c r="V3" s="8">
        <f>T3+U3</f>
        <v>18357618</v>
      </c>
      <c r="W3" s="19">
        <f>T3/Q3-1</f>
        <v>-4.0232908884721974E-3</v>
      </c>
      <c r="X3" s="19">
        <f>U3/R3-1</f>
        <v>0.15554441424563059</v>
      </c>
      <c r="Y3" s="19">
        <f>V3/S3-1</f>
        <v>-2.050899290010566E-3</v>
      </c>
      <c r="AC3" s="1" t="s">
        <v>14</v>
      </c>
      <c r="AD3" s="1" t="s">
        <v>15</v>
      </c>
      <c r="AE3" s="1">
        <v>22</v>
      </c>
      <c r="AF3" s="7">
        <v>19029896</v>
      </c>
      <c r="AG3" s="8">
        <v>824176</v>
      </c>
      <c r="AH3" s="9">
        <f>AF3+AG3</f>
        <v>19854072</v>
      </c>
      <c r="AI3" s="7">
        <v>18828744</v>
      </c>
      <c r="AJ3" s="8">
        <v>928133</v>
      </c>
      <c r="AK3" s="9">
        <f>AI3+AJ3</f>
        <v>19756877</v>
      </c>
      <c r="AL3" s="19">
        <f>AI3/AF3-1</f>
        <v>-1.0570315255532647E-2</v>
      </c>
      <c r="AM3" s="19">
        <f>AJ3/AG3-1</f>
        <v>0.1261344664246471</v>
      </c>
      <c r="AN3" s="19">
        <f>AK3/AH3-1</f>
        <v>-4.8954693022167373E-3</v>
      </c>
    </row>
    <row r="4" spans="1:40">
      <c r="A4" s="2" t="s">
        <v>10</v>
      </c>
      <c r="B4" s="2"/>
      <c r="C4" s="31">
        <v>27</v>
      </c>
      <c r="D4" s="10">
        <v>101427789</v>
      </c>
      <c r="E4" s="11">
        <v>2525329</v>
      </c>
      <c r="F4" s="12">
        <f t="shared" ref="F4:F10" si="0">D4+E4</f>
        <v>103953118</v>
      </c>
      <c r="G4" s="10">
        <v>100688604</v>
      </c>
      <c r="H4" s="11">
        <v>3343618</v>
      </c>
      <c r="I4" s="12">
        <f t="shared" ref="I4:I10" si="1">G4+H4</f>
        <v>104032222</v>
      </c>
      <c r="J4" s="20">
        <f t="shared" ref="J4:L67" si="2">G4/D4-1</f>
        <v>-7.2877956552912515E-3</v>
      </c>
      <c r="K4" s="20">
        <f t="shared" si="2"/>
        <v>0.32403263099580282</v>
      </c>
      <c r="L4" s="20">
        <f t="shared" si="2"/>
        <v>7.6095841588896818E-4</v>
      </c>
      <c r="N4" s="2" t="s">
        <v>10</v>
      </c>
      <c r="O4" s="2"/>
      <c r="P4" s="2">
        <v>27</v>
      </c>
      <c r="Q4" s="10">
        <v>6374027</v>
      </c>
      <c r="R4" s="11">
        <v>119165</v>
      </c>
      <c r="S4" s="12">
        <f t="shared" ref="S4:S10" si="3">Q4+R4</f>
        <v>6493192</v>
      </c>
      <c r="T4" s="10">
        <v>6345943</v>
      </c>
      <c r="U4" s="11">
        <v>140891</v>
      </c>
      <c r="V4" s="11">
        <f t="shared" ref="V4:V10" si="4">T4+U4</f>
        <v>6486834</v>
      </c>
      <c r="W4" s="20">
        <f t="shared" ref="W4:Y67" si="5">T4/Q4-1</f>
        <v>-4.4060058107692202E-3</v>
      </c>
      <c r="X4" s="20">
        <f t="shared" si="5"/>
        <v>0.18231863382704661</v>
      </c>
      <c r="Y4" s="20">
        <f t="shared" si="5"/>
        <v>-9.7917942361780419E-4</v>
      </c>
      <c r="AC4" s="2" t="s">
        <v>16</v>
      </c>
      <c r="AD4" s="2"/>
      <c r="AE4" s="2">
        <v>27</v>
      </c>
      <c r="AF4" s="10">
        <v>8203344</v>
      </c>
      <c r="AG4" s="11">
        <v>304592</v>
      </c>
      <c r="AH4" s="12">
        <f t="shared" ref="AH4:AH66" si="6">AF4+AG4</f>
        <v>8507936</v>
      </c>
      <c r="AI4" s="10">
        <v>8151193</v>
      </c>
      <c r="AJ4" s="11">
        <v>333238</v>
      </c>
      <c r="AK4" s="12">
        <f t="shared" ref="AK4:AK66" si="7">AI4+AJ4</f>
        <v>8484431</v>
      </c>
      <c r="AL4" s="20">
        <f t="shared" ref="AL4:AN66" si="8">AI4/AF4-1</f>
        <v>-6.3572855167356446E-3</v>
      </c>
      <c r="AM4" s="20">
        <f t="shared" si="8"/>
        <v>9.4047118768713522E-2</v>
      </c>
      <c r="AN4" s="20">
        <f t="shared" si="8"/>
        <v>-2.7627147171770394E-3</v>
      </c>
    </row>
    <row r="5" spans="1:40">
      <c r="A5" s="2"/>
      <c r="B5" s="2"/>
      <c r="C5" s="31">
        <v>32</v>
      </c>
      <c r="D5" s="10">
        <v>55901322</v>
      </c>
      <c r="E5" s="11">
        <v>1625115</v>
      </c>
      <c r="F5" s="12">
        <f t="shared" si="0"/>
        <v>57526437</v>
      </c>
      <c r="G5" s="10">
        <v>55591622</v>
      </c>
      <c r="H5" s="11">
        <v>1990948</v>
      </c>
      <c r="I5" s="12">
        <f t="shared" si="1"/>
        <v>57582570</v>
      </c>
      <c r="J5" s="20">
        <f t="shared" si="2"/>
        <v>-5.5401194268714926E-3</v>
      </c>
      <c r="K5" s="20">
        <f t="shared" si="2"/>
        <v>0.2251120689920405</v>
      </c>
      <c r="L5" s="20">
        <f t="shared" si="2"/>
        <v>9.757774499401517E-4</v>
      </c>
      <c r="N5" s="2"/>
      <c r="O5" s="2"/>
      <c r="P5" s="2">
        <v>32</v>
      </c>
      <c r="Q5" s="10">
        <v>2742001</v>
      </c>
      <c r="R5" s="11">
        <v>64822</v>
      </c>
      <c r="S5" s="12">
        <f t="shared" si="3"/>
        <v>2806823</v>
      </c>
      <c r="T5" s="10">
        <v>2717364</v>
      </c>
      <c r="U5" s="11">
        <v>73745</v>
      </c>
      <c r="V5" s="11">
        <f t="shared" si="4"/>
        <v>2791109</v>
      </c>
      <c r="W5" s="20">
        <f t="shared" si="5"/>
        <v>-8.9850441338278353E-3</v>
      </c>
      <c r="X5" s="20">
        <f t="shared" si="5"/>
        <v>0.1376538829409768</v>
      </c>
      <c r="Y5" s="20">
        <f t="shared" si="5"/>
        <v>-5.5985005110760211E-3</v>
      </c>
      <c r="AC5" s="2"/>
      <c r="AD5" s="2"/>
      <c r="AE5" s="2">
        <v>32</v>
      </c>
      <c r="AF5" s="10">
        <v>3515236</v>
      </c>
      <c r="AG5" s="11">
        <v>112320</v>
      </c>
      <c r="AH5" s="12">
        <f t="shared" si="6"/>
        <v>3627556</v>
      </c>
      <c r="AI5" s="10">
        <v>3480769</v>
      </c>
      <c r="AJ5" s="11">
        <v>116963</v>
      </c>
      <c r="AK5" s="12">
        <f t="shared" si="7"/>
        <v>3597732</v>
      </c>
      <c r="AL5" s="20">
        <f t="shared" si="8"/>
        <v>-9.8050315825167766E-3</v>
      </c>
      <c r="AM5" s="20">
        <f t="shared" si="8"/>
        <v>4.1337250712250695E-2</v>
      </c>
      <c r="AN5" s="20">
        <f t="shared" si="8"/>
        <v>-8.2215133274303742E-3</v>
      </c>
    </row>
    <row r="6" spans="1:40" ht="17.25" thickBot="1">
      <c r="A6" s="2"/>
      <c r="B6" s="3"/>
      <c r="C6" s="32">
        <v>37</v>
      </c>
      <c r="D6" s="10">
        <v>31149914</v>
      </c>
      <c r="E6" s="11">
        <v>965827</v>
      </c>
      <c r="F6" s="12">
        <f t="shared" si="0"/>
        <v>32115741</v>
      </c>
      <c r="G6" s="10">
        <v>30954208</v>
      </c>
      <c r="H6" s="11">
        <v>1096037</v>
      </c>
      <c r="I6" s="12">
        <f t="shared" si="1"/>
        <v>32050245</v>
      </c>
      <c r="J6" s="20">
        <f t="shared" si="2"/>
        <v>-6.2827139747479999E-3</v>
      </c>
      <c r="K6" s="20">
        <f t="shared" si="2"/>
        <v>0.13481710492665866</v>
      </c>
      <c r="L6" s="20">
        <f t="shared" si="2"/>
        <v>-2.0393737762426367E-3</v>
      </c>
      <c r="N6" s="2"/>
      <c r="O6" s="3"/>
      <c r="P6" s="3">
        <v>37</v>
      </c>
      <c r="Q6" s="10">
        <v>1313746</v>
      </c>
      <c r="R6" s="11">
        <v>34218</v>
      </c>
      <c r="S6" s="12">
        <f t="shared" si="3"/>
        <v>1347964</v>
      </c>
      <c r="T6" s="10">
        <v>1312575</v>
      </c>
      <c r="U6" s="11">
        <v>37701</v>
      </c>
      <c r="V6" s="11">
        <f t="shared" si="4"/>
        <v>1350276</v>
      </c>
      <c r="W6" s="20">
        <f t="shared" si="5"/>
        <v>-8.9134429334136733E-4</v>
      </c>
      <c r="X6" s="20">
        <f t="shared" si="5"/>
        <v>0.10178853235139407</v>
      </c>
      <c r="Y6" s="20">
        <f t="shared" si="5"/>
        <v>1.7151793371337209E-3</v>
      </c>
      <c r="AC6" s="2"/>
      <c r="AD6" s="3"/>
      <c r="AE6" s="3">
        <v>37</v>
      </c>
      <c r="AF6" s="10">
        <v>1475800</v>
      </c>
      <c r="AG6" s="11">
        <v>38925</v>
      </c>
      <c r="AH6" s="12">
        <f t="shared" si="6"/>
        <v>1514725</v>
      </c>
      <c r="AI6" s="10">
        <v>1469665</v>
      </c>
      <c r="AJ6" s="11">
        <v>39297</v>
      </c>
      <c r="AK6" s="12">
        <f t="shared" si="7"/>
        <v>1508962</v>
      </c>
      <c r="AL6" s="20">
        <f t="shared" si="8"/>
        <v>-4.1570673532999036E-3</v>
      </c>
      <c r="AM6" s="20">
        <f t="shared" si="8"/>
        <v>9.5568400770713602E-3</v>
      </c>
      <c r="AN6" s="20">
        <f t="shared" si="8"/>
        <v>-3.8046510092590857E-3</v>
      </c>
    </row>
    <row r="7" spans="1:40">
      <c r="A7" s="2"/>
      <c r="B7" s="1" t="s">
        <v>11</v>
      </c>
      <c r="C7" s="30">
        <v>22</v>
      </c>
      <c r="D7" s="10">
        <v>181323431</v>
      </c>
      <c r="E7" s="11">
        <v>3193417</v>
      </c>
      <c r="F7" s="12">
        <f t="shared" si="0"/>
        <v>184516848</v>
      </c>
      <c r="G7" s="10">
        <v>180852203</v>
      </c>
      <c r="H7" s="11">
        <v>4955859</v>
      </c>
      <c r="I7" s="12">
        <f t="shared" si="1"/>
        <v>185808062</v>
      </c>
      <c r="J7" s="20">
        <f t="shared" si="2"/>
        <v>-2.5988257413902538E-3</v>
      </c>
      <c r="K7" s="20">
        <f t="shared" si="2"/>
        <v>0.55189848366185812</v>
      </c>
      <c r="L7" s="20">
        <f t="shared" si="2"/>
        <v>6.9978108448935927E-3</v>
      </c>
      <c r="N7" s="2"/>
      <c r="O7" s="1" t="s">
        <v>11</v>
      </c>
      <c r="P7" s="1">
        <v>22</v>
      </c>
      <c r="Q7" s="10">
        <v>40327459</v>
      </c>
      <c r="R7" s="11">
        <v>548222</v>
      </c>
      <c r="S7" s="12">
        <f t="shared" si="3"/>
        <v>40875681</v>
      </c>
      <c r="T7" s="10">
        <v>40163281</v>
      </c>
      <c r="U7" s="11">
        <v>671167</v>
      </c>
      <c r="V7" s="11">
        <f t="shared" si="4"/>
        <v>40834448</v>
      </c>
      <c r="W7" s="20">
        <f t="shared" si="5"/>
        <v>-4.0711218626494627E-3</v>
      </c>
      <c r="X7" s="20">
        <f t="shared" si="5"/>
        <v>0.22426133938440995</v>
      </c>
      <c r="Y7" s="20">
        <f t="shared" si="5"/>
        <v>-1.0087416035955421E-3</v>
      </c>
      <c r="AC7" s="2"/>
      <c r="AD7" s="1" t="s">
        <v>17</v>
      </c>
      <c r="AE7" s="1">
        <v>22</v>
      </c>
      <c r="AF7" s="10">
        <v>27907486</v>
      </c>
      <c r="AG7" s="11">
        <v>504984</v>
      </c>
      <c r="AH7" s="12">
        <f t="shared" si="6"/>
        <v>28412470</v>
      </c>
      <c r="AI7" s="10">
        <v>27648516</v>
      </c>
      <c r="AJ7" s="11">
        <v>555137</v>
      </c>
      <c r="AK7" s="12">
        <f t="shared" si="7"/>
        <v>28203653</v>
      </c>
      <c r="AL7" s="20">
        <f t="shared" si="8"/>
        <v>-9.2795889963001033E-3</v>
      </c>
      <c r="AM7" s="20">
        <f t="shared" si="8"/>
        <v>9.9316017933241518E-2</v>
      </c>
      <c r="AN7" s="20">
        <f t="shared" si="8"/>
        <v>-7.3494842229485657E-3</v>
      </c>
    </row>
    <row r="8" spans="1:40">
      <c r="A8" s="2"/>
      <c r="B8" s="2"/>
      <c r="C8" s="31">
        <v>27</v>
      </c>
      <c r="D8" s="10">
        <v>101711004</v>
      </c>
      <c r="E8" s="11">
        <v>2038571</v>
      </c>
      <c r="F8" s="12">
        <f t="shared" si="0"/>
        <v>103749575</v>
      </c>
      <c r="G8" s="10">
        <v>101420845</v>
      </c>
      <c r="H8" s="11">
        <v>2853226</v>
      </c>
      <c r="I8" s="12">
        <f t="shared" si="1"/>
        <v>104274071</v>
      </c>
      <c r="J8" s="20">
        <f t="shared" si="2"/>
        <v>-2.8527788399375087E-3</v>
      </c>
      <c r="K8" s="20">
        <f t="shared" si="2"/>
        <v>0.39962061659858783</v>
      </c>
      <c r="L8" s="20">
        <f t="shared" si="2"/>
        <v>5.0554038414132307E-3</v>
      </c>
      <c r="N8" s="2"/>
      <c r="O8" s="2"/>
      <c r="P8" s="2">
        <v>27</v>
      </c>
      <c r="Q8" s="10">
        <v>14641200</v>
      </c>
      <c r="R8" s="11">
        <v>221194</v>
      </c>
      <c r="S8" s="12">
        <f t="shared" si="3"/>
        <v>14862394</v>
      </c>
      <c r="T8" s="10">
        <v>14618031</v>
      </c>
      <c r="U8" s="11">
        <v>259779</v>
      </c>
      <c r="V8" s="11">
        <f t="shared" si="4"/>
        <v>14877810</v>
      </c>
      <c r="W8" s="20">
        <f t="shared" si="5"/>
        <v>-1.5824522580116795E-3</v>
      </c>
      <c r="X8" s="20">
        <f t="shared" si="5"/>
        <v>0.17443963217808811</v>
      </c>
      <c r="Y8" s="20">
        <f t="shared" si="5"/>
        <v>1.0372487770140548E-3</v>
      </c>
      <c r="AC8" s="2"/>
      <c r="AD8" s="2"/>
      <c r="AE8" s="2">
        <v>27</v>
      </c>
      <c r="AF8" s="10">
        <v>9008852</v>
      </c>
      <c r="AG8" s="11">
        <v>244241</v>
      </c>
      <c r="AH8" s="12">
        <f t="shared" si="6"/>
        <v>9253093</v>
      </c>
      <c r="AI8" s="10">
        <v>8918138</v>
      </c>
      <c r="AJ8" s="11">
        <v>261098</v>
      </c>
      <c r="AK8" s="12">
        <f t="shared" si="7"/>
        <v>9179236</v>
      </c>
      <c r="AL8" s="20">
        <f t="shared" si="8"/>
        <v>-1.0069429490017101E-2</v>
      </c>
      <c r="AM8" s="20">
        <f t="shared" si="8"/>
        <v>6.9017896258203981E-2</v>
      </c>
      <c r="AN8" s="20">
        <f t="shared" si="8"/>
        <v>-7.9818715752667524E-3</v>
      </c>
    </row>
    <row r="9" spans="1:40">
      <c r="A9" s="2"/>
      <c r="B9" s="2"/>
      <c r="C9" s="31">
        <v>32</v>
      </c>
      <c r="D9" s="10">
        <v>50426392</v>
      </c>
      <c r="E9" s="11">
        <v>1049719</v>
      </c>
      <c r="F9" s="12">
        <f t="shared" si="0"/>
        <v>51476111</v>
      </c>
      <c r="G9" s="10">
        <v>50163758</v>
      </c>
      <c r="H9" s="11">
        <v>1310197</v>
      </c>
      <c r="I9" s="12">
        <f t="shared" si="1"/>
        <v>51473955</v>
      </c>
      <c r="J9" s="20">
        <f t="shared" si="2"/>
        <v>-5.2082647515213631E-3</v>
      </c>
      <c r="K9" s="20">
        <f t="shared" si="2"/>
        <v>0.24814069289019258</v>
      </c>
      <c r="L9" s="20">
        <f t="shared" si="2"/>
        <v>-4.188350592371215E-5</v>
      </c>
      <c r="N9" s="2"/>
      <c r="O9" s="2"/>
      <c r="P9" s="2">
        <v>32</v>
      </c>
      <c r="Q9" s="10">
        <v>5801534</v>
      </c>
      <c r="R9" s="11">
        <v>92655</v>
      </c>
      <c r="S9" s="12">
        <f t="shared" si="3"/>
        <v>5894189</v>
      </c>
      <c r="T9" s="10">
        <v>5776296</v>
      </c>
      <c r="U9" s="11">
        <v>102798</v>
      </c>
      <c r="V9" s="11">
        <f t="shared" si="4"/>
        <v>5879094</v>
      </c>
      <c r="W9" s="20">
        <f t="shared" si="5"/>
        <v>-4.3502287498444758E-3</v>
      </c>
      <c r="X9" s="20">
        <f t="shared" si="5"/>
        <v>0.10947061680427383</v>
      </c>
      <c r="Y9" s="20">
        <f t="shared" si="5"/>
        <v>-2.5609969412246913E-3</v>
      </c>
      <c r="AC9" s="2"/>
      <c r="AD9" s="2"/>
      <c r="AE9" s="2">
        <v>32</v>
      </c>
      <c r="AF9" s="10">
        <v>3192086</v>
      </c>
      <c r="AG9" s="11">
        <v>104104</v>
      </c>
      <c r="AH9" s="12">
        <f t="shared" si="6"/>
        <v>3296190</v>
      </c>
      <c r="AI9" s="10">
        <v>3141128</v>
      </c>
      <c r="AJ9" s="11">
        <v>107610</v>
      </c>
      <c r="AK9" s="12">
        <f t="shared" si="7"/>
        <v>3248738</v>
      </c>
      <c r="AL9" s="20">
        <f t="shared" si="8"/>
        <v>-1.5963855610406474E-2</v>
      </c>
      <c r="AM9" s="20">
        <f t="shared" si="8"/>
        <v>3.3677860600937581E-2</v>
      </c>
      <c r="AN9" s="20">
        <f t="shared" si="8"/>
        <v>-1.4396014792836587E-2</v>
      </c>
    </row>
    <row r="10" spans="1:40" ht="17.25" thickBot="1">
      <c r="A10" s="2"/>
      <c r="B10" s="3"/>
      <c r="C10" s="32">
        <v>37</v>
      </c>
      <c r="D10" s="10">
        <v>24450128</v>
      </c>
      <c r="E10" s="11">
        <v>522861</v>
      </c>
      <c r="F10" s="12">
        <f t="shared" si="0"/>
        <v>24972989</v>
      </c>
      <c r="G10" s="10">
        <v>24396276</v>
      </c>
      <c r="H10" s="11">
        <v>611452</v>
      </c>
      <c r="I10" s="12">
        <f t="shared" si="1"/>
        <v>25007728</v>
      </c>
      <c r="J10" s="20">
        <f t="shared" si="2"/>
        <v>-2.2025242567237369E-3</v>
      </c>
      <c r="K10" s="20">
        <f t="shared" si="2"/>
        <v>0.16943508886683079</v>
      </c>
      <c r="L10" s="20">
        <f t="shared" si="2"/>
        <v>1.3910629600646374E-3</v>
      </c>
      <c r="N10" s="2"/>
      <c r="O10" s="3"/>
      <c r="P10" s="3">
        <v>37</v>
      </c>
      <c r="Q10" s="10">
        <v>2617346</v>
      </c>
      <c r="R10" s="11">
        <v>45662</v>
      </c>
      <c r="S10" s="12">
        <f t="shared" si="3"/>
        <v>2663008</v>
      </c>
      <c r="T10" s="10">
        <v>2608307</v>
      </c>
      <c r="U10" s="11">
        <v>49006</v>
      </c>
      <c r="V10" s="11">
        <f t="shared" si="4"/>
        <v>2657313</v>
      </c>
      <c r="W10" s="20">
        <f t="shared" si="5"/>
        <v>-3.4534983147050946E-3</v>
      </c>
      <c r="X10" s="20">
        <f t="shared" si="5"/>
        <v>7.3233761114274376E-2</v>
      </c>
      <c r="Y10" s="20">
        <f t="shared" si="5"/>
        <v>-2.1385591030894657E-3</v>
      </c>
      <c r="AC10" s="2"/>
      <c r="AD10" s="3"/>
      <c r="AE10" s="3">
        <v>37</v>
      </c>
      <c r="AF10" s="10">
        <v>1188532</v>
      </c>
      <c r="AG10" s="11">
        <v>38108</v>
      </c>
      <c r="AH10" s="12">
        <f t="shared" si="6"/>
        <v>1226640</v>
      </c>
      <c r="AI10" s="10">
        <v>1179856</v>
      </c>
      <c r="AJ10" s="11">
        <v>40702</v>
      </c>
      <c r="AK10" s="12">
        <f t="shared" si="7"/>
        <v>1220558</v>
      </c>
      <c r="AL10" s="20">
        <f t="shared" si="8"/>
        <v>-7.2997613863152733E-3</v>
      </c>
      <c r="AM10" s="20">
        <f t="shared" si="8"/>
        <v>6.8069696651621658E-2</v>
      </c>
      <c r="AN10" s="20">
        <f t="shared" si="8"/>
        <v>-4.9582599621731394E-3</v>
      </c>
    </row>
    <row r="11" spans="1:40">
      <c r="A11" s="4"/>
      <c r="B11" s="5" t="s">
        <v>12</v>
      </c>
      <c r="C11" s="33">
        <v>22</v>
      </c>
      <c r="D11" s="10"/>
      <c r="E11" s="11"/>
      <c r="F11" s="12"/>
      <c r="G11" s="10"/>
      <c r="H11" s="11"/>
      <c r="I11" s="12"/>
      <c r="J11" s="20"/>
      <c r="K11" s="20"/>
      <c r="L11" s="20"/>
      <c r="N11" s="4"/>
      <c r="O11" s="5" t="s">
        <v>12</v>
      </c>
      <c r="P11" s="5">
        <v>22</v>
      </c>
      <c r="Q11" s="10"/>
      <c r="R11" s="11"/>
      <c r="S11" s="12"/>
      <c r="T11" s="10"/>
      <c r="U11" s="11"/>
      <c r="V11" s="11"/>
      <c r="W11" s="20"/>
      <c r="X11" s="20"/>
      <c r="Y11" s="20"/>
      <c r="AC11" s="2"/>
      <c r="AD11" s="1" t="s">
        <v>18</v>
      </c>
      <c r="AE11" s="1">
        <v>22</v>
      </c>
      <c r="AF11" s="10">
        <v>113861539</v>
      </c>
      <c r="AG11" s="11">
        <v>4386254</v>
      </c>
      <c r="AH11" s="12">
        <f t="shared" si="6"/>
        <v>118247793</v>
      </c>
      <c r="AI11" s="10">
        <v>110287226</v>
      </c>
      <c r="AJ11" s="11">
        <v>4919019</v>
      </c>
      <c r="AK11" s="12">
        <f t="shared" si="7"/>
        <v>115206245</v>
      </c>
      <c r="AL11" s="20">
        <f t="shared" si="8"/>
        <v>-3.1391750290675424E-2</v>
      </c>
      <c r="AM11" s="20">
        <f t="shared" si="8"/>
        <v>0.12146241416935721</v>
      </c>
      <c r="AN11" s="20">
        <f t="shared" si="8"/>
        <v>-2.5721816220282467E-2</v>
      </c>
    </row>
    <row r="12" spans="1:40">
      <c r="A12" s="4"/>
      <c r="B12" s="4"/>
      <c r="C12" s="34">
        <v>27</v>
      </c>
      <c r="D12" s="10"/>
      <c r="E12" s="11"/>
      <c r="F12" s="12"/>
      <c r="G12" s="10"/>
      <c r="H12" s="11"/>
      <c r="I12" s="12"/>
      <c r="J12" s="20"/>
      <c r="K12" s="20"/>
      <c r="L12" s="20"/>
      <c r="N12" s="4"/>
      <c r="O12" s="4"/>
      <c r="P12" s="4">
        <v>27</v>
      </c>
      <c r="Q12" s="10"/>
      <c r="R12" s="11"/>
      <c r="S12" s="12"/>
      <c r="T12" s="10"/>
      <c r="U12" s="11"/>
      <c r="V12" s="11"/>
      <c r="W12" s="20"/>
      <c r="X12" s="20"/>
      <c r="Y12" s="20"/>
      <c r="AC12" s="2"/>
      <c r="AD12" s="2"/>
      <c r="AE12" s="2">
        <v>27</v>
      </c>
      <c r="AF12" s="10">
        <v>20634437</v>
      </c>
      <c r="AG12" s="11">
        <v>812004</v>
      </c>
      <c r="AH12" s="12">
        <f t="shared" si="6"/>
        <v>21446441</v>
      </c>
      <c r="AI12" s="10">
        <v>20326572</v>
      </c>
      <c r="AJ12" s="11">
        <v>905169</v>
      </c>
      <c r="AK12" s="12">
        <f t="shared" si="7"/>
        <v>21231741</v>
      </c>
      <c r="AL12" s="20">
        <f t="shared" si="8"/>
        <v>-1.4919961227922052E-2</v>
      </c>
      <c r="AM12" s="20">
        <f t="shared" si="8"/>
        <v>0.11473465647952463</v>
      </c>
      <c r="AN12" s="20">
        <f t="shared" si="8"/>
        <v>-1.0010985039429099E-2</v>
      </c>
    </row>
    <row r="13" spans="1:40">
      <c r="A13" s="4"/>
      <c r="B13" s="4"/>
      <c r="C13" s="34">
        <v>32</v>
      </c>
      <c r="D13" s="10"/>
      <c r="E13" s="11"/>
      <c r="F13" s="12"/>
      <c r="G13" s="10"/>
      <c r="H13" s="11"/>
      <c r="I13" s="12"/>
      <c r="J13" s="20"/>
      <c r="K13" s="20"/>
      <c r="L13" s="20"/>
      <c r="N13" s="4"/>
      <c r="O13" s="4"/>
      <c r="P13" s="4">
        <v>32</v>
      </c>
      <c r="Q13" s="10"/>
      <c r="R13" s="11"/>
      <c r="S13" s="12"/>
      <c r="T13" s="10"/>
      <c r="U13" s="11"/>
      <c r="V13" s="11"/>
      <c r="W13" s="20"/>
      <c r="X13" s="20"/>
      <c r="Y13" s="20"/>
      <c r="AC13" s="2"/>
      <c r="AD13" s="2"/>
      <c r="AE13" s="2">
        <v>32</v>
      </c>
      <c r="AF13" s="10">
        <v>6948935</v>
      </c>
      <c r="AG13" s="11">
        <v>254199</v>
      </c>
      <c r="AH13" s="12">
        <f t="shared" si="6"/>
        <v>7203134</v>
      </c>
      <c r="AI13" s="10">
        <v>6873455</v>
      </c>
      <c r="AJ13" s="11">
        <v>273933</v>
      </c>
      <c r="AK13" s="12">
        <f t="shared" si="7"/>
        <v>7147388</v>
      </c>
      <c r="AL13" s="20">
        <f t="shared" si="8"/>
        <v>-1.0862096134155785E-2</v>
      </c>
      <c r="AM13" s="20">
        <f t="shared" si="8"/>
        <v>7.7632091392963787E-2</v>
      </c>
      <c r="AN13" s="20">
        <f t="shared" si="8"/>
        <v>-7.7391313281135465E-3</v>
      </c>
    </row>
    <row r="14" spans="1:40" ht="17.25" thickBot="1">
      <c r="A14" s="4"/>
      <c r="B14" s="6"/>
      <c r="C14" s="35">
        <v>37</v>
      </c>
      <c r="D14" s="10"/>
      <c r="E14" s="11"/>
      <c r="F14" s="12"/>
      <c r="G14" s="10"/>
      <c r="H14" s="11"/>
      <c r="I14" s="12"/>
      <c r="J14" s="20"/>
      <c r="K14" s="20"/>
      <c r="L14" s="20"/>
      <c r="N14" s="4"/>
      <c r="O14" s="6"/>
      <c r="P14" s="6">
        <v>37</v>
      </c>
      <c r="Q14" s="10"/>
      <c r="R14" s="11"/>
      <c r="S14" s="12"/>
      <c r="T14" s="10"/>
      <c r="U14" s="11"/>
      <c r="V14" s="11"/>
      <c r="W14" s="20"/>
      <c r="X14" s="20"/>
      <c r="Y14" s="20"/>
      <c r="AC14" s="2"/>
      <c r="AD14" s="3"/>
      <c r="AE14" s="3">
        <v>37</v>
      </c>
      <c r="AF14" s="10">
        <v>2750164</v>
      </c>
      <c r="AG14" s="11">
        <v>105080</v>
      </c>
      <c r="AH14" s="12">
        <f t="shared" si="6"/>
        <v>2855244</v>
      </c>
      <c r="AI14" s="10">
        <v>2717496</v>
      </c>
      <c r="AJ14" s="11">
        <v>108336</v>
      </c>
      <c r="AK14" s="12">
        <f t="shared" si="7"/>
        <v>2825832</v>
      </c>
      <c r="AL14" s="20">
        <f t="shared" si="8"/>
        <v>-1.1878564332890695E-2</v>
      </c>
      <c r="AM14" s="20">
        <f t="shared" si="8"/>
        <v>3.0985915492957705E-2</v>
      </c>
      <c r="AN14" s="20">
        <f t="shared" si="8"/>
        <v>-1.0301046075221643E-2</v>
      </c>
    </row>
    <row r="15" spans="1:40">
      <c r="A15" s="4"/>
      <c r="B15" s="5" t="s">
        <v>13</v>
      </c>
      <c r="C15" s="33">
        <v>22</v>
      </c>
      <c r="D15" s="10"/>
      <c r="E15" s="11"/>
      <c r="F15" s="12"/>
      <c r="G15" s="10"/>
      <c r="H15" s="11"/>
      <c r="I15" s="12"/>
      <c r="J15" s="20"/>
      <c r="K15" s="20"/>
      <c r="L15" s="20"/>
      <c r="N15" s="4"/>
      <c r="O15" s="5" t="s">
        <v>13</v>
      </c>
      <c r="P15" s="5">
        <v>22</v>
      </c>
      <c r="Q15" s="10"/>
      <c r="R15" s="11"/>
      <c r="S15" s="12"/>
      <c r="T15" s="10"/>
      <c r="U15" s="11"/>
      <c r="V15" s="11"/>
      <c r="W15" s="20"/>
      <c r="X15" s="20"/>
      <c r="Y15" s="20"/>
      <c r="AC15" s="2"/>
      <c r="AD15" s="1" t="s">
        <v>19</v>
      </c>
      <c r="AE15" s="1">
        <v>22</v>
      </c>
      <c r="AF15" s="10">
        <v>120911021</v>
      </c>
      <c r="AG15" s="11">
        <v>5935590</v>
      </c>
      <c r="AH15" s="12">
        <f t="shared" si="6"/>
        <v>126846611</v>
      </c>
      <c r="AI15" s="10">
        <v>117973184</v>
      </c>
      <c r="AJ15" s="11">
        <v>6478854</v>
      </c>
      <c r="AK15" s="12">
        <f t="shared" si="7"/>
        <v>124452038</v>
      </c>
      <c r="AL15" s="20">
        <f t="shared" si="8"/>
        <v>-2.4297512134977328E-2</v>
      </c>
      <c r="AM15" s="20">
        <f t="shared" si="8"/>
        <v>9.1526537378761041E-2</v>
      </c>
      <c r="AN15" s="20">
        <f t="shared" si="8"/>
        <v>-1.8877705767007091E-2</v>
      </c>
    </row>
    <row r="16" spans="1:40">
      <c r="A16" s="4"/>
      <c r="B16" s="4"/>
      <c r="C16" s="34">
        <v>27</v>
      </c>
      <c r="D16" s="10"/>
      <c r="E16" s="11"/>
      <c r="F16" s="12"/>
      <c r="G16" s="10"/>
      <c r="H16" s="11"/>
      <c r="I16" s="12"/>
      <c r="J16" s="20"/>
      <c r="K16" s="20"/>
      <c r="L16" s="20"/>
      <c r="N16" s="4"/>
      <c r="O16" s="4"/>
      <c r="P16" s="4">
        <v>27</v>
      </c>
      <c r="Q16" s="10"/>
      <c r="R16" s="11"/>
      <c r="S16" s="12"/>
      <c r="T16" s="10"/>
      <c r="U16" s="11"/>
      <c r="V16" s="11"/>
      <c r="W16" s="20"/>
      <c r="X16" s="20"/>
      <c r="Y16" s="20"/>
      <c r="AC16" s="2"/>
      <c r="AD16" s="2"/>
      <c r="AE16" s="2">
        <v>27</v>
      </c>
      <c r="AF16" s="10">
        <v>26164936</v>
      </c>
      <c r="AG16" s="11">
        <v>2099437</v>
      </c>
      <c r="AH16" s="12">
        <f t="shared" si="6"/>
        <v>28264373</v>
      </c>
      <c r="AI16" s="10">
        <v>25908628</v>
      </c>
      <c r="AJ16" s="11">
        <v>2134102</v>
      </c>
      <c r="AK16" s="12">
        <f t="shared" si="7"/>
        <v>28042730</v>
      </c>
      <c r="AL16" s="20">
        <f t="shared" si="8"/>
        <v>-9.7958580903847459E-3</v>
      </c>
      <c r="AM16" s="20">
        <f t="shared" si="8"/>
        <v>1.6511569530307302E-2</v>
      </c>
      <c r="AN16" s="20">
        <f t="shared" si="8"/>
        <v>-7.8417801802997955E-3</v>
      </c>
    </row>
    <row r="17" spans="1:44">
      <c r="A17" s="4"/>
      <c r="B17" s="4"/>
      <c r="C17" s="34">
        <v>32</v>
      </c>
      <c r="D17" s="10"/>
      <c r="E17" s="11"/>
      <c r="F17" s="12"/>
      <c r="G17" s="10"/>
      <c r="H17" s="11"/>
      <c r="I17" s="12"/>
      <c r="J17" s="20"/>
      <c r="K17" s="20"/>
      <c r="L17" s="20"/>
      <c r="N17" s="4"/>
      <c r="O17" s="4"/>
      <c r="P17" s="4">
        <v>32</v>
      </c>
      <c r="Q17" s="10"/>
      <c r="R17" s="11"/>
      <c r="S17" s="12"/>
      <c r="T17" s="10"/>
      <c r="U17" s="11"/>
      <c r="V17" s="11"/>
      <c r="W17" s="20"/>
      <c r="X17" s="20"/>
      <c r="Y17" s="20"/>
      <c r="AC17" s="2"/>
      <c r="AD17" s="2"/>
      <c r="AE17" s="2">
        <v>32</v>
      </c>
      <c r="AF17" s="10">
        <v>9006693</v>
      </c>
      <c r="AG17" s="11">
        <v>793848</v>
      </c>
      <c r="AH17" s="12">
        <f t="shared" si="6"/>
        <v>9800541</v>
      </c>
      <c r="AI17" s="10">
        <v>8928107</v>
      </c>
      <c r="AJ17" s="11">
        <v>796126</v>
      </c>
      <c r="AK17" s="12">
        <f t="shared" si="7"/>
        <v>9724233</v>
      </c>
      <c r="AL17" s="20">
        <f t="shared" si="8"/>
        <v>-8.7252890711385644E-3</v>
      </c>
      <c r="AM17" s="20">
        <f t="shared" si="8"/>
        <v>2.8695669699994042E-3</v>
      </c>
      <c r="AN17" s="20">
        <f t="shared" si="8"/>
        <v>-7.7861007877013666E-3</v>
      </c>
    </row>
    <row r="18" spans="1:44" ht="17.25" thickBot="1">
      <c r="A18" s="6"/>
      <c r="B18" s="6"/>
      <c r="C18" s="35">
        <v>37</v>
      </c>
      <c r="D18" s="10"/>
      <c r="E18" s="11"/>
      <c r="F18" s="12"/>
      <c r="G18" s="10"/>
      <c r="H18" s="11"/>
      <c r="I18" s="12"/>
      <c r="J18" s="20"/>
      <c r="K18" s="20"/>
      <c r="L18" s="20"/>
      <c r="N18" s="6"/>
      <c r="O18" s="6"/>
      <c r="P18" s="6">
        <v>37</v>
      </c>
      <c r="Q18" s="10"/>
      <c r="R18" s="11"/>
      <c r="S18" s="12"/>
      <c r="T18" s="10"/>
      <c r="U18" s="11"/>
      <c r="V18" s="11"/>
      <c r="W18" s="20"/>
      <c r="X18" s="20"/>
      <c r="Y18" s="20"/>
      <c r="AC18" s="2"/>
      <c r="AD18" s="3"/>
      <c r="AE18" s="3">
        <v>37</v>
      </c>
      <c r="AF18" s="10">
        <v>3583247</v>
      </c>
      <c r="AG18" s="11">
        <v>318801</v>
      </c>
      <c r="AH18" s="12">
        <f t="shared" si="6"/>
        <v>3902048</v>
      </c>
      <c r="AI18" s="10">
        <v>3573307</v>
      </c>
      <c r="AJ18" s="11">
        <v>319722</v>
      </c>
      <c r="AK18" s="12">
        <f t="shared" si="7"/>
        <v>3893029</v>
      </c>
      <c r="AL18" s="20">
        <f t="shared" si="8"/>
        <v>-2.7740203229082994E-3</v>
      </c>
      <c r="AM18" s="20">
        <f t="shared" si="8"/>
        <v>2.8889495327806269E-3</v>
      </c>
      <c r="AN18" s="20">
        <f t="shared" si="8"/>
        <v>-2.3113503473047858E-3</v>
      </c>
    </row>
    <row r="19" spans="1:44">
      <c r="A19" s="1" t="s">
        <v>14</v>
      </c>
      <c r="B19" s="1" t="s">
        <v>15</v>
      </c>
      <c r="C19" s="30">
        <v>22</v>
      </c>
      <c r="D19" s="10">
        <v>115940914</v>
      </c>
      <c r="E19" s="11">
        <v>7523681</v>
      </c>
      <c r="F19" s="12">
        <f t="shared" ref="F19:F82" si="9">D19+E19</f>
        <v>123464595</v>
      </c>
      <c r="G19" s="10">
        <v>113896355</v>
      </c>
      <c r="H19" s="11">
        <v>8957151</v>
      </c>
      <c r="I19" s="12">
        <f>G19+H19</f>
        <v>122853506</v>
      </c>
      <c r="J19" s="20">
        <f t="shared" si="2"/>
        <v>-1.7634490961490945E-2</v>
      </c>
      <c r="K19" s="20">
        <f t="shared" si="2"/>
        <v>0.19052774831894115</v>
      </c>
      <c r="L19" s="20">
        <f t="shared" si="2"/>
        <v>-4.949507994579383E-3</v>
      </c>
      <c r="N19" s="1" t="s">
        <v>14</v>
      </c>
      <c r="O19" s="1" t="s">
        <v>15</v>
      </c>
      <c r="P19" s="1">
        <v>22</v>
      </c>
      <c r="Q19" s="10">
        <v>16191716</v>
      </c>
      <c r="R19" s="11">
        <v>729763</v>
      </c>
      <c r="S19" s="12">
        <f>Q19+R19</f>
        <v>16921479</v>
      </c>
      <c r="T19" s="10">
        <v>16088154</v>
      </c>
      <c r="U19" s="11">
        <v>846055</v>
      </c>
      <c r="V19" s="11">
        <f>T19+U19</f>
        <v>16934209</v>
      </c>
      <c r="W19" s="20">
        <f t="shared" si="5"/>
        <v>-6.3959866885017203E-3</v>
      </c>
      <c r="X19" s="20">
        <f t="shared" si="5"/>
        <v>0.15935584566496241</v>
      </c>
      <c r="Y19" s="20">
        <f t="shared" si="5"/>
        <v>7.5229830678513743E-4</v>
      </c>
      <c r="AC19" s="2"/>
      <c r="AD19" s="1" t="s">
        <v>20</v>
      </c>
      <c r="AE19" s="1">
        <v>22</v>
      </c>
      <c r="AF19" s="88">
        <v>373955024</v>
      </c>
      <c r="AG19" s="89">
        <v>1908911</v>
      </c>
      <c r="AH19" s="90">
        <f t="shared" si="6"/>
        <v>375863935</v>
      </c>
      <c r="AI19" s="10">
        <v>369253942</v>
      </c>
      <c r="AJ19" s="11">
        <v>2581939</v>
      </c>
      <c r="AK19" s="12">
        <f t="shared" si="7"/>
        <v>371835881</v>
      </c>
      <c r="AL19" s="20">
        <f t="shared" si="8"/>
        <v>-1.2571249744728674E-2</v>
      </c>
      <c r="AM19" s="20">
        <f t="shared" si="8"/>
        <v>0.35257170187609588</v>
      </c>
      <c r="AN19" s="20">
        <f t="shared" si="8"/>
        <v>-1.0716787712021336E-2</v>
      </c>
      <c r="AP19" s="10"/>
      <c r="AQ19" s="11"/>
      <c r="AR19" s="12"/>
    </row>
    <row r="20" spans="1:44">
      <c r="A20" s="2" t="s">
        <v>16</v>
      </c>
      <c r="B20" s="2"/>
      <c r="C20" s="31">
        <v>27</v>
      </c>
      <c r="D20" s="10">
        <v>50814057</v>
      </c>
      <c r="E20" s="11">
        <v>2308676</v>
      </c>
      <c r="F20" s="12">
        <f t="shared" si="9"/>
        <v>53122733</v>
      </c>
      <c r="G20" s="10">
        <v>50544005</v>
      </c>
      <c r="H20" s="11">
        <v>2947410</v>
      </c>
      <c r="I20" s="12">
        <f t="shared" ref="I20:I82" si="10">G20+H20</f>
        <v>53491415</v>
      </c>
      <c r="J20" s="20">
        <f t="shared" si="2"/>
        <v>-5.3145136590845299E-3</v>
      </c>
      <c r="K20" s="20">
        <f t="shared" si="2"/>
        <v>0.27666679949893358</v>
      </c>
      <c r="L20" s="20">
        <f t="shared" si="2"/>
        <v>6.9401926290200144E-3</v>
      </c>
      <c r="N20" s="2" t="s">
        <v>16</v>
      </c>
      <c r="O20" s="2"/>
      <c r="P20" s="2">
        <v>27</v>
      </c>
      <c r="Q20" s="10">
        <v>6620075</v>
      </c>
      <c r="R20" s="11">
        <v>251100</v>
      </c>
      <c r="S20" s="12">
        <f t="shared" ref="S20:S70" si="11">Q20+R20</f>
        <v>6871175</v>
      </c>
      <c r="T20" s="10">
        <v>6592555</v>
      </c>
      <c r="U20" s="11">
        <v>290436</v>
      </c>
      <c r="V20" s="11">
        <f t="shared" ref="V20:V70" si="12">T20+U20</f>
        <v>6882991</v>
      </c>
      <c r="W20" s="20">
        <f t="shared" si="5"/>
        <v>-4.1570526013677833E-3</v>
      </c>
      <c r="X20" s="20">
        <f t="shared" si="5"/>
        <v>0.15665471923536445</v>
      </c>
      <c r="Y20" s="20">
        <f t="shared" si="5"/>
        <v>1.7196476585155107E-3</v>
      </c>
      <c r="AC20" s="2"/>
      <c r="AD20" s="2"/>
      <c r="AE20" s="2">
        <v>27</v>
      </c>
      <c r="AF20" s="10">
        <v>43397818</v>
      </c>
      <c r="AG20" s="11">
        <v>2428445</v>
      </c>
      <c r="AH20" s="12">
        <f t="shared" si="6"/>
        <v>45826263</v>
      </c>
      <c r="AI20" s="10">
        <v>42235970</v>
      </c>
      <c r="AJ20" s="11">
        <v>2553546</v>
      </c>
      <c r="AK20" s="12">
        <f t="shared" si="7"/>
        <v>44789516</v>
      </c>
      <c r="AL20" s="20">
        <f t="shared" si="8"/>
        <v>-2.6772037248508629E-2</v>
      </c>
      <c r="AM20" s="20">
        <f t="shared" si="8"/>
        <v>5.1514858273504327E-2</v>
      </c>
      <c r="AN20" s="20">
        <f t="shared" si="8"/>
        <v>-2.2623424476047704E-2</v>
      </c>
    </row>
    <row r="21" spans="1:44">
      <c r="A21" s="2"/>
      <c r="B21" s="2"/>
      <c r="C21" s="31">
        <v>32</v>
      </c>
      <c r="D21" s="10">
        <v>27472343</v>
      </c>
      <c r="E21" s="11">
        <v>1015169</v>
      </c>
      <c r="F21" s="12">
        <f t="shared" si="9"/>
        <v>28487512</v>
      </c>
      <c r="G21" s="10">
        <v>27368118</v>
      </c>
      <c r="H21" s="11">
        <v>1249369</v>
      </c>
      <c r="I21" s="12">
        <f t="shared" si="10"/>
        <v>28617487</v>
      </c>
      <c r="J21" s="20">
        <f t="shared" si="2"/>
        <v>-3.7938154747121366E-3</v>
      </c>
      <c r="K21" s="20">
        <f t="shared" si="2"/>
        <v>0.23070050405400488</v>
      </c>
      <c r="L21" s="20">
        <f t="shared" si="2"/>
        <v>4.562525502402659E-3</v>
      </c>
      <c r="N21" s="2"/>
      <c r="O21" s="2"/>
      <c r="P21" s="2">
        <v>32</v>
      </c>
      <c r="Q21" s="10">
        <v>2975197</v>
      </c>
      <c r="R21" s="11">
        <v>96312</v>
      </c>
      <c r="S21" s="12">
        <f t="shared" si="11"/>
        <v>3071509</v>
      </c>
      <c r="T21" s="10">
        <v>2949802</v>
      </c>
      <c r="U21" s="11">
        <v>105232</v>
      </c>
      <c r="V21" s="11">
        <f t="shared" si="12"/>
        <v>3055034</v>
      </c>
      <c r="W21" s="20">
        <f t="shared" si="5"/>
        <v>-8.5355692412972806E-3</v>
      </c>
      <c r="X21" s="20">
        <f t="shared" si="5"/>
        <v>9.2615665752969534E-2</v>
      </c>
      <c r="Y21" s="20">
        <f t="shared" si="5"/>
        <v>-5.3638130313146126E-3</v>
      </c>
      <c r="AC21" s="2"/>
      <c r="AD21" s="2"/>
      <c r="AE21" s="2">
        <v>32</v>
      </c>
      <c r="AF21" s="10">
        <v>7512260</v>
      </c>
      <c r="AG21" s="11">
        <v>1281606</v>
      </c>
      <c r="AH21" s="12">
        <f t="shared" si="6"/>
        <v>8793866</v>
      </c>
      <c r="AI21" s="10">
        <v>7387648</v>
      </c>
      <c r="AJ21" s="11">
        <v>1288446</v>
      </c>
      <c r="AK21" s="12">
        <f t="shared" si="7"/>
        <v>8676094</v>
      </c>
      <c r="AL21" s="20">
        <f t="shared" si="8"/>
        <v>-1.6587817780534753E-2</v>
      </c>
      <c r="AM21" s="20">
        <f t="shared" si="8"/>
        <v>5.3370536654790968E-3</v>
      </c>
      <c r="AN21" s="20">
        <f t="shared" si="8"/>
        <v>-1.3392517011289407E-2</v>
      </c>
    </row>
    <row r="22" spans="1:44" ht="17.25" thickBot="1">
      <c r="A22" s="2"/>
      <c r="B22" s="3"/>
      <c r="C22" s="32">
        <v>37</v>
      </c>
      <c r="D22" s="10">
        <v>15138397</v>
      </c>
      <c r="E22" s="11">
        <v>498397</v>
      </c>
      <c r="F22" s="12">
        <f t="shared" si="9"/>
        <v>15636794</v>
      </c>
      <c r="G22" s="10">
        <v>15091808</v>
      </c>
      <c r="H22" s="11">
        <v>567914</v>
      </c>
      <c r="I22" s="12">
        <f t="shared" si="10"/>
        <v>15659722</v>
      </c>
      <c r="J22" s="20">
        <f t="shared" si="2"/>
        <v>-3.07753852670134E-3</v>
      </c>
      <c r="K22" s="20">
        <f t="shared" si="2"/>
        <v>0.13948117665234738</v>
      </c>
      <c r="L22" s="20">
        <f t="shared" si="2"/>
        <v>1.4662852244520241E-3</v>
      </c>
      <c r="N22" s="2"/>
      <c r="O22" s="3"/>
      <c r="P22" s="3">
        <v>37</v>
      </c>
      <c r="Q22" s="10">
        <v>1334397</v>
      </c>
      <c r="R22" s="11">
        <v>36171</v>
      </c>
      <c r="S22" s="12">
        <f t="shared" si="11"/>
        <v>1370568</v>
      </c>
      <c r="T22" s="10">
        <v>1341957</v>
      </c>
      <c r="U22" s="11">
        <v>39276</v>
      </c>
      <c r="V22" s="11">
        <f t="shared" si="12"/>
        <v>1381233</v>
      </c>
      <c r="W22" s="20">
        <f t="shared" si="5"/>
        <v>5.6654803630404871E-3</v>
      </c>
      <c r="X22" s="20">
        <f t="shared" si="5"/>
        <v>8.5842249315750241E-2</v>
      </c>
      <c r="Y22" s="20">
        <f t="shared" si="5"/>
        <v>7.7814453569615694E-3</v>
      </c>
      <c r="AC22" s="3"/>
      <c r="AD22" s="3"/>
      <c r="AE22" s="3">
        <v>37</v>
      </c>
      <c r="AF22" s="10">
        <v>1884730</v>
      </c>
      <c r="AG22" s="11">
        <v>178343</v>
      </c>
      <c r="AH22" s="12">
        <f t="shared" si="6"/>
        <v>2063073</v>
      </c>
      <c r="AI22" s="10">
        <v>1865536</v>
      </c>
      <c r="AJ22" s="11">
        <v>176927</v>
      </c>
      <c r="AK22" s="12">
        <f t="shared" si="7"/>
        <v>2042463</v>
      </c>
      <c r="AL22" s="20">
        <f t="shared" si="8"/>
        <v>-1.0183952078016478E-2</v>
      </c>
      <c r="AM22" s="20">
        <f t="shared" si="8"/>
        <v>-7.9397565365615375E-3</v>
      </c>
      <c r="AN22" s="20">
        <f t="shared" si="8"/>
        <v>-9.9899518824588807E-3</v>
      </c>
    </row>
    <row r="23" spans="1:44">
      <c r="A23" s="2"/>
      <c r="B23" s="1" t="s">
        <v>17</v>
      </c>
      <c r="C23" s="30">
        <v>22</v>
      </c>
      <c r="D23" s="10">
        <v>207110323</v>
      </c>
      <c r="E23" s="11">
        <v>4446379</v>
      </c>
      <c r="F23" s="12">
        <f t="shared" si="9"/>
        <v>211556702</v>
      </c>
      <c r="G23" s="10">
        <v>204598284</v>
      </c>
      <c r="H23" s="11">
        <v>6393824</v>
      </c>
      <c r="I23" s="12">
        <f t="shared" si="10"/>
        <v>210992108</v>
      </c>
      <c r="J23" s="20">
        <f t="shared" si="2"/>
        <v>-1.2128989823457559E-2</v>
      </c>
      <c r="K23" s="20">
        <f t="shared" si="2"/>
        <v>0.43798448130490009</v>
      </c>
      <c r="L23" s="20">
        <f t="shared" si="2"/>
        <v>-2.6687596973410388E-3</v>
      </c>
      <c r="N23" s="2"/>
      <c r="O23" s="1" t="s">
        <v>17</v>
      </c>
      <c r="P23" s="1">
        <v>22</v>
      </c>
      <c r="Q23" s="10">
        <v>22698976</v>
      </c>
      <c r="R23" s="11">
        <v>373473</v>
      </c>
      <c r="S23" s="12">
        <f t="shared" si="11"/>
        <v>23072449</v>
      </c>
      <c r="T23" s="10">
        <v>22556290</v>
      </c>
      <c r="U23" s="11">
        <v>431173</v>
      </c>
      <c r="V23" s="11">
        <f t="shared" si="12"/>
        <v>22987463</v>
      </c>
      <c r="W23" s="20">
        <f t="shared" si="5"/>
        <v>-6.2860104350082047E-3</v>
      </c>
      <c r="X23" s="20">
        <f t="shared" si="5"/>
        <v>0.15449577345618026</v>
      </c>
      <c r="Y23" s="20">
        <f t="shared" si="5"/>
        <v>-3.6834407998908025E-3</v>
      </c>
      <c r="AC23" s="1" t="s">
        <v>21</v>
      </c>
      <c r="AD23" s="1" t="s">
        <v>22</v>
      </c>
      <c r="AE23" s="1">
        <v>22</v>
      </c>
      <c r="AF23" s="10">
        <v>11821784</v>
      </c>
      <c r="AG23" s="11">
        <v>818883</v>
      </c>
      <c r="AH23" s="12">
        <f t="shared" si="6"/>
        <v>12640667</v>
      </c>
      <c r="AI23" s="10">
        <v>11758524</v>
      </c>
      <c r="AJ23" s="11">
        <v>827809</v>
      </c>
      <c r="AK23" s="12">
        <f t="shared" si="7"/>
        <v>12586333</v>
      </c>
      <c r="AL23" s="20">
        <f t="shared" si="8"/>
        <v>-5.3511382038446964E-3</v>
      </c>
      <c r="AM23" s="20">
        <f t="shared" si="8"/>
        <v>1.0900214072095737E-2</v>
      </c>
      <c r="AN23" s="20">
        <f t="shared" si="8"/>
        <v>-4.2983491298362875E-3</v>
      </c>
    </row>
    <row r="24" spans="1:44">
      <c r="A24" s="2"/>
      <c r="B24" s="2"/>
      <c r="C24" s="31">
        <v>27</v>
      </c>
      <c r="D24" s="10">
        <v>108433563</v>
      </c>
      <c r="E24" s="11">
        <v>2579140</v>
      </c>
      <c r="F24" s="12">
        <f t="shared" si="9"/>
        <v>111012703</v>
      </c>
      <c r="G24" s="10">
        <v>107082758</v>
      </c>
      <c r="H24" s="11">
        <v>3565779</v>
      </c>
      <c r="I24" s="12">
        <f t="shared" si="10"/>
        <v>110648537</v>
      </c>
      <c r="J24" s="20">
        <f t="shared" si="2"/>
        <v>-1.2457443642241994E-2</v>
      </c>
      <c r="K24" s="20">
        <f t="shared" si="2"/>
        <v>0.38254573229836297</v>
      </c>
      <c r="L24" s="20">
        <f t="shared" si="2"/>
        <v>-3.2803993611433269E-3</v>
      </c>
      <c r="N24" s="2"/>
      <c r="O24" s="2"/>
      <c r="P24" s="2">
        <v>27</v>
      </c>
      <c r="Q24" s="10">
        <v>8447109</v>
      </c>
      <c r="R24" s="11">
        <v>162213</v>
      </c>
      <c r="S24" s="12">
        <f t="shared" si="11"/>
        <v>8609322</v>
      </c>
      <c r="T24" s="10">
        <v>8402317</v>
      </c>
      <c r="U24" s="11">
        <v>185850</v>
      </c>
      <c r="V24" s="11">
        <f t="shared" si="12"/>
        <v>8588167</v>
      </c>
      <c r="W24" s="20">
        <f t="shared" si="5"/>
        <v>-5.30264259641966E-3</v>
      </c>
      <c r="X24" s="20">
        <f t="shared" si="5"/>
        <v>0.14571581809102852</v>
      </c>
      <c r="Y24" s="20">
        <f t="shared" si="5"/>
        <v>-2.4572202085134665E-3</v>
      </c>
      <c r="AC24" s="2" t="s">
        <v>23</v>
      </c>
      <c r="AD24" s="2"/>
      <c r="AE24" s="2">
        <v>27</v>
      </c>
      <c r="AF24" s="10">
        <v>4426499</v>
      </c>
      <c r="AG24" s="11">
        <v>295313</v>
      </c>
      <c r="AH24" s="12">
        <f t="shared" si="6"/>
        <v>4721812</v>
      </c>
      <c r="AI24" s="10">
        <v>4390480</v>
      </c>
      <c r="AJ24" s="11">
        <v>294725</v>
      </c>
      <c r="AK24" s="12">
        <f t="shared" si="7"/>
        <v>4685205</v>
      </c>
      <c r="AL24" s="20">
        <f t="shared" si="8"/>
        <v>-8.1371304952287948E-3</v>
      </c>
      <c r="AM24" s="20">
        <f t="shared" si="8"/>
        <v>-1.9911077399233923E-3</v>
      </c>
      <c r="AN24" s="20">
        <f t="shared" si="8"/>
        <v>-7.7527440736734343E-3</v>
      </c>
    </row>
    <row r="25" spans="1:44">
      <c r="A25" s="2"/>
      <c r="B25" s="2"/>
      <c r="C25" s="31">
        <v>32</v>
      </c>
      <c r="D25" s="10">
        <v>56794333</v>
      </c>
      <c r="E25" s="11">
        <v>1916162</v>
      </c>
      <c r="F25" s="12">
        <f t="shared" si="9"/>
        <v>58710495</v>
      </c>
      <c r="G25" s="10">
        <v>56244986</v>
      </c>
      <c r="H25" s="11">
        <v>2359890</v>
      </c>
      <c r="I25" s="12">
        <f t="shared" si="10"/>
        <v>58604876</v>
      </c>
      <c r="J25" s="20">
        <f t="shared" si="2"/>
        <v>-9.6725671555998316E-3</v>
      </c>
      <c r="K25" s="20">
        <f t="shared" si="2"/>
        <v>0.23157123458246232</v>
      </c>
      <c r="L25" s="20">
        <f t="shared" si="2"/>
        <v>-1.7989798927772194E-3</v>
      </c>
      <c r="N25" s="2"/>
      <c r="O25" s="2"/>
      <c r="P25" s="2">
        <v>32</v>
      </c>
      <c r="Q25" s="10">
        <v>3550887</v>
      </c>
      <c r="R25" s="11">
        <v>91914</v>
      </c>
      <c r="S25" s="12">
        <f t="shared" si="11"/>
        <v>3642801</v>
      </c>
      <c r="T25" s="10">
        <v>3524071</v>
      </c>
      <c r="U25" s="11">
        <v>100320</v>
      </c>
      <c r="V25" s="11">
        <f t="shared" si="12"/>
        <v>3624391</v>
      </c>
      <c r="W25" s="20">
        <f t="shared" si="5"/>
        <v>-7.5519159015761117E-3</v>
      </c>
      <c r="X25" s="20">
        <f t="shared" si="5"/>
        <v>9.1455055813042696E-2</v>
      </c>
      <c r="Y25" s="20">
        <f t="shared" si="5"/>
        <v>-5.0538033782245861E-3</v>
      </c>
      <c r="AC25" s="2"/>
      <c r="AD25" s="2"/>
      <c r="AE25" s="2">
        <v>32</v>
      </c>
      <c r="AF25" s="10">
        <v>1558125</v>
      </c>
      <c r="AG25" s="11">
        <v>71056</v>
      </c>
      <c r="AH25" s="12">
        <f t="shared" si="6"/>
        <v>1629181</v>
      </c>
      <c r="AI25" s="10">
        <v>1541347</v>
      </c>
      <c r="AJ25" s="11">
        <v>69702</v>
      </c>
      <c r="AK25" s="12">
        <f t="shared" si="7"/>
        <v>1611049</v>
      </c>
      <c r="AL25" s="20">
        <f t="shared" si="8"/>
        <v>-1.0768070597673485E-2</v>
      </c>
      <c r="AM25" s="20">
        <f t="shared" si="8"/>
        <v>-1.9055392929520409E-2</v>
      </c>
      <c r="AN25" s="20">
        <f t="shared" si="8"/>
        <v>-1.1129518451295506E-2</v>
      </c>
    </row>
    <row r="26" spans="1:44" ht="17.25" thickBot="1">
      <c r="A26" s="2"/>
      <c r="B26" s="3"/>
      <c r="C26" s="32">
        <v>37</v>
      </c>
      <c r="D26" s="10">
        <v>29053129</v>
      </c>
      <c r="E26" s="11">
        <v>1173746</v>
      </c>
      <c r="F26" s="12">
        <f t="shared" si="9"/>
        <v>30226875</v>
      </c>
      <c r="G26" s="10">
        <v>28743832</v>
      </c>
      <c r="H26" s="11">
        <v>1357782</v>
      </c>
      <c r="I26" s="12">
        <f t="shared" si="10"/>
        <v>30101614</v>
      </c>
      <c r="J26" s="20">
        <f t="shared" si="2"/>
        <v>-1.0645910118665669E-2</v>
      </c>
      <c r="K26" s="20">
        <f t="shared" si="2"/>
        <v>0.15679371857284274</v>
      </c>
      <c r="L26" s="20">
        <f t="shared" si="2"/>
        <v>-4.1440274590078818E-3</v>
      </c>
      <c r="N26" s="2"/>
      <c r="O26" s="3"/>
      <c r="P26" s="3">
        <v>37</v>
      </c>
      <c r="Q26" s="10">
        <v>1592814</v>
      </c>
      <c r="R26" s="11">
        <v>51259</v>
      </c>
      <c r="S26" s="12">
        <f t="shared" si="11"/>
        <v>1644073</v>
      </c>
      <c r="T26" s="10">
        <v>1573879</v>
      </c>
      <c r="U26" s="11">
        <v>55914</v>
      </c>
      <c r="V26" s="11">
        <f t="shared" si="12"/>
        <v>1629793</v>
      </c>
      <c r="W26" s="20">
        <f t="shared" si="5"/>
        <v>-1.1887765928727423E-2</v>
      </c>
      <c r="X26" s="20">
        <f t="shared" si="5"/>
        <v>9.0813320587604052E-2</v>
      </c>
      <c r="Y26" s="20">
        <f t="shared" si="5"/>
        <v>-8.6857457059388299E-3</v>
      </c>
      <c r="AC26" s="2"/>
      <c r="AD26" s="3"/>
      <c r="AE26" s="3">
        <v>37</v>
      </c>
      <c r="AF26" s="10">
        <v>569270</v>
      </c>
      <c r="AG26" s="11">
        <v>15550</v>
      </c>
      <c r="AH26" s="12">
        <f t="shared" si="6"/>
        <v>584820</v>
      </c>
      <c r="AI26" s="10">
        <v>570269</v>
      </c>
      <c r="AJ26" s="11">
        <v>14868</v>
      </c>
      <c r="AK26" s="12">
        <f t="shared" si="7"/>
        <v>585137</v>
      </c>
      <c r="AL26" s="20">
        <f t="shared" si="8"/>
        <v>1.7548790556327631E-3</v>
      </c>
      <c r="AM26" s="20">
        <f t="shared" si="8"/>
        <v>-4.3858520900321496E-2</v>
      </c>
      <c r="AN26" s="20">
        <f t="shared" si="8"/>
        <v>5.4204712561123358E-4</v>
      </c>
    </row>
    <row r="27" spans="1:44">
      <c r="A27" s="2"/>
      <c r="B27" s="1" t="s">
        <v>18</v>
      </c>
      <c r="C27" s="30">
        <v>22</v>
      </c>
      <c r="D27" s="10">
        <v>663398299</v>
      </c>
      <c r="E27" s="11">
        <v>13127770</v>
      </c>
      <c r="F27" s="12">
        <f t="shared" si="9"/>
        <v>676526069</v>
      </c>
      <c r="G27" s="10">
        <v>633109818</v>
      </c>
      <c r="H27" s="11">
        <v>19612607</v>
      </c>
      <c r="I27" s="12">
        <f t="shared" si="10"/>
        <v>652722425</v>
      </c>
      <c r="J27" s="20">
        <f t="shared" si="2"/>
        <v>-4.5656555112752906E-2</v>
      </c>
      <c r="K27" s="20">
        <f t="shared" si="2"/>
        <v>0.4939785660473941</v>
      </c>
      <c r="L27" s="20">
        <f t="shared" si="2"/>
        <v>-3.518510976995326E-2</v>
      </c>
      <c r="N27" s="2"/>
      <c r="O27" s="1" t="s">
        <v>18</v>
      </c>
      <c r="P27" s="1">
        <v>22</v>
      </c>
      <c r="Q27" s="10">
        <v>83934977</v>
      </c>
      <c r="R27" s="11">
        <v>2546619</v>
      </c>
      <c r="S27" s="12">
        <f t="shared" si="11"/>
        <v>86481596</v>
      </c>
      <c r="T27" s="10">
        <v>81518141</v>
      </c>
      <c r="U27" s="11">
        <v>2871005</v>
      </c>
      <c r="V27" s="11">
        <f t="shared" si="12"/>
        <v>84389146</v>
      </c>
      <c r="W27" s="20">
        <f t="shared" si="5"/>
        <v>-2.8794146211537086E-2</v>
      </c>
      <c r="X27" s="20">
        <f t="shared" si="5"/>
        <v>0.12737908576037493</v>
      </c>
      <c r="Y27" s="20">
        <f t="shared" si="5"/>
        <v>-2.4195321279685933E-2</v>
      </c>
      <c r="AC27" s="2"/>
      <c r="AD27" s="1" t="s">
        <v>24</v>
      </c>
      <c r="AE27" s="1">
        <v>22</v>
      </c>
      <c r="AF27" s="10">
        <v>16998517</v>
      </c>
      <c r="AG27" s="11">
        <v>575135</v>
      </c>
      <c r="AH27" s="12">
        <f t="shared" si="6"/>
        <v>17573652</v>
      </c>
      <c r="AI27" s="10">
        <v>16828477</v>
      </c>
      <c r="AJ27" s="11">
        <v>609527</v>
      </c>
      <c r="AK27" s="12">
        <f t="shared" si="7"/>
        <v>17438004</v>
      </c>
      <c r="AL27" s="20">
        <f t="shared" si="8"/>
        <v>-1.0003225575501706E-2</v>
      </c>
      <c r="AM27" s="20">
        <f t="shared" si="8"/>
        <v>5.9798134351065402E-2</v>
      </c>
      <c r="AN27" s="20">
        <f t="shared" si="8"/>
        <v>-7.7188281638899126E-3</v>
      </c>
    </row>
    <row r="28" spans="1:44">
      <c r="A28" s="2"/>
      <c r="B28" s="2"/>
      <c r="C28" s="31">
        <v>27</v>
      </c>
      <c r="D28" s="10">
        <v>197802474</v>
      </c>
      <c r="E28" s="11">
        <v>5935940</v>
      </c>
      <c r="F28" s="12">
        <f t="shared" si="9"/>
        <v>203738414</v>
      </c>
      <c r="G28" s="10">
        <v>195858534</v>
      </c>
      <c r="H28" s="11">
        <v>7177557</v>
      </c>
      <c r="I28" s="12">
        <f t="shared" si="10"/>
        <v>203036091</v>
      </c>
      <c r="J28" s="20">
        <f t="shared" si="2"/>
        <v>-9.8276829439454261E-3</v>
      </c>
      <c r="K28" s="20">
        <f t="shared" si="2"/>
        <v>0.2091693986125196</v>
      </c>
      <c r="L28" s="20">
        <f t="shared" si="2"/>
        <v>-3.447180068850475E-3</v>
      </c>
      <c r="N28" s="2"/>
      <c r="O28" s="2"/>
      <c r="P28" s="2">
        <v>27</v>
      </c>
      <c r="Q28" s="10">
        <v>16716001</v>
      </c>
      <c r="R28" s="11">
        <v>546257</v>
      </c>
      <c r="S28" s="12">
        <f t="shared" si="11"/>
        <v>17262258</v>
      </c>
      <c r="T28" s="10">
        <v>16529054</v>
      </c>
      <c r="U28" s="11">
        <v>595093</v>
      </c>
      <c r="V28" s="11">
        <f t="shared" si="12"/>
        <v>17124147</v>
      </c>
      <c r="W28" s="20">
        <f t="shared" si="5"/>
        <v>-1.1183715531005278E-2</v>
      </c>
      <c r="X28" s="20">
        <f t="shared" si="5"/>
        <v>8.9401142685585633E-2</v>
      </c>
      <c r="Y28" s="20">
        <f t="shared" si="5"/>
        <v>-8.0007493805271945E-3</v>
      </c>
      <c r="AC28" s="2"/>
      <c r="AD28" s="2"/>
      <c r="AE28" s="2">
        <v>27</v>
      </c>
      <c r="AF28" s="10">
        <v>5848947</v>
      </c>
      <c r="AG28" s="11">
        <v>281807</v>
      </c>
      <c r="AH28" s="12">
        <f t="shared" si="6"/>
        <v>6130754</v>
      </c>
      <c r="AI28" s="10">
        <v>5813559</v>
      </c>
      <c r="AJ28" s="11">
        <v>290835</v>
      </c>
      <c r="AK28" s="12">
        <f t="shared" si="7"/>
        <v>6104394</v>
      </c>
      <c r="AL28" s="20">
        <f t="shared" si="8"/>
        <v>-6.0503198267995995E-3</v>
      </c>
      <c r="AM28" s="20">
        <f t="shared" si="8"/>
        <v>3.2036109819841174E-2</v>
      </c>
      <c r="AN28" s="20">
        <f t="shared" si="8"/>
        <v>-4.2996342701077106E-3</v>
      </c>
    </row>
    <row r="29" spans="1:44">
      <c r="A29" s="2"/>
      <c r="B29" s="2"/>
      <c r="C29" s="31">
        <v>32</v>
      </c>
      <c r="D29" s="10">
        <v>91328685</v>
      </c>
      <c r="E29" s="11">
        <v>2241436</v>
      </c>
      <c r="F29" s="12">
        <f t="shared" si="9"/>
        <v>93570121</v>
      </c>
      <c r="G29" s="10">
        <v>90820178</v>
      </c>
      <c r="H29" s="11">
        <v>2852608</v>
      </c>
      <c r="I29" s="12">
        <f t="shared" si="10"/>
        <v>93672786</v>
      </c>
      <c r="J29" s="20">
        <f t="shared" si="2"/>
        <v>-5.5678782630014245E-3</v>
      </c>
      <c r="K29" s="20">
        <f t="shared" si="2"/>
        <v>0.27266984201199596</v>
      </c>
      <c r="L29" s="20">
        <f t="shared" si="2"/>
        <v>1.0971985384093941E-3</v>
      </c>
      <c r="N29" s="2"/>
      <c r="O29" s="2"/>
      <c r="P29" s="2">
        <v>32</v>
      </c>
      <c r="Q29" s="10">
        <v>5988577</v>
      </c>
      <c r="R29" s="11">
        <v>150828</v>
      </c>
      <c r="S29" s="12">
        <f t="shared" si="11"/>
        <v>6139405</v>
      </c>
      <c r="T29" s="10">
        <v>5938894</v>
      </c>
      <c r="U29" s="11">
        <v>165317</v>
      </c>
      <c r="V29" s="11">
        <f t="shared" si="12"/>
        <v>6104211</v>
      </c>
      <c r="W29" s="20">
        <f t="shared" si="5"/>
        <v>-8.2962947625120353E-3</v>
      </c>
      <c r="X29" s="20">
        <f t="shared" si="5"/>
        <v>9.6063065213355614E-2</v>
      </c>
      <c r="Y29" s="20">
        <f t="shared" si="5"/>
        <v>-5.7324773329011647E-3</v>
      </c>
      <c r="AC29" s="2"/>
      <c r="AD29" s="2"/>
      <c r="AE29" s="2">
        <v>32</v>
      </c>
      <c r="AF29" s="10">
        <v>2137769</v>
      </c>
      <c r="AG29" s="11">
        <v>129440</v>
      </c>
      <c r="AH29" s="12">
        <f t="shared" si="6"/>
        <v>2267209</v>
      </c>
      <c r="AI29" s="10">
        <v>2116455</v>
      </c>
      <c r="AJ29" s="11">
        <v>132695</v>
      </c>
      <c r="AK29" s="12">
        <f t="shared" si="7"/>
        <v>2249150</v>
      </c>
      <c r="AL29" s="20">
        <f t="shared" si="8"/>
        <v>-9.9702072581274725E-3</v>
      </c>
      <c r="AM29" s="20">
        <f t="shared" si="8"/>
        <v>2.5146786155747947E-2</v>
      </c>
      <c r="AN29" s="20">
        <f t="shared" si="8"/>
        <v>-7.9653000671751073E-3</v>
      </c>
    </row>
    <row r="30" spans="1:44" ht="17.25" thickBot="1">
      <c r="A30" s="2"/>
      <c r="B30" s="3"/>
      <c r="C30" s="32">
        <v>37</v>
      </c>
      <c r="D30" s="10">
        <v>46752248</v>
      </c>
      <c r="E30" s="11">
        <v>1364124</v>
      </c>
      <c r="F30" s="12">
        <f t="shared" si="9"/>
        <v>48116372</v>
      </c>
      <c r="G30" s="10">
        <v>46443437</v>
      </c>
      <c r="H30" s="11">
        <v>1578955</v>
      </c>
      <c r="I30" s="12">
        <f t="shared" si="10"/>
        <v>48022392</v>
      </c>
      <c r="J30" s="20">
        <f t="shared" si="2"/>
        <v>-6.6052652698112002E-3</v>
      </c>
      <c r="K30" s="20">
        <f t="shared" si="2"/>
        <v>0.15748641619090353</v>
      </c>
      <c r="L30" s="20">
        <f t="shared" si="2"/>
        <v>-1.9531813412698718E-3</v>
      </c>
      <c r="N30" s="2"/>
      <c r="O30" s="3"/>
      <c r="P30" s="3">
        <v>37</v>
      </c>
      <c r="Q30" s="10">
        <v>2526380</v>
      </c>
      <c r="R30" s="11">
        <v>66958</v>
      </c>
      <c r="S30" s="12">
        <f t="shared" si="11"/>
        <v>2593338</v>
      </c>
      <c r="T30" s="10">
        <v>2511043</v>
      </c>
      <c r="U30" s="11">
        <v>70955</v>
      </c>
      <c r="V30" s="11">
        <f t="shared" si="12"/>
        <v>2581998</v>
      </c>
      <c r="W30" s="20">
        <f t="shared" si="5"/>
        <v>-6.0707415353192795E-3</v>
      </c>
      <c r="X30" s="20">
        <f t="shared" si="5"/>
        <v>5.969413662295775E-2</v>
      </c>
      <c r="Y30" s="20">
        <f t="shared" si="5"/>
        <v>-4.3727427739846947E-3</v>
      </c>
      <c r="AC30" s="2"/>
      <c r="AD30" s="3"/>
      <c r="AE30" s="3">
        <v>37</v>
      </c>
      <c r="AF30" s="10">
        <v>829051</v>
      </c>
      <c r="AG30" s="11">
        <v>58884</v>
      </c>
      <c r="AH30" s="12">
        <f t="shared" si="6"/>
        <v>887935</v>
      </c>
      <c r="AI30" s="10">
        <v>825348</v>
      </c>
      <c r="AJ30" s="11">
        <v>58931</v>
      </c>
      <c r="AK30" s="12">
        <f t="shared" si="7"/>
        <v>884279</v>
      </c>
      <c r="AL30" s="20">
        <f t="shared" si="8"/>
        <v>-4.4665527211232847E-3</v>
      </c>
      <c r="AM30" s="20">
        <f t="shared" si="8"/>
        <v>7.9817947150329083E-4</v>
      </c>
      <c r="AN30" s="20">
        <f t="shared" si="8"/>
        <v>-4.1174185047329059E-3</v>
      </c>
    </row>
    <row r="31" spans="1:44">
      <c r="A31" s="2"/>
      <c r="B31" s="1" t="s">
        <v>19</v>
      </c>
      <c r="C31" s="30">
        <v>22</v>
      </c>
      <c r="D31" s="10">
        <v>558443064</v>
      </c>
      <c r="E31" s="11">
        <v>15056242</v>
      </c>
      <c r="F31" s="12">
        <f t="shared" si="9"/>
        <v>573499306</v>
      </c>
      <c r="G31" s="10">
        <v>540489980</v>
      </c>
      <c r="H31" s="11">
        <v>18409538</v>
      </c>
      <c r="I31" s="12">
        <f t="shared" si="10"/>
        <v>558899518</v>
      </c>
      <c r="J31" s="20">
        <f t="shared" si="2"/>
        <v>-3.2148459095196147E-2</v>
      </c>
      <c r="K31" s="20">
        <f t="shared" si="2"/>
        <v>0.22271799297593642</v>
      </c>
      <c r="L31" s="20">
        <f t="shared" si="2"/>
        <v>-2.5457376926625308E-2</v>
      </c>
      <c r="N31" s="2"/>
      <c r="O31" s="1" t="s">
        <v>19</v>
      </c>
      <c r="P31" s="1">
        <v>22</v>
      </c>
      <c r="Q31" s="10">
        <v>84995685</v>
      </c>
      <c r="R31" s="11">
        <v>3311601</v>
      </c>
      <c r="S31" s="12">
        <f t="shared" si="11"/>
        <v>88307286</v>
      </c>
      <c r="T31" s="10">
        <v>83294893</v>
      </c>
      <c r="U31" s="11">
        <v>3639704</v>
      </c>
      <c r="V31" s="11">
        <f t="shared" si="12"/>
        <v>86934597</v>
      </c>
      <c r="W31" s="20">
        <f t="shared" si="5"/>
        <v>-2.0010333465751873E-2</v>
      </c>
      <c r="X31" s="20">
        <f t="shared" si="5"/>
        <v>9.9076851347731809E-2</v>
      </c>
      <c r="Y31" s="20">
        <f t="shared" si="5"/>
        <v>-1.5544459151422663E-2</v>
      </c>
      <c r="AC31" s="2"/>
      <c r="AD31" s="1" t="s">
        <v>25</v>
      </c>
      <c r="AE31" s="1">
        <v>22</v>
      </c>
      <c r="AF31" s="10">
        <v>40532366</v>
      </c>
      <c r="AG31" s="11">
        <v>865422</v>
      </c>
      <c r="AH31" s="12">
        <f t="shared" si="6"/>
        <v>41397788</v>
      </c>
      <c r="AI31" s="10">
        <v>39876581</v>
      </c>
      <c r="AJ31" s="11">
        <v>960014</v>
      </c>
      <c r="AK31" s="12">
        <f t="shared" si="7"/>
        <v>40836595</v>
      </c>
      <c r="AL31" s="20">
        <f t="shared" si="8"/>
        <v>-1.6179292370941289E-2</v>
      </c>
      <c r="AM31" s="20">
        <f t="shared" si="8"/>
        <v>0.10930158928245404</v>
      </c>
      <c r="AN31" s="20">
        <f t="shared" si="8"/>
        <v>-1.3556110775773789E-2</v>
      </c>
    </row>
    <row r="32" spans="1:44">
      <c r="A32" s="2"/>
      <c r="B32" s="2"/>
      <c r="C32" s="31">
        <v>27</v>
      </c>
      <c r="D32" s="10">
        <v>149383966</v>
      </c>
      <c r="E32" s="11">
        <v>8416548</v>
      </c>
      <c r="F32" s="12">
        <f t="shared" si="9"/>
        <v>157800514</v>
      </c>
      <c r="G32" s="10">
        <v>145718432</v>
      </c>
      <c r="H32" s="11">
        <v>9174459</v>
      </c>
      <c r="I32" s="12">
        <f t="shared" si="10"/>
        <v>154892891</v>
      </c>
      <c r="J32" s="20">
        <f t="shared" si="2"/>
        <v>-2.4537666913997946E-2</v>
      </c>
      <c r="K32" s="20">
        <f t="shared" si="2"/>
        <v>9.0050101300438223E-2</v>
      </c>
      <c r="L32" s="20">
        <f t="shared" si="2"/>
        <v>-1.8425941248835231E-2</v>
      </c>
      <c r="N32" s="2"/>
      <c r="O32" s="2"/>
      <c r="P32" s="2">
        <v>27</v>
      </c>
      <c r="Q32" s="10">
        <v>19176461</v>
      </c>
      <c r="R32" s="11">
        <v>1326267</v>
      </c>
      <c r="S32" s="12">
        <f t="shared" si="11"/>
        <v>20502728</v>
      </c>
      <c r="T32" s="10">
        <v>18948181</v>
      </c>
      <c r="U32" s="11">
        <v>1360202</v>
      </c>
      <c r="V32" s="11">
        <f t="shared" si="12"/>
        <v>20308383</v>
      </c>
      <c r="W32" s="20">
        <f t="shared" si="5"/>
        <v>-1.1904177731229981E-2</v>
      </c>
      <c r="X32" s="20">
        <f t="shared" si="5"/>
        <v>2.5586853929110864E-2</v>
      </c>
      <c r="Y32" s="20">
        <f t="shared" si="5"/>
        <v>-9.4789825041818876E-3</v>
      </c>
      <c r="AC32" s="2"/>
      <c r="AD32" s="2"/>
      <c r="AE32" s="2">
        <v>27</v>
      </c>
      <c r="AF32" s="10">
        <v>14164593</v>
      </c>
      <c r="AG32" s="11">
        <v>413697</v>
      </c>
      <c r="AH32" s="12">
        <f t="shared" si="6"/>
        <v>14578290</v>
      </c>
      <c r="AI32" s="10">
        <v>13956459</v>
      </c>
      <c r="AJ32" s="11">
        <v>434196</v>
      </c>
      <c r="AK32" s="12">
        <f t="shared" si="7"/>
        <v>14390655</v>
      </c>
      <c r="AL32" s="20">
        <f t="shared" si="8"/>
        <v>-1.4693962615092482E-2</v>
      </c>
      <c r="AM32" s="20">
        <f t="shared" si="8"/>
        <v>4.9550758163583453E-2</v>
      </c>
      <c r="AN32" s="20">
        <f t="shared" si="8"/>
        <v>-1.2870851108051751E-2</v>
      </c>
    </row>
    <row r="33" spans="1:40">
      <c r="A33" s="2"/>
      <c r="B33" s="2"/>
      <c r="C33" s="31">
        <v>32</v>
      </c>
      <c r="D33" s="10">
        <v>59689718</v>
      </c>
      <c r="E33" s="11">
        <v>4376420</v>
      </c>
      <c r="F33" s="12">
        <f t="shared" si="9"/>
        <v>64066138</v>
      </c>
      <c r="G33" s="10">
        <v>59403823</v>
      </c>
      <c r="H33" s="11">
        <v>4407472</v>
      </c>
      <c r="I33" s="12">
        <f t="shared" si="10"/>
        <v>63811295</v>
      </c>
      <c r="J33" s="20">
        <f t="shared" si="2"/>
        <v>-4.7896858886148364E-3</v>
      </c>
      <c r="K33" s="20">
        <f t="shared" si="2"/>
        <v>7.0952970692941264E-3</v>
      </c>
      <c r="L33" s="20">
        <f t="shared" si="2"/>
        <v>-3.9778111800652383E-3</v>
      </c>
      <c r="N33" s="2"/>
      <c r="O33" s="2"/>
      <c r="P33" s="2">
        <v>32</v>
      </c>
      <c r="Q33" s="10">
        <v>6823611</v>
      </c>
      <c r="R33" s="11">
        <v>505147</v>
      </c>
      <c r="S33" s="12">
        <f t="shared" si="11"/>
        <v>7328758</v>
      </c>
      <c r="T33" s="10">
        <v>6780936</v>
      </c>
      <c r="U33" s="11">
        <v>510291</v>
      </c>
      <c r="V33" s="11">
        <f t="shared" si="12"/>
        <v>7291227</v>
      </c>
      <c r="W33" s="20">
        <f t="shared" si="5"/>
        <v>-6.2540200489153985E-3</v>
      </c>
      <c r="X33" s="20">
        <f t="shared" si="5"/>
        <v>1.0183174402698558E-2</v>
      </c>
      <c r="Y33" s="20">
        <f t="shared" si="5"/>
        <v>-5.1210587114487449E-3</v>
      </c>
      <c r="AC33" s="2"/>
      <c r="AD33" s="2"/>
      <c r="AE33" s="2">
        <v>32</v>
      </c>
      <c r="AF33" s="10">
        <v>4922662</v>
      </c>
      <c r="AG33" s="11">
        <v>202723</v>
      </c>
      <c r="AH33" s="12">
        <f t="shared" si="6"/>
        <v>5125385</v>
      </c>
      <c r="AI33" s="10">
        <v>4873911</v>
      </c>
      <c r="AJ33" s="11">
        <v>207305</v>
      </c>
      <c r="AK33" s="12">
        <f t="shared" si="7"/>
        <v>5081216</v>
      </c>
      <c r="AL33" s="20">
        <f t="shared" si="8"/>
        <v>-9.9033815443757556E-3</v>
      </c>
      <c r="AM33" s="20">
        <f t="shared" si="8"/>
        <v>2.2602270092688004E-2</v>
      </c>
      <c r="AN33" s="20">
        <f t="shared" si="8"/>
        <v>-8.6176940854199024E-3</v>
      </c>
    </row>
    <row r="34" spans="1:40" ht="17.25" thickBot="1">
      <c r="A34" s="2"/>
      <c r="B34" s="3"/>
      <c r="C34" s="32">
        <v>37</v>
      </c>
      <c r="D34" s="10">
        <v>30687734</v>
      </c>
      <c r="E34" s="11">
        <v>2374046</v>
      </c>
      <c r="F34" s="12">
        <f t="shared" si="9"/>
        <v>33061780</v>
      </c>
      <c r="G34" s="10">
        <v>30590732</v>
      </c>
      <c r="H34" s="11">
        <v>2363735</v>
      </c>
      <c r="I34" s="12">
        <f t="shared" si="10"/>
        <v>32954467</v>
      </c>
      <c r="J34" s="20">
        <f t="shared" si="2"/>
        <v>-3.1609372005114711E-3</v>
      </c>
      <c r="K34" s="20">
        <f t="shared" si="2"/>
        <v>-4.3432182864190372E-3</v>
      </c>
      <c r="L34" s="20">
        <f t="shared" si="2"/>
        <v>-3.2458324990366494E-3</v>
      </c>
      <c r="N34" s="2"/>
      <c r="O34" s="3"/>
      <c r="P34" s="3">
        <v>37</v>
      </c>
      <c r="Q34" s="10">
        <v>2925498</v>
      </c>
      <c r="R34" s="11">
        <v>213127</v>
      </c>
      <c r="S34" s="12">
        <f t="shared" si="11"/>
        <v>3138625</v>
      </c>
      <c r="T34" s="10">
        <v>2916859</v>
      </c>
      <c r="U34" s="11">
        <v>213607</v>
      </c>
      <c r="V34" s="11">
        <f t="shared" si="12"/>
        <v>3130466</v>
      </c>
      <c r="W34" s="20">
        <f t="shared" si="5"/>
        <v>-2.9530015060683645E-3</v>
      </c>
      <c r="X34" s="20">
        <f t="shared" si="5"/>
        <v>2.2521782786788513E-3</v>
      </c>
      <c r="Y34" s="20">
        <f t="shared" si="5"/>
        <v>-2.5995459795292719E-3</v>
      </c>
      <c r="AC34" s="2"/>
      <c r="AD34" s="3"/>
      <c r="AE34" s="3">
        <v>37</v>
      </c>
      <c r="AF34" s="10">
        <v>1432842</v>
      </c>
      <c r="AG34" s="11">
        <v>70408</v>
      </c>
      <c r="AH34" s="12">
        <f t="shared" si="6"/>
        <v>1503250</v>
      </c>
      <c r="AI34" s="10">
        <v>1408696</v>
      </c>
      <c r="AJ34" s="11">
        <v>71973</v>
      </c>
      <c r="AK34" s="12">
        <f t="shared" si="7"/>
        <v>1480669</v>
      </c>
      <c r="AL34" s="20">
        <f t="shared" si="8"/>
        <v>-1.6851823159845902E-2</v>
      </c>
      <c r="AM34" s="20">
        <f t="shared" si="8"/>
        <v>2.2227587774116486E-2</v>
      </c>
      <c r="AN34" s="20">
        <f t="shared" si="8"/>
        <v>-1.5021453517379046E-2</v>
      </c>
    </row>
    <row r="35" spans="1:40">
      <c r="A35" s="2"/>
      <c r="B35" s="1" t="s">
        <v>20</v>
      </c>
      <c r="C35" s="30">
        <v>22</v>
      </c>
      <c r="D35" s="10">
        <v>903098076</v>
      </c>
      <c r="E35" s="11">
        <v>5367675</v>
      </c>
      <c r="F35" s="12">
        <f t="shared" si="9"/>
        <v>908465751</v>
      </c>
      <c r="G35" s="10">
        <v>899777839</v>
      </c>
      <c r="H35" s="11">
        <v>5944183</v>
      </c>
      <c r="I35" s="12">
        <f t="shared" si="10"/>
        <v>905722022</v>
      </c>
      <c r="J35" s="20">
        <f t="shared" si="2"/>
        <v>-3.6764965934884541E-3</v>
      </c>
      <c r="K35" s="20">
        <f t="shared" si="2"/>
        <v>0.10740367104938353</v>
      </c>
      <c r="L35" s="20">
        <f t="shared" si="2"/>
        <v>-3.0201787981327666E-3</v>
      </c>
      <c r="N35" s="2"/>
      <c r="O35" s="1" t="s">
        <v>20</v>
      </c>
      <c r="P35" s="1">
        <v>22</v>
      </c>
      <c r="Q35" s="10">
        <v>254919792</v>
      </c>
      <c r="R35" s="11">
        <v>1321984</v>
      </c>
      <c r="S35" s="12">
        <f t="shared" si="11"/>
        <v>256241776</v>
      </c>
      <c r="T35" s="10">
        <v>252409614</v>
      </c>
      <c r="U35" s="11">
        <v>1683620</v>
      </c>
      <c r="V35" s="11">
        <f t="shared" si="12"/>
        <v>254093234</v>
      </c>
      <c r="W35" s="20">
        <f t="shared" si="5"/>
        <v>-9.8469325598696811E-3</v>
      </c>
      <c r="X35" s="20">
        <f t="shared" si="5"/>
        <v>0.27355550445391175</v>
      </c>
      <c r="Y35" s="20">
        <f t="shared" si="5"/>
        <v>-8.384823245995654E-3</v>
      </c>
      <c r="AC35" s="2"/>
      <c r="AD35" s="1" t="s">
        <v>26</v>
      </c>
      <c r="AE35" s="1">
        <v>22</v>
      </c>
      <c r="AF35" s="10">
        <v>22579103</v>
      </c>
      <c r="AG35" s="11">
        <v>253035</v>
      </c>
      <c r="AH35" s="12">
        <f t="shared" si="6"/>
        <v>22832138</v>
      </c>
      <c r="AI35" s="10">
        <v>22345200</v>
      </c>
      <c r="AJ35" s="11">
        <v>363999</v>
      </c>
      <c r="AK35" s="12">
        <f t="shared" si="7"/>
        <v>22709199</v>
      </c>
      <c r="AL35" s="20">
        <f t="shared" si="8"/>
        <v>-1.0359268922241927E-2</v>
      </c>
      <c r="AM35" s="20">
        <f t="shared" si="8"/>
        <v>0.4385322188630032</v>
      </c>
      <c r="AN35" s="20">
        <f t="shared" si="8"/>
        <v>-5.3844716600784936E-3</v>
      </c>
    </row>
    <row r="36" spans="1:40">
      <c r="A36" s="2"/>
      <c r="B36" s="2"/>
      <c r="C36" s="31">
        <v>27</v>
      </c>
      <c r="D36" s="10">
        <v>454202831</v>
      </c>
      <c r="E36" s="11">
        <v>14710302</v>
      </c>
      <c r="F36" s="12">
        <f t="shared" si="9"/>
        <v>468913133</v>
      </c>
      <c r="G36" s="10">
        <v>440697057</v>
      </c>
      <c r="H36" s="11">
        <v>17737413</v>
      </c>
      <c r="I36" s="12">
        <f t="shared" si="10"/>
        <v>458434470</v>
      </c>
      <c r="J36" s="20">
        <f t="shared" si="2"/>
        <v>-2.973511629213077E-2</v>
      </c>
      <c r="K36" s="20">
        <f t="shared" si="2"/>
        <v>0.20578170319005018</v>
      </c>
      <c r="L36" s="20">
        <f t="shared" si="2"/>
        <v>-2.2346704032279674E-2</v>
      </c>
      <c r="N36" s="2"/>
      <c r="O36" s="2"/>
      <c r="P36" s="2">
        <v>27</v>
      </c>
      <c r="Q36" s="10">
        <v>34497744</v>
      </c>
      <c r="R36" s="11">
        <v>1422796</v>
      </c>
      <c r="S36" s="12">
        <f t="shared" si="11"/>
        <v>35920540</v>
      </c>
      <c r="T36" s="10">
        <v>33849084</v>
      </c>
      <c r="U36" s="11">
        <v>1504257</v>
      </c>
      <c r="V36" s="11">
        <f t="shared" si="12"/>
        <v>35353341</v>
      </c>
      <c r="W36" s="20">
        <f t="shared" si="5"/>
        <v>-1.8802968681082444E-2</v>
      </c>
      <c r="X36" s="20">
        <f t="shared" si="5"/>
        <v>5.7254167146941759E-2</v>
      </c>
      <c r="Y36" s="20">
        <f t="shared" si="5"/>
        <v>-1.5790380656861003E-2</v>
      </c>
      <c r="AC36" s="2"/>
      <c r="AD36" s="2"/>
      <c r="AE36" s="2">
        <v>27</v>
      </c>
      <c r="AF36" s="10">
        <v>7250149</v>
      </c>
      <c r="AG36" s="11">
        <v>87946</v>
      </c>
      <c r="AH36" s="12">
        <f t="shared" si="6"/>
        <v>7338095</v>
      </c>
      <c r="AI36" s="10">
        <v>7157912</v>
      </c>
      <c r="AJ36" s="11">
        <v>105021</v>
      </c>
      <c r="AK36" s="12">
        <f t="shared" si="7"/>
        <v>7262933</v>
      </c>
      <c r="AL36" s="20">
        <f t="shared" si="8"/>
        <v>-1.2722083366838444E-2</v>
      </c>
      <c r="AM36" s="20">
        <f t="shared" si="8"/>
        <v>0.19415323039137644</v>
      </c>
      <c r="AN36" s="20">
        <f t="shared" si="8"/>
        <v>-1.0242712856674663E-2</v>
      </c>
    </row>
    <row r="37" spans="1:40">
      <c r="A37" s="2"/>
      <c r="B37" s="2"/>
      <c r="C37" s="31">
        <v>32</v>
      </c>
      <c r="D37" s="10">
        <v>158663535</v>
      </c>
      <c r="E37" s="11">
        <v>7859809</v>
      </c>
      <c r="F37" s="12">
        <f t="shared" si="9"/>
        <v>166523344</v>
      </c>
      <c r="G37" s="10">
        <v>157879760</v>
      </c>
      <c r="H37" s="11">
        <v>8583400</v>
      </c>
      <c r="I37" s="12">
        <f t="shared" si="10"/>
        <v>166463160</v>
      </c>
      <c r="J37" s="20">
        <f t="shared" si="2"/>
        <v>-4.9398559032483025E-3</v>
      </c>
      <c r="K37" s="20">
        <f t="shared" si="2"/>
        <v>9.2062160798054959E-2</v>
      </c>
      <c r="L37" s="20">
        <f t="shared" si="2"/>
        <v>-3.6141479359197426E-4</v>
      </c>
      <c r="N37" s="2"/>
      <c r="O37" s="2"/>
      <c r="P37" s="2">
        <v>32</v>
      </c>
      <c r="Q37" s="10">
        <v>7506366</v>
      </c>
      <c r="R37" s="11">
        <v>937034</v>
      </c>
      <c r="S37" s="12">
        <f t="shared" si="11"/>
        <v>8443400</v>
      </c>
      <c r="T37" s="10">
        <v>7446646</v>
      </c>
      <c r="U37" s="11">
        <v>946433</v>
      </c>
      <c r="V37" s="11">
        <f t="shared" si="12"/>
        <v>8393079</v>
      </c>
      <c r="W37" s="20">
        <f t="shared" si="5"/>
        <v>-7.9559136871290015E-3</v>
      </c>
      <c r="X37" s="20">
        <f t="shared" si="5"/>
        <v>1.0030585869883035E-2</v>
      </c>
      <c r="Y37" s="20">
        <f t="shared" si="5"/>
        <v>-5.9598029229931404E-3</v>
      </c>
      <c r="AC37" s="2"/>
      <c r="AD37" s="2"/>
      <c r="AE37" s="2">
        <v>32</v>
      </c>
      <c r="AF37" s="10">
        <v>2554500</v>
      </c>
      <c r="AG37" s="11">
        <v>44098</v>
      </c>
      <c r="AH37" s="12">
        <f t="shared" si="6"/>
        <v>2598598</v>
      </c>
      <c r="AI37" s="10">
        <v>2498520</v>
      </c>
      <c r="AJ37" s="11">
        <v>47997</v>
      </c>
      <c r="AK37" s="12">
        <f t="shared" si="7"/>
        <v>2546517</v>
      </c>
      <c r="AL37" s="20">
        <f t="shared" si="8"/>
        <v>-2.1914268937169745E-2</v>
      </c>
      <c r="AM37" s="20">
        <f t="shared" si="8"/>
        <v>8.8416708240736552E-2</v>
      </c>
      <c r="AN37" s="20">
        <f t="shared" si="8"/>
        <v>-2.0041961088248406E-2</v>
      </c>
    </row>
    <row r="38" spans="1:40" ht="17.25" thickBot="1">
      <c r="A38" s="3"/>
      <c r="B38" s="3"/>
      <c r="C38" s="32">
        <v>37</v>
      </c>
      <c r="D38" s="10">
        <v>82700233</v>
      </c>
      <c r="E38" s="11">
        <v>3611214</v>
      </c>
      <c r="F38" s="12">
        <f t="shared" si="9"/>
        <v>86311447</v>
      </c>
      <c r="G38" s="10">
        <v>82312068</v>
      </c>
      <c r="H38" s="11">
        <v>3915767</v>
      </c>
      <c r="I38" s="12">
        <f t="shared" si="10"/>
        <v>86227835</v>
      </c>
      <c r="J38" s="20">
        <f t="shared" si="2"/>
        <v>-4.6936385294101823E-3</v>
      </c>
      <c r="K38" s="20">
        <f t="shared" si="2"/>
        <v>8.4335350937385645E-2</v>
      </c>
      <c r="L38" s="20">
        <f t="shared" si="2"/>
        <v>-9.6872434545092201E-4</v>
      </c>
      <c r="N38" s="3"/>
      <c r="O38" s="3"/>
      <c r="P38" s="3">
        <v>37</v>
      </c>
      <c r="Q38" s="10">
        <v>2419197</v>
      </c>
      <c r="R38" s="11">
        <v>169436</v>
      </c>
      <c r="S38" s="12">
        <f t="shared" si="11"/>
        <v>2588633</v>
      </c>
      <c r="T38" s="10">
        <v>2407355</v>
      </c>
      <c r="U38" s="11">
        <v>176186</v>
      </c>
      <c r="V38" s="11">
        <f t="shared" si="12"/>
        <v>2583541</v>
      </c>
      <c r="W38" s="20">
        <f t="shared" si="5"/>
        <v>-4.8950126839608643E-3</v>
      </c>
      <c r="X38" s="20">
        <f t="shared" si="5"/>
        <v>3.9838050945489645E-2</v>
      </c>
      <c r="Y38" s="20">
        <f t="shared" si="5"/>
        <v>-1.9670613795003122E-3</v>
      </c>
      <c r="AC38" s="3"/>
      <c r="AD38" s="3"/>
      <c r="AE38" s="3">
        <v>37</v>
      </c>
      <c r="AF38" s="10">
        <v>798714</v>
      </c>
      <c r="AG38" s="11">
        <v>18520</v>
      </c>
      <c r="AH38" s="12">
        <f t="shared" si="6"/>
        <v>817234</v>
      </c>
      <c r="AI38" s="10">
        <v>778648</v>
      </c>
      <c r="AJ38" s="11">
        <v>17794</v>
      </c>
      <c r="AK38" s="12">
        <f t="shared" si="7"/>
        <v>796442</v>
      </c>
      <c r="AL38" s="20">
        <f t="shared" si="8"/>
        <v>-2.5122885037698106E-2</v>
      </c>
      <c r="AM38" s="20">
        <f t="shared" si="8"/>
        <v>-3.920086393088551E-2</v>
      </c>
      <c r="AN38" s="20">
        <f t="shared" si="8"/>
        <v>-2.544191749241953E-2</v>
      </c>
    </row>
    <row r="39" spans="1:40">
      <c r="A39" s="1" t="s">
        <v>21</v>
      </c>
      <c r="B39" s="1" t="s">
        <v>22</v>
      </c>
      <c r="C39" s="30">
        <v>22</v>
      </c>
      <c r="D39" s="10">
        <v>82016161</v>
      </c>
      <c r="E39" s="11">
        <v>782285</v>
      </c>
      <c r="F39" s="12">
        <f t="shared" si="9"/>
        <v>82798446</v>
      </c>
      <c r="G39" s="10">
        <v>81883793</v>
      </c>
      <c r="H39" s="11">
        <v>888920</v>
      </c>
      <c r="I39" s="12">
        <f t="shared" si="10"/>
        <v>82772713</v>
      </c>
      <c r="J39" s="20">
        <f t="shared" si="2"/>
        <v>-1.6139258212780616E-3</v>
      </c>
      <c r="K39" s="20">
        <f t="shared" si="2"/>
        <v>0.13631221357944989</v>
      </c>
      <c r="L39" s="20">
        <f t="shared" si="2"/>
        <v>-3.107908571133855E-4</v>
      </c>
      <c r="N39" s="1" t="s">
        <v>21</v>
      </c>
      <c r="O39" s="1" t="s">
        <v>22</v>
      </c>
      <c r="P39" s="1">
        <v>22</v>
      </c>
      <c r="Q39" s="10">
        <v>9524553</v>
      </c>
      <c r="R39" s="11">
        <v>466128</v>
      </c>
      <c r="S39" s="12">
        <f t="shared" si="11"/>
        <v>9990681</v>
      </c>
      <c r="T39" s="10">
        <v>9494417</v>
      </c>
      <c r="U39" s="11">
        <v>477042</v>
      </c>
      <c r="V39" s="11">
        <f t="shared" si="12"/>
        <v>9971459</v>
      </c>
      <c r="W39" s="20">
        <f t="shared" si="5"/>
        <v>-3.1640329997638661E-3</v>
      </c>
      <c r="X39" s="20">
        <f t="shared" si="5"/>
        <v>2.3414169498506832E-2</v>
      </c>
      <c r="Y39" s="20">
        <f t="shared" si="5"/>
        <v>-1.923992969047883E-3</v>
      </c>
      <c r="AC39" s="1" t="s">
        <v>27</v>
      </c>
      <c r="AD39" s="1" t="s">
        <v>28</v>
      </c>
      <c r="AE39" s="1">
        <v>22</v>
      </c>
      <c r="AF39" s="10">
        <v>5462373</v>
      </c>
      <c r="AG39" s="11">
        <v>101673</v>
      </c>
      <c r="AH39" s="12">
        <f t="shared" si="6"/>
        <v>5564046</v>
      </c>
      <c r="AI39" s="10">
        <v>5427107</v>
      </c>
      <c r="AJ39" s="11">
        <v>103174</v>
      </c>
      <c r="AK39" s="12">
        <f t="shared" si="7"/>
        <v>5530281</v>
      </c>
      <c r="AL39" s="20">
        <f t="shared" si="8"/>
        <v>-6.4561684088582094E-3</v>
      </c>
      <c r="AM39" s="20">
        <f t="shared" si="8"/>
        <v>1.476301476301467E-2</v>
      </c>
      <c r="AN39" s="20">
        <f t="shared" si="8"/>
        <v>-6.0684257463003988E-3</v>
      </c>
    </row>
    <row r="40" spans="1:40">
      <c r="A40" s="2" t="s">
        <v>23</v>
      </c>
      <c r="B40" s="2"/>
      <c r="C40" s="31">
        <v>27</v>
      </c>
      <c r="D40" s="10">
        <v>41502478</v>
      </c>
      <c r="E40" s="11">
        <v>1145889</v>
      </c>
      <c r="F40" s="12">
        <f t="shared" si="9"/>
        <v>42648367</v>
      </c>
      <c r="G40" s="10">
        <v>41295389</v>
      </c>
      <c r="H40" s="11">
        <v>1184237</v>
      </c>
      <c r="I40" s="12">
        <f t="shared" si="10"/>
        <v>42479626</v>
      </c>
      <c r="J40" s="20">
        <f t="shared" si="2"/>
        <v>-4.9897984404689844E-3</v>
      </c>
      <c r="K40" s="20">
        <f t="shared" si="2"/>
        <v>3.3465719629039103E-2</v>
      </c>
      <c r="L40" s="20">
        <f t="shared" si="2"/>
        <v>-3.9565641516825512E-3</v>
      </c>
      <c r="N40" s="2" t="s">
        <v>23</v>
      </c>
      <c r="O40" s="2"/>
      <c r="P40" s="2">
        <v>27</v>
      </c>
      <c r="Q40" s="10">
        <v>3723294</v>
      </c>
      <c r="R40" s="11">
        <v>187981</v>
      </c>
      <c r="S40" s="12">
        <f t="shared" si="11"/>
        <v>3911275</v>
      </c>
      <c r="T40" s="10">
        <v>3705913</v>
      </c>
      <c r="U40" s="11">
        <v>193748</v>
      </c>
      <c r="V40" s="11">
        <f t="shared" si="12"/>
        <v>3899661</v>
      </c>
      <c r="W40" s="20">
        <f t="shared" si="5"/>
        <v>-4.6681782314262898E-3</v>
      </c>
      <c r="X40" s="20">
        <f t="shared" si="5"/>
        <v>3.0678632414978146E-2</v>
      </c>
      <c r="Y40" s="20">
        <f t="shared" si="5"/>
        <v>-2.9693642098803652E-3</v>
      </c>
      <c r="AC40" s="2" t="s">
        <v>29</v>
      </c>
      <c r="AD40" s="2"/>
      <c r="AE40" s="2">
        <v>27</v>
      </c>
      <c r="AF40" s="10">
        <v>2385670</v>
      </c>
      <c r="AG40" s="11">
        <v>49198</v>
      </c>
      <c r="AH40" s="12">
        <f t="shared" si="6"/>
        <v>2434868</v>
      </c>
      <c r="AI40" s="10">
        <v>2374462</v>
      </c>
      <c r="AJ40" s="11">
        <v>49578</v>
      </c>
      <c r="AK40" s="12">
        <f t="shared" si="7"/>
        <v>2424040</v>
      </c>
      <c r="AL40" s="20">
        <f t="shared" si="8"/>
        <v>-4.6980512811914954E-3</v>
      </c>
      <c r="AM40" s="20">
        <f t="shared" si="8"/>
        <v>7.7238912150900951E-3</v>
      </c>
      <c r="AN40" s="20">
        <f t="shared" si="8"/>
        <v>-4.4470583210259873E-3</v>
      </c>
    </row>
    <row r="41" spans="1:40">
      <c r="A41" s="2"/>
      <c r="B41" s="2"/>
      <c r="C41" s="31">
        <v>32</v>
      </c>
      <c r="D41" s="10">
        <v>19459116</v>
      </c>
      <c r="E41" s="11">
        <v>696315</v>
      </c>
      <c r="F41" s="12">
        <f t="shared" si="9"/>
        <v>20155431</v>
      </c>
      <c r="G41" s="10">
        <v>19371149</v>
      </c>
      <c r="H41" s="11">
        <v>696779</v>
      </c>
      <c r="I41" s="12">
        <f t="shared" si="10"/>
        <v>20067928</v>
      </c>
      <c r="J41" s="20">
        <f t="shared" si="2"/>
        <v>-4.5206061775878714E-3</v>
      </c>
      <c r="K41" s="20">
        <f t="shared" si="2"/>
        <v>6.6636507902306796E-4</v>
      </c>
      <c r="L41" s="20">
        <f t="shared" si="2"/>
        <v>-4.3414105111421186E-3</v>
      </c>
      <c r="N41" s="2"/>
      <c r="O41" s="2"/>
      <c r="P41" s="2">
        <v>32</v>
      </c>
      <c r="Q41" s="10">
        <v>1475546</v>
      </c>
      <c r="R41" s="11">
        <v>58772</v>
      </c>
      <c r="S41" s="12">
        <f t="shared" si="11"/>
        <v>1534318</v>
      </c>
      <c r="T41" s="10">
        <v>1463429</v>
      </c>
      <c r="U41" s="11">
        <v>58625</v>
      </c>
      <c r="V41" s="11">
        <f t="shared" si="12"/>
        <v>1522054</v>
      </c>
      <c r="W41" s="20">
        <f t="shared" si="5"/>
        <v>-8.2118754684706863E-3</v>
      </c>
      <c r="X41" s="20">
        <f t="shared" si="5"/>
        <v>-2.5011910433540008E-3</v>
      </c>
      <c r="Y41" s="20">
        <f t="shared" si="5"/>
        <v>-7.9931278913497605E-3</v>
      </c>
      <c r="AC41" s="2"/>
      <c r="AD41" s="2"/>
      <c r="AE41" s="2">
        <v>32</v>
      </c>
      <c r="AF41" s="10">
        <v>893600</v>
      </c>
      <c r="AG41" s="11">
        <v>20340</v>
      </c>
      <c r="AH41" s="12">
        <f t="shared" si="6"/>
        <v>913940</v>
      </c>
      <c r="AI41" s="10">
        <v>885883</v>
      </c>
      <c r="AJ41" s="11">
        <v>20131</v>
      </c>
      <c r="AK41" s="12">
        <f t="shared" si="7"/>
        <v>906014</v>
      </c>
      <c r="AL41" s="20">
        <f t="shared" si="8"/>
        <v>-8.6358549686660346E-3</v>
      </c>
      <c r="AM41" s="20">
        <f t="shared" si="8"/>
        <v>-1.0275319567354946E-2</v>
      </c>
      <c r="AN41" s="20">
        <f t="shared" si="8"/>
        <v>-8.6723417292163818E-3</v>
      </c>
    </row>
    <row r="42" spans="1:40" ht="17.25" thickBot="1">
      <c r="A42" s="2"/>
      <c r="B42" s="3"/>
      <c r="C42" s="32">
        <v>37</v>
      </c>
      <c r="D42" s="10">
        <v>8817489</v>
      </c>
      <c r="E42" s="11">
        <v>239325</v>
      </c>
      <c r="F42" s="12">
        <f t="shared" si="9"/>
        <v>9056814</v>
      </c>
      <c r="G42" s="10">
        <v>8778275</v>
      </c>
      <c r="H42" s="11">
        <v>237229</v>
      </c>
      <c r="I42" s="12">
        <f t="shared" si="10"/>
        <v>9015504</v>
      </c>
      <c r="J42" s="20">
        <f t="shared" si="2"/>
        <v>-4.4472978645053729E-3</v>
      </c>
      <c r="K42" s="20">
        <f t="shared" si="2"/>
        <v>-8.7579651102057676E-3</v>
      </c>
      <c r="L42" s="20">
        <f t="shared" si="2"/>
        <v>-4.5612066229913095E-3</v>
      </c>
      <c r="N42" s="2"/>
      <c r="O42" s="3"/>
      <c r="P42" s="3">
        <v>37</v>
      </c>
      <c r="Q42" s="10">
        <v>608146</v>
      </c>
      <c r="R42" s="11">
        <v>16897</v>
      </c>
      <c r="S42" s="12">
        <f t="shared" si="11"/>
        <v>625043</v>
      </c>
      <c r="T42" s="10">
        <v>605390</v>
      </c>
      <c r="U42" s="11">
        <v>16312</v>
      </c>
      <c r="V42" s="11">
        <f t="shared" si="12"/>
        <v>621702</v>
      </c>
      <c r="W42" s="20">
        <f t="shared" si="5"/>
        <v>-4.5318065069901436E-3</v>
      </c>
      <c r="X42" s="20">
        <f t="shared" si="5"/>
        <v>-3.4621530449192139E-2</v>
      </c>
      <c r="Y42" s="20">
        <f t="shared" si="5"/>
        <v>-5.3452322480213033E-3</v>
      </c>
      <c r="AC42" s="2"/>
      <c r="AD42" s="3"/>
      <c r="AE42" s="3">
        <v>37</v>
      </c>
      <c r="AF42" s="10">
        <v>334459</v>
      </c>
      <c r="AG42" s="11">
        <v>8013</v>
      </c>
      <c r="AH42" s="12">
        <f t="shared" si="6"/>
        <v>342472</v>
      </c>
      <c r="AI42" s="10">
        <v>330578</v>
      </c>
      <c r="AJ42" s="11">
        <v>7835</v>
      </c>
      <c r="AK42" s="12">
        <f t="shared" si="7"/>
        <v>338413</v>
      </c>
      <c r="AL42" s="20">
        <f t="shared" si="8"/>
        <v>-1.1603813920390893E-2</v>
      </c>
      <c r="AM42" s="20">
        <f t="shared" si="8"/>
        <v>-2.2213902408586006E-2</v>
      </c>
      <c r="AN42" s="20">
        <f t="shared" si="8"/>
        <v>-1.1852063818355907E-2</v>
      </c>
    </row>
    <row r="43" spans="1:40">
      <c r="A43" s="2"/>
      <c r="B43" s="1" t="s">
        <v>24</v>
      </c>
      <c r="C43" s="30">
        <v>22</v>
      </c>
      <c r="D43" s="10">
        <v>77127747</v>
      </c>
      <c r="E43" s="11">
        <v>1275449</v>
      </c>
      <c r="F43" s="12">
        <f t="shared" si="9"/>
        <v>78403196</v>
      </c>
      <c r="G43" s="10">
        <v>76442445</v>
      </c>
      <c r="H43" s="11">
        <v>1590844</v>
      </c>
      <c r="I43" s="12">
        <f t="shared" si="10"/>
        <v>78033289</v>
      </c>
      <c r="J43" s="20">
        <f t="shared" si="2"/>
        <v>-8.8852848249282301E-3</v>
      </c>
      <c r="K43" s="20">
        <f t="shared" si="2"/>
        <v>0.247281545557682</v>
      </c>
      <c r="L43" s="20">
        <f t="shared" si="2"/>
        <v>-4.7180091995229212E-3</v>
      </c>
      <c r="N43" s="2"/>
      <c r="O43" s="1" t="s">
        <v>24</v>
      </c>
      <c r="P43" s="1">
        <v>22</v>
      </c>
      <c r="Q43" s="10">
        <v>11272706</v>
      </c>
      <c r="R43" s="11">
        <v>313248</v>
      </c>
      <c r="S43" s="12">
        <f t="shared" si="11"/>
        <v>11585954</v>
      </c>
      <c r="T43" s="10">
        <v>11187640</v>
      </c>
      <c r="U43" s="11">
        <v>333255</v>
      </c>
      <c r="V43" s="11">
        <f t="shared" si="12"/>
        <v>11520895</v>
      </c>
      <c r="W43" s="20">
        <f t="shared" si="5"/>
        <v>-7.546191659748791E-3</v>
      </c>
      <c r="X43" s="20">
        <f t="shared" si="5"/>
        <v>6.3869521912350624E-2</v>
      </c>
      <c r="Y43" s="20">
        <f t="shared" si="5"/>
        <v>-5.6153338775555284E-3</v>
      </c>
      <c r="AC43" s="2"/>
      <c r="AD43" s="1" t="s">
        <v>30</v>
      </c>
      <c r="AE43" s="1">
        <v>22</v>
      </c>
      <c r="AF43" s="10">
        <v>11297589</v>
      </c>
      <c r="AG43" s="11">
        <v>45755</v>
      </c>
      <c r="AH43" s="12">
        <f t="shared" si="6"/>
        <v>11343344</v>
      </c>
      <c r="AI43" s="10">
        <v>11214681</v>
      </c>
      <c r="AJ43" s="11">
        <v>55123</v>
      </c>
      <c r="AK43" s="12">
        <f t="shared" si="7"/>
        <v>11269804</v>
      </c>
      <c r="AL43" s="20">
        <f t="shared" si="8"/>
        <v>-7.3385569257299332E-3</v>
      </c>
      <c r="AM43" s="20">
        <f t="shared" si="8"/>
        <v>0.20474265107638501</v>
      </c>
      <c r="AN43" s="20">
        <f t="shared" si="8"/>
        <v>-6.4830970479251571E-3</v>
      </c>
    </row>
    <row r="44" spans="1:40">
      <c r="A44" s="2"/>
      <c r="B44" s="2"/>
      <c r="C44" s="31">
        <v>27</v>
      </c>
      <c r="D44" s="10">
        <v>42505592</v>
      </c>
      <c r="E44" s="11">
        <v>938403</v>
      </c>
      <c r="F44" s="12">
        <f t="shared" si="9"/>
        <v>43443995</v>
      </c>
      <c r="G44" s="10">
        <v>42295177</v>
      </c>
      <c r="H44" s="11">
        <v>1087059</v>
      </c>
      <c r="I44" s="12">
        <f t="shared" si="10"/>
        <v>43382236</v>
      </c>
      <c r="J44" s="20">
        <f t="shared" si="2"/>
        <v>-4.9502898348057212E-3</v>
      </c>
      <c r="K44" s="20">
        <f t="shared" si="2"/>
        <v>0.15841381581260938</v>
      </c>
      <c r="L44" s="20">
        <f t="shared" si="2"/>
        <v>-1.4215773664461029E-3</v>
      </c>
      <c r="N44" s="2"/>
      <c r="O44" s="2"/>
      <c r="P44" s="2">
        <v>27</v>
      </c>
      <c r="Q44" s="10">
        <v>4134543</v>
      </c>
      <c r="R44" s="11">
        <v>154463</v>
      </c>
      <c r="S44" s="12">
        <f t="shared" si="11"/>
        <v>4289006</v>
      </c>
      <c r="T44" s="10">
        <v>4120841</v>
      </c>
      <c r="U44" s="11">
        <v>160097</v>
      </c>
      <c r="V44" s="11">
        <f t="shared" si="12"/>
        <v>4280938</v>
      </c>
      <c r="W44" s="20">
        <f t="shared" si="5"/>
        <v>-3.3140301116713067E-3</v>
      </c>
      <c r="X44" s="20">
        <f t="shared" si="5"/>
        <v>3.6474754471944815E-2</v>
      </c>
      <c r="Y44" s="20">
        <f t="shared" si="5"/>
        <v>-1.8810885319349158E-3</v>
      </c>
      <c r="AC44" s="2"/>
      <c r="AD44" s="2"/>
      <c r="AE44" s="2">
        <v>27</v>
      </c>
      <c r="AF44" s="10">
        <v>3237073</v>
      </c>
      <c r="AG44" s="11">
        <v>34503</v>
      </c>
      <c r="AH44" s="12">
        <f t="shared" si="6"/>
        <v>3271576</v>
      </c>
      <c r="AI44" s="10">
        <v>3207891</v>
      </c>
      <c r="AJ44" s="11">
        <v>38124</v>
      </c>
      <c r="AK44" s="12">
        <f t="shared" si="7"/>
        <v>3246015</v>
      </c>
      <c r="AL44" s="20">
        <f t="shared" si="8"/>
        <v>-9.0149341704681696E-3</v>
      </c>
      <c r="AM44" s="20">
        <f t="shared" si="8"/>
        <v>0.10494739587861934</v>
      </c>
      <c r="AN44" s="20">
        <f t="shared" si="8"/>
        <v>-7.8130540143344085E-3</v>
      </c>
    </row>
    <row r="45" spans="1:40">
      <c r="A45" s="2"/>
      <c r="B45" s="2"/>
      <c r="C45" s="31">
        <v>32</v>
      </c>
      <c r="D45" s="10">
        <v>24215860</v>
      </c>
      <c r="E45" s="11">
        <v>726960</v>
      </c>
      <c r="F45" s="12">
        <f t="shared" si="9"/>
        <v>24942820</v>
      </c>
      <c r="G45" s="10">
        <v>24087045</v>
      </c>
      <c r="H45" s="11">
        <v>784116</v>
      </c>
      <c r="I45" s="12">
        <f t="shared" si="10"/>
        <v>24871161</v>
      </c>
      <c r="J45" s="20">
        <f t="shared" si="2"/>
        <v>-5.3194476677681513E-3</v>
      </c>
      <c r="K45" s="20">
        <f t="shared" si="2"/>
        <v>7.8623308022449656E-2</v>
      </c>
      <c r="L45" s="20">
        <f t="shared" si="2"/>
        <v>-2.8729309677093529E-3</v>
      </c>
      <c r="N45" s="2"/>
      <c r="O45" s="2"/>
      <c r="P45" s="2">
        <v>32</v>
      </c>
      <c r="Q45" s="10">
        <v>1644970</v>
      </c>
      <c r="R45" s="11">
        <v>76008</v>
      </c>
      <c r="S45" s="12">
        <f t="shared" si="11"/>
        <v>1720978</v>
      </c>
      <c r="T45" s="10">
        <v>1641054</v>
      </c>
      <c r="U45" s="11">
        <v>77387</v>
      </c>
      <c r="V45" s="11">
        <f t="shared" si="12"/>
        <v>1718441</v>
      </c>
      <c r="W45" s="20">
        <f t="shared" si="5"/>
        <v>-2.3805905274868477E-3</v>
      </c>
      <c r="X45" s="20">
        <f t="shared" si="5"/>
        <v>1.8142827070834588E-2</v>
      </c>
      <c r="Y45" s="20">
        <f t="shared" si="5"/>
        <v>-1.4741617847525701E-3</v>
      </c>
      <c r="AC45" s="2"/>
      <c r="AD45" s="2"/>
      <c r="AE45" s="2">
        <v>32</v>
      </c>
      <c r="AF45" s="10">
        <v>1050458</v>
      </c>
      <c r="AG45" s="11">
        <v>19513</v>
      </c>
      <c r="AH45" s="12">
        <f t="shared" si="6"/>
        <v>1069971</v>
      </c>
      <c r="AI45" s="10">
        <v>1040218</v>
      </c>
      <c r="AJ45" s="11">
        <v>20375</v>
      </c>
      <c r="AK45" s="12">
        <f t="shared" si="7"/>
        <v>1060593</v>
      </c>
      <c r="AL45" s="20">
        <f t="shared" si="8"/>
        <v>-9.7481289113890979E-3</v>
      </c>
      <c r="AM45" s="20">
        <f t="shared" si="8"/>
        <v>4.4175677753292675E-2</v>
      </c>
      <c r="AN45" s="20">
        <f t="shared" si="8"/>
        <v>-8.7647235298901061E-3</v>
      </c>
    </row>
    <row r="46" spans="1:40" ht="17.25" thickBot="1">
      <c r="A46" s="2"/>
      <c r="B46" s="3"/>
      <c r="C46" s="32">
        <v>37</v>
      </c>
      <c r="D46" s="10">
        <v>13772202</v>
      </c>
      <c r="E46" s="11">
        <v>599651</v>
      </c>
      <c r="F46" s="12">
        <f t="shared" si="9"/>
        <v>14371853</v>
      </c>
      <c r="G46" s="10">
        <v>13677206</v>
      </c>
      <c r="H46" s="11">
        <v>623571</v>
      </c>
      <c r="I46" s="12">
        <f t="shared" si="10"/>
        <v>14300777</v>
      </c>
      <c r="J46" s="20">
        <f t="shared" si="2"/>
        <v>-6.89766240721712E-3</v>
      </c>
      <c r="K46" s="20">
        <f t="shared" si="2"/>
        <v>3.9889869273961098E-2</v>
      </c>
      <c r="L46" s="20">
        <f t="shared" si="2"/>
        <v>-4.9455000687802508E-3</v>
      </c>
      <c r="N46" s="2"/>
      <c r="O46" s="3"/>
      <c r="P46" s="3">
        <v>37</v>
      </c>
      <c r="Q46" s="10">
        <v>714200</v>
      </c>
      <c r="R46" s="11">
        <v>39707</v>
      </c>
      <c r="S46" s="12">
        <f t="shared" si="11"/>
        <v>753907</v>
      </c>
      <c r="T46" s="10">
        <v>710633</v>
      </c>
      <c r="U46" s="11">
        <v>40409</v>
      </c>
      <c r="V46" s="11">
        <f t="shared" si="12"/>
        <v>751042</v>
      </c>
      <c r="W46" s="20">
        <f t="shared" si="5"/>
        <v>-4.994399327919341E-3</v>
      </c>
      <c r="X46" s="20">
        <f t="shared" si="5"/>
        <v>1.7679502354748466E-2</v>
      </c>
      <c r="Y46" s="20">
        <f t="shared" si="5"/>
        <v>-3.8002034733727319E-3</v>
      </c>
      <c r="AC46" s="2"/>
      <c r="AD46" s="3"/>
      <c r="AE46" s="3">
        <v>37</v>
      </c>
      <c r="AF46" s="10">
        <v>210751</v>
      </c>
      <c r="AG46" s="11">
        <v>7774</v>
      </c>
      <c r="AH46" s="12">
        <f t="shared" si="6"/>
        <v>218525</v>
      </c>
      <c r="AI46" s="10">
        <v>210835</v>
      </c>
      <c r="AJ46" s="11">
        <v>8068</v>
      </c>
      <c r="AK46" s="12">
        <f t="shared" si="7"/>
        <v>218903</v>
      </c>
      <c r="AL46" s="20">
        <f t="shared" si="8"/>
        <v>3.9857462123538134E-4</v>
      </c>
      <c r="AM46" s="20">
        <f t="shared" si="8"/>
        <v>3.7818368922047929E-2</v>
      </c>
      <c r="AN46" s="20">
        <f t="shared" si="8"/>
        <v>1.7297792014643321E-3</v>
      </c>
    </row>
    <row r="47" spans="1:40">
      <c r="A47" s="2"/>
      <c r="B47" s="1" t="s">
        <v>25</v>
      </c>
      <c r="C47" s="30">
        <v>22</v>
      </c>
      <c r="D47" s="10">
        <v>139193900</v>
      </c>
      <c r="E47" s="11">
        <v>321971</v>
      </c>
      <c r="F47" s="12">
        <f t="shared" si="9"/>
        <v>139515871</v>
      </c>
      <c r="G47" s="10">
        <v>138957889</v>
      </c>
      <c r="H47" s="11">
        <v>447145</v>
      </c>
      <c r="I47" s="12">
        <f t="shared" si="10"/>
        <v>139405034</v>
      </c>
      <c r="J47" s="20">
        <f t="shared" si="2"/>
        <v>-1.6955556242047587E-3</v>
      </c>
      <c r="K47" s="20">
        <f t="shared" si="2"/>
        <v>0.38877414425522794</v>
      </c>
      <c r="L47" s="20">
        <f t="shared" si="2"/>
        <v>-7.9444008201756677E-4</v>
      </c>
      <c r="N47" s="2"/>
      <c r="O47" s="1" t="s">
        <v>25</v>
      </c>
      <c r="P47" s="1">
        <v>22</v>
      </c>
      <c r="Q47" s="10">
        <v>28350405</v>
      </c>
      <c r="R47" s="11">
        <v>638869</v>
      </c>
      <c r="S47" s="12">
        <f t="shared" si="11"/>
        <v>28989274</v>
      </c>
      <c r="T47" s="10">
        <v>27865652</v>
      </c>
      <c r="U47" s="11">
        <v>704354</v>
      </c>
      <c r="V47" s="11">
        <f t="shared" si="12"/>
        <v>28570006</v>
      </c>
      <c r="W47" s="20">
        <f t="shared" si="5"/>
        <v>-1.7098626986104759E-2</v>
      </c>
      <c r="X47" s="20">
        <f t="shared" si="5"/>
        <v>0.10250145178432502</v>
      </c>
      <c r="Y47" s="20">
        <f t="shared" si="5"/>
        <v>-1.4462866507108818E-2</v>
      </c>
      <c r="AC47" s="2"/>
      <c r="AD47" s="1" t="s">
        <v>31</v>
      </c>
      <c r="AE47" s="1">
        <v>22</v>
      </c>
      <c r="AF47" s="10">
        <v>9363157</v>
      </c>
      <c r="AG47" s="11">
        <v>110421</v>
      </c>
      <c r="AH47" s="12">
        <f t="shared" si="6"/>
        <v>9473578</v>
      </c>
      <c r="AI47" s="10">
        <v>9239653</v>
      </c>
      <c r="AJ47" s="11">
        <v>122596</v>
      </c>
      <c r="AK47" s="12">
        <f t="shared" si="7"/>
        <v>9362249</v>
      </c>
      <c r="AL47" s="20">
        <f t="shared" si="8"/>
        <v>-1.3190422845627769E-2</v>
      </c>
      <c r="AM47" s="20">
        <f t="shared" si="8"/>
        <v>0.11025982376540688</v>
      </c>
      <c r="AN47" s="20">
        <f t="shared" si="8"/>
        <v>-1.1751526192110284E-2</v>
      </c>
    </row>
    <row r="48" spans="1:40">
      <c r="A48" s="2"/>
      <c r="B48" s="2"/>
      <c r="C48" s="31">
        <v>27</v>
      </c>
      <c r="D48" s="10">
        <v>87677011</v>
      </c>
      <c r="E48" s="11">
        <v>336121</v>
      </c>
      <c r="F48" s="12">
        <f t="shared" si="9"/>
        <v>88013132</v>
      </c>
      <c r="G48" s="10">
        <v>87486872</v>
      </c>
      <c r="H48" s="11">
        <v>426299</v>
      </c>
      <c r="I48" s="12">
        <f t="shared" si="10"/>
        <v>87913171</v>
      </c>
      <c r="J48" s="20">
        <f t="shared" si="2"/>
        <v>-2.1686300414597293E-3</v>
      </c>
      <c r="K48" s="20">
        <f t="shared" si="2"/>
        <v>0.26829028831878987</v>
      </c>
      <c r="L48" s="20">
        <f t="shared" si="2"/>
        <v>-1.1357509695257839E-3</v>
      </c>
      <c r="N48" s="2"/>
      <c r="O48" s="2"/>
      <c r="P48" s="2">
        <v>27</v>
      </c>
      <c r="Q48" s="10">
        <v>10200488</v>
      </c>
      <c r="R48" s="11">
        <v>262535</v>
      </c>
      <c r="S48" s="12">
        <f t="shared" si="11"/>
        <v>10463023</v>
      </c>
      <c r="T48" s="10">
        <v>10076451</v>
      </c>
      <c r="U48" s="11">
        <v>273219</v>
      </c>
      <c r="V48" s="11">
        <f t="shared" si="12"/>
        <v>10349670</v>
      </c>
      <c r="W48" s="20">
        <f t="shared" si="5"/>
        <v>-1.2159908427910482E-2</v>
      </c>
      <c r="X48" s="20">
        <f t="shared" si="5"/>
        <v>4.0695526310777552E-2</v>
      </c>
      <c r="Y48" s="20">
        <f t="shared" si="5"/>
        <v>-1.0833675888889838E-2</v>
      </c>
      <c r="AC48" s="2"/>
      <c r="AD48" s="2"/>
      <c r="AE48" s="2">
        <v>27</v>
      </c>
      <c r="AF48" s="10">
        <v>3151579</v>
      </c>
      <c r="AG48" s="11">
        <v>56281</v>
      </c>
      <c r="AH48" s="12">
        <f t="shared" si="6"/>
        <v>3207860</v>
      </c>
      <c r="AI48" s="10">
        <v>3119881</v>
      </c>
      <c r="AJ48" s="11">
        <v>58095</v>
      </c>
      <c r="AK48" s="12">
        <f t="shared" si="7"/>
        <v>3177976</v>
      </c>
      <c r="AL48" s="20">
        <f t="shared" si="8"/>
        <v>-1.0057815463296316E-2</v>
      </c>
      <c r="AM48" s="20">
        <f t="shared" si="8"/>
        <v>3.2231125957250306E-2</v>
      </c>
      <c r="AN48" s="20">
        <f t="shared" si="8"/>
        <v>-9.3158678994719191E-3</v>
      </c>
    </row>
    <row r="49" spans="1:40">
      <c r="A49" s="2"/>
      <c r="B49" s="2"/>
      <c r="C49" s="31">
        <v>32</v>
      </c>
      <c r="D49" s="10">
        <v>52917259</v>
      </c>
      <c r="E49" s="11">
        <v>339357</v>
      </c>
      <c r="F49" s="12">
        <f t="shared" si="9"/>
        <v>53256616</v>
      </c>
      <c r="G49" s="10">
        <v>52723816</v>
      </c>
      <c r="H49" s="11">
        <v>378822</v>
      </c>
      <c r="I49" s="12">
        <f t="shared" si="10"/>
        <v>53102638</v>
      </c>
      <c r="J49" s="20">
        <f t="shared" si="2"/>
        <v>-3.6555748286206668E-3</v>
      </c>
      <c r="K49" s="20">
        <f t="shared" si="2"/>
        <v>0.11629346086864278</v>
      </c>
      <c r="L49" s="20">
        <f t="shared" si="2"/>
        <v>-2.8912464134033256E-3</v>
      </c>
      <c r="N49" s="2"/>
      <c r="O49" s="2"/>
      <c r="P49" s="2">
        <v>32</v>
      </c>
      <c r="Q49" s="10">
        <v>3932079</v>
      </c>
      <c r="R49" s="11">
        <v>88767</v>
      </c>
      <c r="S49" s="12">
        <f t="shared" si="11"/>
        <v>4020846</v>
      </c>
      <c r="T49" s="10">
        <v>3912655</v>
      </c>
      <c r="U49" s="11">
        <v>90823</v>
      </c>
      <c r="V49" s="11">
        <f t="shared" si="12"/>
        <v>4003478</v>
      </c>
      <c r="W49" s="20">
        <f t="shared" si="5"/>
        <v>-4.9398804042339872E-3</v>
      </c>
      <c r="X49" s="20">
        <f t="shared" si="5"/>
        <v>2.3161760564173628E-2</v>
      </c>
      <c r="Y49" s="20">
        <f t="shared" si="5"/>
        <v>-4.3194889831642547E-3</v>
      </c>
      <c r="AC49" s="2"/>
      <c r="AD49" s="2"/>
      <c r="AE49" s="2">
        <v>32</v>
      </c>
      <c r="AF49" s="10">
        <v>1006414</v>
      </c>
      <c r="AG49" s="11">
        <v>25369</v>
      </c>
      <c r="AH49" s="12">
        <f t="shared" si="6"/>
        <v>1031783</v>
      </c>
      <c r="AI49" s="10">
        <v>1004268</v>
      </c>
      <c r="AJ49" s="11">
        <v>26895</v>
      </c>
      <c r="AK49" s="12">
        <f t="shared" si="7"/>
        <v>1031163</v>
      </c>
      <c r="AL49" s="20">
        <f t="shared" si="8"/>
        <v>-2.1323232784917767E-3</v>
      </c>
      <c r="AM49" s="20">
        <f t="shared" si="8"/>
        <v>6.0152154203949593E-2</v>
      </c>
      <c r="AN49" s="20">
        <f t="shared" si="8"/>
        <v>-6.0090154615843883E-4</v>
      </c>
    </row>
    <row r="50" spans="1:40" ht="17.25" thickBot="1">
      <c r="A50" s="2"/>
      <c r="B50" s="3"/>
      <c r="C50" s="32">
        <v>37</v>
      </c>
      <c r="D50" s="10">
        <v>29712864</v>
      </c>
      <c r="E50" s="11">
        <v>361647</v>
      </c>
      <c r="F50" s="12">
        <f t="shared" si="9"/>
        <v>30074511</v>
      </c>
      <c r="G50" s="10">
        <v>29584322</v>
      </c>
      <c r="H50" s="11">
        <v>378817</v>
      </c>
      <c r="I50" s="12">
        <f t="shared" si="10"/>
        <v>29963139</v>
      </c>
      <c r="J50" s="20">
        <f t="shared" si="2"/>
        <v>-4.3261396814524566E-3</v>
      </c>
      <c r="K50" s="20">
        <f t="shared" si="2"/>
        <v>4.7477236089335628E-2</v>
      </c>
      <c r="L50" s="20">
        <f t="shared" si="2"/>
        <v>-3.7032023563076111E-3</v>
      </c>
      <c r="N50" s="2"/>
      <c r="O50" s="3"/>
      <c r="P50" s="3">
        <v>37</v>
      </c>
      <c r="Q50" s="10">
        <v>1458607</v>
      </c>
      <c r="R50" s="11">
        <v>35744</v>
      </c>
      <c r="S50" s="12">
        <f t="shared" si="11"/>
        <v>1494351</v>
      </c>
      <c r="T50" s="10">
        <v>1457831</v>
      </c>
      <c r="U50" s="11">
        <v>36655</v>
      </c>
      <c r="V50" s="11">
        <f t="shared" si="12"/>
        <v>1494486</v>
      </c>
      <c r="W50" s="20">
        <f t="shared" si="5"/>
        <v>-5.3201444940276232E-4</v>
      </c>
      <c r="X50" s="20">
        <f t="shared" si="5"/>
        <v>2.5486794986571137E-2</v>
      </c>
      <c r="Y50" s="20">
        <f t="shared" si="5"/>
        <v>9.0340221273299548E-5</v>
      </c>
      <c r="AC50" s="2"/>
      <c r="AD50" s="3"/>
      <c r="AE50" s="3">
        <v>37</v>
      </c>
      <c r="AF50" s="10">
        <v>298608</v>
      </c>
      <c r="AG50" s="11">
        <v>12136</v>
      </c>
      <c r="AH50" s="12">
        <f t="shared" si="6"/>
        <v>310744</v>
      </c>
      <c r="AI50" s="10">
        <v>297784</v>
      </c>
      <c r="AJ50" s="11">
        <v>11268</v>
      </c>
      <c r="AK50" s="12">
        <f t="shared" si="7"/>
        <v>309052</v>
      </c>
      <c r="AL50" s="20">
        <f t="shared" si="8"/>
        <v>-2.7594706102984645E-3</v>
      </c>
      <c r="AM50" s="20">
        <f t="shared" si="8"/>
        <v>-7.1522742254449545E-2</v>
      </c>
      <c r="AN50" s="20">
        <f t="shared" si="8"/>
        <v>-5.4449965244702803E-3</v>
      </c>
    </row>
    <row r="51" spans="1:40">
      <c r="A51" s="2"/>
      <c r="B51" s="1" t="s">
        <v>26</v>
      </c>
      <c r="C51" s="30">
        <v>22</v>
      </c>
      <c r="D51" s="10">
        <v>54515640</v>
      </c>
      <c r="E51" s="11">
        <v>856088</v>
      </c>
      <c r="F51" s="12">
        <f t="shared" si="9"/>
        <v>55371728</v>
      </c>
      <c r="G51" s="10">
        <v>54089184</v>
      </c>
      <c r="H51" s="11">
        <v>1424256</v>
      </c>
      <c r="I51" s="12">
        <f t="shared" si="10"/>
        <v>55513440</v>
      </c>
      <c r="J51" s="20">
        <f t="shared" si="2"/>
        <v>-7.8226358527571094E-3</v>
      </c>
      <c r="K51" s="20">
        <f t="shared" si="2"/>
        <v>0.66367943482445724</v>
      </c>
      <c r="L51" s="20">
        <f t="shared" si="2"/>
        <v>2.5592844059336706E-3</v>
      </c>
      <c r="N51" s="2"/>
      <c r="O51" s="1" t="s">
        <v>26</v>
      </c>
      <c r="P51" s="1">
        <v>22</v>
      </c>
      <c r="Q51" s="10">
        <v>15732266</v>
      </c>
      <c r="R51" s="11">
        <v>139323</v>
      </c>
      <c r="S51" s="12">
        <f t="shared" si="11"/>
        <v>15871589</v>
      </c>
      <c r="T51" s="10">
        <v>15679460</v>
      </c>
      <c r="U51" s="11">
        <v>187677</v>
      </c>
      <c r="V51" s="11">
        <f t="shared" si="12"/>
        <v>15867137</v>
      </c>
      <c r="W51" s="20">
        <f t="shared" si="5"/>
        <v>-3.3565412636679115E-3</v>
      </c>
      <c r="X51" s="20">
        <f t="shared" si="5"/>
        <v>0.34706401670937326</v>
      </c>
      <c r="Y51" s="20">
        <f t="shared" si="5"/>
        <v>-2.8050121509570758E-4</v>
      </c>
      <c r="AC51" s="2"/>
      <c r="AD51" s="1" t="s">
        <v>26</v>
      </c>
      <c r="AE51" s="1">
        <v>22</v>
      </c>
      <c r="AF51" s="10">
        <v>4175396</v>
      </c>
      <c r="AG51" s="11">
        <v>34212</v>
      </c>
      <c r="AH51" s="12">
        <f t="shared" si="6"/>
        <v>4209608</v>
      </c>
      <c r="AI51" s="10">
        <v>4151671</v>
      </c>
      <c r="AJ51" s="11">
        <v>37453</v>
      </c>
      <c r="AK51" s="12">
        <f t="shared" si="7"/>
        <v>4189124</v>
      </c>
      <c r="AL51" s="20">
        <f t="shared" si="8"/>
        <v>-5.6820957820528095E-3</v>
      </c>
      <c r="AM51" s="20">
        <f t="shared" si="8"/>
        <v>9.4732842277563512E-2</v>
      </c>
      <c r="AN51" s="20">
        <f t="shared" si="8"/>
        <v>-4.8660112770595454E-3</v>
      </c>
    </row>
    <row r="52" spans="1:40">
      <c r="A52" s="2"/>
      <c r="B52" s="2"/>
      <c r="C52" s="31">
        <v>27</v>
      </c>
      <c r="D52" s="10">
        <v>32927183</v>
      </c>
      <c r="E52" s="11">
        <v>516175</v>
      </c>
      <c r="F52" s="12">
        <f t="shared" si="9"/>
        <v>33443358</v>
      </c>
      <c r="G52" s="10">
        <v>32694126</v>
      </c>
      <c r="H52" s="11">
        <v>896867</v>
      </c>
      <c r="I52" s="12">
        <f t="shared" si="10"/>
        <v>33590993</v>
      </c>
      <c r="J52" s="20">
        <f t="shared" si="2"/>
        <v>-7.0779513692379448E-3</v>
      </c>
      <c r="K52" s="20">
        <f t="shared" si="2"/>
        <v>0.7375250641739719</v>
      </c>
      <c r="L52" s="20">
        <f t="shared" si="2"/>
        <v>4.4144789527416073E-3</v>
      </c>
      <c r="N52" s="2"/>
      <c r="O52" s="2"/>
      <c r="P52" s="2">
        <v>27</v>
      </c>
      <c r="Q52" s="10">
        <v>5488142</v>
      </c>
      <c r="R52" s="11">
        <v>56729</v>
      </c>
      <c r="S52" s="12">
        <f t="shared" si="11"/>
        <v>5544871</v>
      </c>
      <c r="T52" s="10">
        <v>5427843</v>
      </c>
      <c r="U52" s="11">
        <v>67848</v>
      </c>
      <c r="V52" s="11">
        <f t="shared" si="12"/>
        <v>5495691</v>
      </c>
      <c r="W52" s="20">
        <f t="shared" si="5"/>
        <v>-1.0987142825386043E-2</v>
      </c>
      <c r="X52" s="20">
        <f t="shared" si="5"/>
        <v>0.19600204480953298</v>
      </c>
      <c r="Y52" s="20">
        <f t="shared" si="5"/>
        <v>-8.8694579188587364E-3</v>
      </c>
      <c r="AC52" s="2"/>
      <c r="AD52" s="2"/>
      <c r="AE52" s="2">
        <v>27</v>
      </c>
      <c r="AF52" s="10">
        <v>1667035</v>
      </c>
      <c r="AG52" s="11">
        <v>19810</v>
      </c>
      <c r="AH52" s="12">
        <f t="shared" si="6"/>
        <v>1686845</v>
      </c>
      <c r="AI52" s="10">
        <v>1649331</v>
      </c>
      <c r="AJ52" s="11">
        <v>21456</v>
      </c>
      <c r="AK52" s="12">
        <f t="shared" si="7"/>
        <v>1670787</v>
      </c>
      <c r="AL52" s="20">
        <f t="shared" si="8"/>
        <v>-1.0620052968294047E-2</v>
      </c>
      <c r="AM52" s="20">
        <f t="shared" si="8"/>
        <v>8.3089348813730535E-2</v>
      </c>
      <c r="AN52" s="20">
        <f t="shared" si="8"/>
        <v>-9.5195468463314947E-3</v>
      </c>
    </row>
    <row r="53" spans="1:40">
      <c r="A53" s="2"/>
      <c r="B53" s="2"/>
      <c r="C53" s="31">
        <v>32</v>
      </c>
      <c r="D53" s="10">
        <v>19542914</v>
      </c>
      <c r="E53" s="11">
        <v>283244</v>
      </c>
      <c r="F53" s="12">
        <f t="shared" si="9"/>
        <v>19826158</v>
      </c>
      <c r="G53" s="10">
        <v>19354937</v>
      </c>
      <c r="H53" s="11">
        <v>433001</v>
      </c>
      <c r="I53" s="12">
        <f t="shared" si="10"/>
        <v>19787938</v>
      </c>
      <c r="J53" s="20">
        <f t="shared" si="2"/>
        <v>-9.61867815618489E-3</v>
      </c>
      <c r="K53" s="20">
        <f t="shared" si="2"/>
        <v>0.52872082021154898</v>
      </c>
      <c r="L53" s="20">
        <f t="shared" si="2"/>
        <v>-1.9277562501015533E-3</v>
      </c>
      <c r="N53" s="2"/>
      <c r="O53" s="2"/>
      <c r="P53" s="2">
        <v>32</v>
      </c>
      <c r="Q53" s="10">
        <v>2065055</v>
      </c>
      <c r="R53" s="11">
        <v>25069</v>
      </c>
      <c r="S53" s="12">
        <f t="shared" si="11"/>
        <v>2090124</v>
      </c>
      <c r="T53" s="10">
        <v>2046589</v>
      </c>
      <c r="U53" s="11">
        <v>27675</v>
      </c>
      <c r="V53" s="11">
        <f t="shared" si="12"/>
        <v>2074264</v>
      </c>
      <c r="W53" s="20">
        <f t="shared" si="5"/>
        <v>-8.9421347131189988E-3</v>
      </c>
      <c r="X53" s="20">
        <f t="shared" si="5"/>
        <v>0.10395308947305426</v>
      </c>
      <c r="Y53" s="20">
        <f t="shared" si="5"/>
        <v>-7.5880665453341711E-3</v>
      </c>
      <c r="AC53" s="2"/>
      <c r="AD53" s="2"/>
      <c r="AE53" s="2">
        <v>32</v>
      </c>
      <c r="AF53" s="10">
        <v>571769</v>
      </c>
      <c r="AG53" s="11">
        <v>9260</v>
      </c>
      <c r="AH53" s="12">
        <f t="shared" si="6"/>
        <v>581029</v>
      </c>
      <c r="AI53" s="10">
        <v>564507</v>
      </c>
      <c r="AJ53" s="11">
        <v>9601</v>
      </c>
      <c r="AK53" s="12">
        <f t="shared" si="7"/>
        <v>574108</v>
      </c>
      <c r="AL53" s="20">
        <f t="shared" si="8"/>
        <v>-1.270093341891565E-2</v>
      </c>
      <c r="AM53" s="20">
        <f t="shared" si="8"/>
        <v>3.6825053995680257E-2</v>
      </c>
      <c r="AN53" s="20">
        <f t="shared" si="8"/>
        <v>-1.1911625753619925E-2</v>
      </c>
    </row>
    <row r="54" spans="1:40" ht="17.25" thickBot="1">
      <c r="A54" s="3"/>
      <c r="B54" s="3"/>
      <c r="C54" s="32">
        <v>37</v>
      </c>
      <c r="D54" s="10">
        <v>10038713</v>
      </c>
      <c r="E54" s="11">
        <v>171201</v>
      </c>
      <c r="F54" s="12">
        <f t="shared" si="9"/>
        <v>10209914</v>
      </c>
      <c r="G54" s="10">
        <v>9936258</v>
      </c>
      <c r="H54" s="11">
        <v>214217</v>
      </c>
      <c r="I54" s="12">
        <f t="shared" si="10"/>
        <v>10150475</v>
      </c>
      <c r="J54" s="20">
        <f t="shared" si="2"/>
        <v>-1.0205989552644845E-2</v>
      </c>
      <c r="K54" s="20">
        <f t="shared" si="2"/>
        <v>0.25126021460155012</v>
      </c>
      <c r="L54" s="20">
        <f t="shared" si="2"/>
        <v>-5.8216944824412975E-3</v>
      </c>
      <c r="N54" s="3"/>
      <c r="O54" s="3"/>
      <c r="P54" s="3">
        <v>37</v>
      </c>
      <c r="Q54" s="10">
        <v>801080</v>
      </c>
      <c r="R54" s="11">
        <v>13197</v>
      </c>
      <c r="S54" s="12">
        <f t="shared" si="11"/>
        <v>814277</v>
      </c>
      <c r="T54" s="10">
        <v>795386</v>
      </c>
      <c r="U54" s="11">
        <v>13855</v>
      </c>
      <c r="V54" s="11">
        <f t="shared" si="12"/>
        <v>809241</v>
      </c>
      <c r="W54" s="20">
        <f t="shared" si="5"/>
        <v>-7.1079043291556454E-3</v>
      </c>
      <c r="X54" s="20">
        <f t="shared" si="5"/>
        <v>4.9859816624990616E-2</v>
      </c>
      <c r="Y54" s="20">
        <f t="shared" si="5"/>
        <v>-6.1846275898742586E-3</v>
      </c>
      <c r="AC54" s="3"/>
      <c r="AD54" s="3"/>
      <c r="AE54" s="3">
        <v>37</v>
      </c>
      <c r="AF54" s="10">
        <v>184435</v>
      </c>
      <c r="AG54" s="11">
        <v>3684</v>
      </c>
      <c r="AH54" s="12">
        <f t="shared" si="6"/>
        <v>188119</v>
      </c>
      <c r="AI54" s="10">
        <v>180414</v>
      </c>
      <c r="AJ54" s="11">
        <v>3527</v>
      </c>
      <c r="AK54" s="12">
        <f t="shared" si="7"/>
        <v>183941</v>
      </c>
      <c r="AL54" s="20">
        <f t="shared" si="8"/>
        <v>-2.1801718762707756E-2</v>
      </c>
      <c r="AM54" s="20">
        <f t="shared" si="8"/>
        <v>-4.2616720955483189E-2</v>
      </c>
      <c r="AN54" s="20">
        <f t="shared" si="8"/>
        <v>-2.2209346211706449E-2</v>
      </c>
    </row>
    <row r="55" spans="1:40">
      <c r="A55" s="1" t="s">
        <v>27</v>
      </c>
      <c r="B55" s="1" t="s">
        <v>28</v>
      </c>
      <c r="C55" s="30">
        <v>22</v>
      </c>
      <c r="D55" s="10">
        <v>17872904</v>
      </c>
      <c r="E55" s="11">
        <v>342581</v>
      </c>
      <c r="F55" s="12">
        <f t="shared" si="9"/>
        <v>18215485</v>
      </c>
      <c r="G55" s="10">
        <v>17728674</v>
      </c>
      <c r="H55" s="11">
        <v>417429</v>
      </c>
      <c r="I55" s="12">
        <f t="shared" si="10"/>
        <v>18146103</v>
      </c>
      <c r="J55" s="20">
        <f t="shared" si="2"/>
        <v>-8.0697574384106519E-3</v>
      </c>
      <c r="K55" s="20">
        <f t="shared" si="2"/>
        <v>0.21848263622325814</v>
      </c>
      <c r="L55" s="20">
        <f t="shared" si="2"/>
        <v>-3.808957049455497E-3</v>
      </c>
      <c r="N55" s="1" t="s">
        <v>27</v>
      </c>
      <c r="O55" s="1" t="s">
        <v>28</v>
      </c>
      <c r="P55" s="1">
        <v>22</v>
      </c>
      <c r="Q55" s="10">
        <v>3941898</v>
      </c>
      <c r="R55" s="11">
        <v>62651</v>
      </c>
      <c r="S55" s="12">
        <f t="shared" si="11"/>
        <v>4004549</v>
      </c>
      <c r="T55" s="10">
        <v>3913486</v>
      </c>
      <c r="U55" s="11">
        <v>63863</v>
      </c>
      <c r="V55" s="11">
        <f t="shared" si="12"/>
        <v>3977349</v>
      </c>
      <c r="W55" s="20">
        <f t="shared" si="5"/>
        <v>-7.2076953792310494E-3</v>
      </c>
      <c r="X55" s="20">
        <f t="shared" si="5"/>
        <v>1.9345261847376838E-2</v>
      </c>
      <c r="Y55" s="20">
        <f t="shared" si="5"/>
        <v>-6.7922754847050681E-3</v>
      </c>
      <c r="AC55" s="1" t="s">
        <v>32</v>
      </c>
      <c r="AD55" s="1" t="s">
        <v>33</v>
      </c>
      <c r="AE55" s="1">
        <v>22</v>
      </c>
      <c r="AF55" s="10">
        <v>6848421</v>
      </c>
      <c r="AG55" s="11">
        <v>224650</v>
      </c>
      <c r="AH55" s="12">
        <f t="shared" si="6"/>
        <v>7073071</v>
      </c>
      <c r="AI55" s="10">
        <v>6753676</v>
      </c>
      <c r="AJ55" s="11">
        <v>237183</v>
      </c>
      <c r="AK55" s="12">
        <f t="shared" si="7"/>
        <v>6990859</v>
      </c>
      <c r="AL55" s="20">
        <f t="shared" si="8"/>
        <v>-1.3834575882528233E-2</v>
      </c>
      <c r="AM55" s="20">
        <f t="shared" si="8"/>
        <v>5.5789005119074142E-2</v>
      </c>
      <c r="AN55" s="20">
        <f t="shared" si="8"/>
        <v>-1.1623239749749437E-2</v>
      </c>
    </row>
    <row r="56" spans="1:40">
      <c r="A56" s="2" t="s">
        <v>29</v>
      </c>
      <c r="B56" s="2"/>
      <c r="C56" s="31">
        <v>27</v>
      </c>
      <c r="D56" s="10">
        <v>11020983</v>
      </c>
      <c r="E56" s="11">
        <v>337103</v>
      </c>
      <c r="F56" s="12">
        <f t="shared" si="9"/>
        <v>11358086</v>
      </c>
      <c r="G56" s="10">
        <v>10970284</v>
      </c>
      <c r="H56" s="11">
        <v>364195</v>
      </c>
      <c r="I56" s="12">
        <f t="shared" si="10"/>
        <v>11334479</v>
      </c>
      <c r="J56" s="20">
        <f t="shared" si="2"/>
        <v>-4.6002248619746444E-3</v>
      </c>
      <c r="K56" s="20">
        <f t="shared" si="2"/>
        <v>8.036712814777669E-2</v>
      </c>
      <c r="L56" s="20">
        <f t="shared" si="2"/>
        <v>-2.0784311722943372E-3</v>
      </c>
      <c r="N56" s="2" t="s">
        <v>29</v>
      </c>
      <c r="O56" s="2"/>
      <c r="P56" s="2">
        <v>27</v>
      </c>
      <c r="Q56" s="10">
        <v>1731330</v>
      </c>
      <c r="R56" s="11">
        <v>33568</v>
      </c>
      <c r="S56" s="12">
        <f t="shared" si="11"/>
        <v>1764898</v>
      </c>
      <c r="T56" s="10">
        <v>1718605</v>
      </c>
      <c r="U56" s="11">
        <v>34186</v>
      </c>
      <c r="V56" s="11">
        <f t="shared" si="12"/>
        <v>1752791</v>
      </c>
      <c r="W56" s="20">
        <f t="shared" si="5"/>
        <v>-7.349840873779101E-3</v>
      </c>
      <c r="X56" s="20">
        <f t="shared" si="5"/>
        <v>1.8410390848426994E-2</v>
      </c>
      <c r="Y56" s="20">
        <f t="shared" si="5"/>
        <v>-6.8598865203541859E-3</v>
      </c>
      <c r="AC56" s="2" t="s">
        <v>34</v>
      </c>
      <c r="AD56" s="2"/>
      <c r="AE56" s="2">
        <v>27</v>
      </c>
      <c r="AF56" s="10">
        <v>1738512</v>
      </c>
      <c r="AG56" s="11">
        <v>77002</v>
      </c>
      <c r="AH56" s="12">
        <f t="shared" si="6"/>
        <v>1815514</v>
      </c>
      <c r="AI56" s="10">
        <v>1706964</v>
      </c>
      <c r="AJ56" s="11">
        <v>78230</v>
      </c>
      <c r="AK56" s="12">
        <f t="shared" si="7"/>
        <v>1785194</v>
      </c>
      <c r="AL56" s="20">
        <f t="shared" si="8"/>
        <v>-1.8146552914216296E-2</v>
      </c>
      <c r="AM56" s="20">
        <f t="shared" si="8"/>
        <v>1.5947637723695562E-2</v>
      </c>
      <c r="AN56" s="20">
        <f t="shared" si="8"/>
        <v>-1.670050465047368E-2</v>
      </c>
    </row>
    <row r="57" spans="1:40">
      <c r="A57" s="2"/>
      <c r="B57" s="2"/>
      <c r="C57" s="31">
        <v>32</v>
      </c>
      <c r="D57" s="10">
        <v>6126228</v>
      </c>
      <c r="E57" s="11">
        <v>225060</v>
      </c>
      <c r="F57" s="12">
        <f t="shared" si="9"/>
        <v>6351288</v>
      </c>
      <c r="G57" s="10">
        <v>6095173</v>
      </c>
      <c r="H57" s="11">
        <v>228174</v>
      </c>
      <c r="I57" s="12">
        <f t="shared" si="10"/>
        <v>6323347</v>
      </c>
      <c r="J57" s="20">
        <f t="shared" si="2"/>
        <v>-5.069187761212901E-3</v>
      </c>
      <c r="K57" s="20">
        <f t="shared" si="2"/>
        <v>1.3836310317248746E-2</v>
      </c>
      <c r="L57" s="20">
        <f t="shared" si="2"/>
        <v>-4.3992651569256802E-3</v>
      </c>
      <c r="N57" s="2"/>
      <c r="O57" s="2"/>
      <c r="P57" s="2">
        <v>32</v>
      </c>
      <c r="Q57" s="10">
        <v>703123</v>
      </c>
      <c r="R57" s="11">
        <v>15778</v>
      </c>
      <c r="S57" s="12">
        <f t="shared" si="11"/>
        <v>718901</v>
      </c>
      <c r="T57" s="10">
        <v>701609</v>
      </c>
      <c r="U57" s="11">
        <v>15783</v>
      </c>
      <c r="V57" s="11">
        <f t="shared" si="12"/>
        <v>717392</v>
      </c>
      <c r="W57" s="20">
        <f t="shared" si="5"/>
        <v>-2.1532505692460902E-3</v>
      </c>
      <c r="X57" s="20">
        <f t="shared" si="5"/>
        <v>3.1689694511349842E-4</v>
      </c>
      <c r="Y57" s="20">
        <f t="shared" si="5"/>
        <v>-2.0990372805156365E-3</v>
      </c>
      <c r="AC57" s="2"/>
      <c r="AD57" s="2"/>
      <c r="AE57" s="2">
        <v>32</v>
      </c>
      <c r="AF57" s="10">
        <v>577986</v>
      </c>
      <c r="AG57" s="11">
        <v>27073</v>
      </c>
      <c r="AH57" s="12">
        <f t="shared" si="6"/>
        <v>605059</v>
      </c>
      <c r="AI57" s="10">
        <v>573143</v>
      </c>
      <c r="AJ57" s="11">
        <v>27317</v>
      </c>
      <c r="AK57" s="12">
        <f t="shared" si="7"/>
        <v>600460</v>
      </c>
      <c r="AL57" s="20">
        <f t="shared" si="8"/>
        <v>-8.3790956874387756E-3</v>
      </c>
      <c r="AM57" s="20">
        <f t="shared" si="8"/>
        <v>9.0126694492667081E-3</v>
      </c>
      <c r="AN57" s="20">
        <f t="shared" si="8"/>
        <v>-7.6009116466327908E-3</v>
      </c>
    </row>
    <row r="58" spans="1:40" ht="17.25" thickBot="1">
      <c r="A58" s="2"/>
      <c r="B58" s="3"/>
      <c r="C58" s="32">
        <v>37</v>
      </c>
      <c r="D58" s="10">
        <v>3085118</v>
      </c>
      <c r="E58" s="11">
        <v>105084</v>
      </c>
      <c r="F58" s="12">
        <f t="shared" si="9"/>
        <v>3190202</v>
      </c>
      <c r="G58" s="10">
        <v>3072898</v>
      </c>
      <c r="H58" s="11">
        <v>104440</v>
      </c>
      <c r="I58" s="12">
        <f t="shared" si="10"/>
        <v>3177338</v>
      </c>
      <c r="J58" s="20">
        <f t="shared" si="2"/>
        <v>-3.9609506022135754E-3</v>
      </c>
      <c r="K58" s="20">
        <f t="shared" si="2"/>
        <v>-6.1284305888622548E-3</v>
      </c>
      <c r="L58" s="20">
        <f t="shared" si="2"/>
        <v>-4.0323465410654347E-3</v>
      </c>
      <c r="N58" s="2"/>
      <c r="O58" s="3"/>
      <c r="P58" s="3">
        <v>37</v>
      </c>
      <c r="Q58" s="10">
        <v>288337</v>
      </c>
      <c r="R58" s="11">
        <v>6884</v>
      </c>
      <c r="S58" s="12">
        <f t="shared" si="11"/>
        <v>295221</v>
      </c>
      <c r="T58" s="10">
        <v>286236</v>
      </c>
      <c r="U58" s="11">
        <v>6767</v>
      </c>
      <c r="V58" s="11">
        <f t="shared" si="12"/>
        <v>293003</v>
      </c>
      <c r="W58" s="20">
        <f t="shared" si="5"/>
        <v>-7.2866125401873649E-3</v>
      </c>
      <c r="X58" s="20">
        <f t="shared" si="5"/>
        <v>-1.6995932597327124E-2</v>
      </c>
      <c r="Y58" s="20">
        <f t="shared" si="5"/>
        <v>-7.5130156730043307E-3</v>
      </c>
      <c r="AC58" s="2"/>
      <c r="AD58" s="3"/>
      <c r="AE58" s="3">
        <v>37</v>
      </c>
      <c r="AF58" s="10">
        <v>227247</v>
      </c>
      <c r="AG58" s="11">
        <v>8773</v>
      </c>
      <c r="AH58" s="12">
        <f t="shared" si="6"/>
        <v>236020</v>
      </c>
      <c r="AI58" s="10">
        <v>227048</v>
      </c>
      <c r="AJ58" s="11">
        <v>9038</v>
      </c>
      <c r="AK58" s="12">
        <f t="shared" si="7"/>
        <v>236086</v>
      </c>
      <c r="AL58" s="20">
        <f t="shared" si="8"/>
        <v>-8.7569912914142733E-4</v>
      </c>
      <c r="AM58" s="20">
        <f t="shared" si="8"/>
        <v>3.0206314829590797E-2</v>
      </c>
      <c r="AN58" s="20">
        <f t="shared" si="8"/>
        <v>2.79637318871373E-4</v>
      </c>
    </row>
    <row r="59" spans="1:40">
      <c r="A59" s="2"/>
      <c r="B59" s="1" t="s">
        <v>30</v>
      </c>
      <c r="C59" s="30">
        <v>22</v>
      </c>
      <c r="D59" s="10">
        <v>40361185</v>
      </c>
      <c r="E59" s="11">
        <v>223385</v>
      </c>
      <c r="F59" s="12">
        <f t="shared" si="9"/>
        <v>40584570</v>
      </c>
      <c r="G59" s="10">
        <v>40113323</v>
      </c>
      <c r="H59" s="11">
        <v>346114</v>
      </c>
      <c r="I59" s="12">
        <f t="shared" si="10"/>
        <v>40459437</v>
      </c>
      <c r="J59" s="20">
        <f t="shared" si="2"/>
        <v>-6.1410981862896064E-3</v>
      </c>
      <c r="K59" s="20">
        <f t="shared" si="2"/>
        <v>0.54940573449425889</v>
      </c>
      <c r="L59" s="20">
        <f t="shared" si="2"/>
        <v>-3.0832653887918893E-3</v>
      </c>
      <c r="N59" s="2"/>
      <c r="O59" s="1" t="s">
        <v>30</v>
      </c>
      <c r="P59" s="1">
        <v>22</v>
      </c>
      <c r="Q59" s="10">
        <v>7842704</v>
      </c>
      <c r="R59" s="11">
        <v>71097</v>
      </c>
      <c r="S59" s="12">
        <f t="shared" si="11"/>
        <v>7913801</v>
      </c>
      <c r="T59" s="10">
        <v>7740926</v>
      </c>
      <c r="U59" s="11">
        <v>85785</v>
      </c>
      <c r="V59" s="11">
        <f t="shared" si="12"/>
        <v>7826711</v>
      </c>
      <c r="W59" s="20">
        <f t="shared" si="5"/>
        <v>-1.2977411872231781E-2</v>
      </c>
      <c r="X59" s="20">
        <f t="shared" si="5"/>
        <v>0.20659099540064974</v>
      </c>
      <c r="Y59" s="20">
        <f t="shared" si="5"/>
        <v>-1.1004825620457237E-2</v>
      </c>
      <c r="AC59" s="2"/>
      <c r="AD59" s="1" t="s">
        <v>35</v>
      </c>
      <c r="AE59" s="1">
        <v>22</v>
      </c>
      <c r="AF59" s="10">
        <v>14486412</v>
      </c>
      <c r="AG59" s="11">
        <v>536989</v>
      </c>
      <c r="AH59" s="12">
        <f t="shared" si="6"/>
        <v>15023401</v>
      </c>
      <c r="AI59" s="10">
        <v>14219718</v>
      </c>
      <c r="AJ59" s="11">
        <v>586729</v>
      </c>
      <c r="AK59" s="12">
        <f t="shared" si="7"/>
        <v>14806447</v>
      </c>
      <c r="AL59" s="20">
        <f t="shared" si="8"/>
        <v>-1.8409941674998653E-2</v>
      </c>
      <c r="AM59" s="20">
        <f t="shared" si="8"/>
        <v>9.2627595723562273E-2</v>
      </c>
      <c r="AN59" s="20">
        <f t="shared" si="8"/>
        <v>-1.4441070966554115E-2</v>
      </c>
    </row>
    <row r="60" spans="1:40">
      <c r="A60" s="2"/>
      <c r="B60" s="2"/>
      <c r="C60" s="31">
        <v>27</v>
      </c>
      <c r="D60" s="10">
        <v>27611507</v>
      </c>
      <c r="E60" s="11">
        <v>321014</v>
      </c>
      <c r="F60" s="12">
        <f t="shared" si="9"/>
        <v>27932521</v>
      </c>
      <c r="G60" s="10">
        <v>27395482</v>
      </c>
      <c r="H60" s="11">
        <v>449346</v>
      </c>
      <c r="I60" s="12">
        <f t="shared" si="10"/>
        <v>27844828</v>
      </c>
      <c r="J60" s="20">
        <f t="shared" si="2"/>
        <v>-7.8237308814763651E-3</v>
      </c>
      <c r="K60" s="20">
        <f t="shared" si="2"/>
        <v>0.39977072651037027</v>
      </c>
      <c r="L60" s="20">
        <f t="shared" si="2"/>
        <v>-3.1394588408256707E-3</v>
      </c>
      <c r="N60" s="2"/>
      <c r="O60" s="2"/>
      <c r="P60" s="2">
        <v>27</v>
      </c>
      <c r="Q60" s="10">
        <v>2475416</v>
      </c>
      <c r="R60" s="11">
        <v>41487</v>
      </c>
      <c r="S60" s="12">
        <f t="shared" si="11"/>
        <v>2516903</v>
      </c>
      <c r="T60" s="10">
        <v>2448107</v>
      </c>
      <c r="U60" s="11">
        <v>46752</v>
      </c>
      <c r="V60" s="11">
        <f t="shared" si="12"/>
        <v>2494859</v>
      </c>
      <c r="W60" s="20">
        <f t="shared" si="5"/>
        <v>-1.1032085112158918E-2</v>
      </c>
      <c r="X60" s="20">
        <f t="shared" si="5"/>
        <v>0.12690722394967091</v>
      </c>
      <c r="Y60" s="20">
        <f t="shared" si="5"/>
        <v>-8.7583828220634263E-3</v>
      </c>
      <c r="AC60" s="2"/>
      <c r="AD60" s="2"/>
      <c r="AE60" s="2">
        <v>27</v>
      </c>
      <c r="AF60" s="10">
        <v>3295339</v>
      </c>
      <c r="AG60" s="11">
        <v>187857</v>
      </c>
      <c r="AH60" s="12">
        <f t="shared" si="6"/>
        <v>3483196</v>
      </c>
      <c r="AI60" s="10">
        <v>3257954</v>
      </c>
      <c r="AJ60" s="11">
        <v>197741</v>
      </c>
      <c r="AK60" s="12">
        <f t="shared" si="7"/>
        <v>3455695</v>
      </c>
      <c r="AL60" s="20">
        <f t="shared" si="8"/>
        <v>-1.1344811565668911E-2</v>
      </c>
      <c r="AM60" s="20">
        <f t="shared" si="8"/>
        <v>5.2614488680219562E-2</v>
      </c>
      <c r="AN60" s="20">
        <f t="shared" si="8"/>
        <v>-7.8953352036462698E-3</v>
      </c>
    </row>
    <row r="61" spans="1:40">
      <c r="A61" s="2"/>
      <c r="B61" s="2"/>
      <c r="C61" s="31">
        <v>32</v>
      </c>
      <c r="D61" s="10">
        <v>16571232</v>
      </c>
      <c r="E61" s="11">
        <v>252075</v>
      </c>
      <c r="F61" s="12">
        <f t="shared" si="9"/>
        <v>16823307</v>
      </c>
      <c r="G61" s="10">
        <v>16429135</v>
      </c>
      <c r="H61" s="11">
        <v>288373</v>
      </c>
      <c r="I61" s="12">
        <f t="shared" si="10"/>
        <v>16717508</v>
      </c>
      <c r="J61" s="20">
        <f t="shared" si="2"/>
        <v>-8.5749206818177548E-3</v>
      </c>
      <c r="K61" s="20">
        <f t="shared" si="2"/>
        <v>0.14399682634136668</v>
      </c>
      <c r="L61" s="20">
        <f t="shared" si="2"/>
        <v>-6.2888348884080347E-3</v>
      </c>
      <c r="N61" s="2"/>
      <c r="O61" s="2"/>
      <c r="P61" s="2">
        <v>32</v>
      </c>
      <c r="Q61" s="10">
        <v>874626</v>
      </c>
      <c r="R61" s="11">
        <v>11837</v>
      </c>
      <c r="S61" s="12">
        <f t="shared" si="11"/>
        <v>886463</v>
      </c>
      <c r="T61" s="10">
        <v>875590</v>
      </c>
      <c r="U61" s="11">
        <v>12968</v>
      </c>
      <c r="V61" s="11">
        <f t="shared" si="12"/>
        <v>888558</v>
      </c>
      <c r="W61" s="20">
        <f t="shared" si="5"/>
        <v>1.1021853912414059E-3</v>
      </c>
      <c r="X61" s="20">
        <f t="shared" si="5"/>
        <v>9.5547858410070186E-2</v>
      </c>
      <c r="Y61" s="20">
        <f t="shared" si="5"/>
        <v>2.3633248088188452E-3</v>
      </c>
      <c r="AC61" s="2"/>
      <c r="AD61" s="2"/>
      <c r="AE61" s="2">
        <v>32</v>
      </c>
      <c r="AF61" s="10">
        <v>1135164</v>
      </c>
      <c r="AG61" s="11">
        <v>67669</v>
      </c>
      <c r="AH61" s="12">
        <f t="shared" si="6"/>
        <v>1202833</v>
      </c>
      <c r="AI61" s="10">
        <v>1121721</v>
      </c>
      <c r="AJ61" s="11">
        <v>69132</v>
      </c>
      <c r="AK61" s="12">
        <f t="shared" si="7"/>
        <v>1190853</v>
      </c>
      <c r="AL61" s="20">
        <f t="shared" si="8"/>
        <v>-1.1842341723310446E-2</v>
      </c>
      <c r="AM61" s="20">
        <f t="shared" si="8"/>
        <v>2.1619944139857239E-2</v>
      </c>
      <c r="AN61" s="20">
        <f t="shared" si="8"/>
        <v>-9.9598198586171582E-3</v>
      </c>
    </row>
    <row r="62" spans="1:40" ht="17.25" thickBot="1">
      <c r="A62" s="2"/>
      <c r="B62" s="3"/>
      <c r="C62" s="32">
        <v>37</v>
      </c>
      <c r="D62" s="10">
        <v>9546575</v>
      </c>
      <c r="E62" s="11">
        <v>117930</v>
      </c>
      <c r="F62" s="12">
        <f t="shared" si="9"/>
        <v>9664505</v>
      </c>
      <c r="G62" s="10">
        <v>9522724</v>
      </c>
      <c r="H62" s="11">
        <v>120187</v>
      </c>
      <c r="I62" s="12">
        <f t="shared" si="10"/>
        <v>9642911</v>
      </c>
      <c r="J62" s="20">
        <f t="shared" si="2"/>
        <v>-2.4983829279087155E-3</v>
      </c>
      <c r="K62" s="20">
        <f t="shared" si="2"/>
        <v>1.9138471974900373E-2</v>
      </c>
      <c r="L62" s="20">
        <f t="shared" si="2"/>
        <v>-2.2343617184739095E-3</v>
      </c>
      <c r="N62" s="2"/>
      <c r="O62" s="3"/>
      <c r="P62" s="3">
        <v>37</v>
      </c>
      <c r="Q62" s="10">
        <v>286988</v>
      </c>
      <c r="R62" s="11">
        <v>4569</v>
      </c>
      <c r="S62" s="12">
        <f t="shared" si="11"/>
        <v>291557</v>
      </c>
      <c r="T62" s="10">
        <v>287614</v>
      </c>
      <c r="U62" s="11">
        <v>4395</v>
      </c>
      <c r="V62" s="11">
        <f t="shared" si="12"/>
        <v>292009</v>
      </c>
      <c r="W62" s="20">
        <f t="shared" si="5"/>
        <v>2.1812758721619918E-3</v>
      </c>
      <c r="X62" s="20">
        <f t="shared" si="5"/>
        <v>-3.8082731451083429E-2</v>
      </c>
      <c r="Y62" s="20">
        <f t="shared" si="5"/>
        <v>1.5502971974605817E-3</v>
      </c>
      <c r="AC62" s="2"/>
      <c r="AD62" s="3"/>
      <c r="AE62" s="3">
        <v>37</v>
      </c>
      <c r="AF62" s="10">
        <v>505499</v>
      </c>
      <c r="AG62" s="11">
        <v>35659</v>
      </c>
      <c r="AH62" s="12">
        <f t="shared" si="6"/>
        <v>541158</v>
      </c>
      <c r="AI62" s="10">
        <v>500998</v>
      </c>
      <c r="AJ62" s="11">
        <v>36294</v>
      </c>
      <c r="AK62" s="12">
        <f t="shared" si="7"/>
        <v>537292</v>
      </c>
      <c r="AL62" s="20">
        <f t="shared" si="8"/>
        <v>-8.9040730050899963E-3</v>
      </c>
      <c r="AM62" s="20">
        <f t="shared" si="8"/>
        <v>1.7807566112341799E-2</v>
      </c>
      <c r="AN62" s="20">
        <f t="shared" si="8"/>
        <v>-7.1439394779343468E-3</v>
      </c>
    </row>
    <row r="63" spans="1:40">
      <c r="A63" s="2"/>
      <c r="B63" s="1" t="s">
        <v>31</v>
      </c>
      <c r="C63" s="30">
        <v>22</v>
      </c>
      <c r="D63" s="10">
        <v>36114998</v>
      </c>
      <c r="E63" s="11">
        <v>56721</v>
      </c>
      <c r="F63" s="12">
        <f t="shared" si="9"/>
        <v>36171719</v>
      </c>
      <c r="G63" s="10">
        <v>36020037</v>
      </c>
      <c r="H63" s="11">
        <v>66454</v>
      </c>
      <c r="I63" s="12">
        <f t="shared" si="10"/>
        <v>36086491</v>
      </c>
      <c r="J63" s="20">
        <f t="shared" si="2"/>
        <v>-2.6294062095753024E-3</v>
      </c>
      <c r="K63" s="20">
        <f t="shared" si="2"/>
        <v>0.1715942948819662</v>
      </c>
      <c r="L63" s="20">
        <f t="shared" si="2"/>
        <v>-2.3562054100885188E-3</v>
      </c>
      <c r="N63" s="2"/>
      <c r="O63" s="1" t="s">
        <v>31</v>
      </c>
      <c r="P63" s="1">
        <v>22</v>
      </c>
      <c r="Q63" s="10">
        <v>6328004</v>
      </c>
      <c r="R63" s="11">
        <v>80987</v>
      </c>
      <c r="S63" s="12">
        <f t="shared" si="11"/>
        <v>6408991</v>
      </c>
      <c r="T63" s="10">
        <v>6274978</v>
      </c>
      <c r="U63" s="11">
        <v>87538</v>
      </c>
      <c r="V63" s="11">
        <f t="shared" si="12"/>
        <v>6362516</v>
      </c>
      <c r="W63" s="20">
        <f t="shared" si="5"/>
        <v>-8.3795775097487146E-3</v>
      </c>
      <c r="X63" s="20">
        <f t="shared" si="5"/>
        <v>8.0889525479397983E-2</v>
      </c>
      <c r="Y63" s="20">
        <f t="shared" si="5"/>
        <v>-7.2515314813205167E-3</v>
      </c>
      <c r="AC63" s="2"/>
      <c r="AD63" s="1" t="s">
        <v>36</v>
      </c>
      <c r="AE63" s="1">
        <v>22</v>
      </c>
      <c r="AF63" s="10">
        <v>11159189</v>
      </c>
      <c r="AG63" s="11">
        <v>483687</v>
      </c>
      <c r="AH63" s="12">
        <f t="shared" si="6"/>
        <v>11642876</v>
      </c>
      <c r="AI63" s="10">
        <v>10781518</v>
      </c>
      <c r="AJ63" s="11">
        <v>555997</v>
      </c>
      <c r="AK63" s="12">
        <f t="shared" si="7"/>
        <v>11337515</v>
      </c>
      <c r="AL63" s="20">
        <f t="shared" si="8"/>
        <v>-3.384394690330994E-2</v>
      </c>
      <c r="AM63" s="20">
        <f t="shared" si="8"/>
        <v>0.14949750561830277</v>
      </c>
      <c r="AN63" s="20">
        <f t="shared" si="8"/>
        <v>-2.6227282674830543E-2</v>
      </c>
    </row>
    <row r="64" spans="1:40">
      <c r="A64" s="2"/>
      <c r="B64" s="2"/>
      <c r="C64" s="31">
        <v>27</v>
      </c>
      <c r="D64" s="10">
        <v>23193374</v>
      </c>
      <c r="E64" s="11">
        <v>93590</v>
      </c>
      <c r="F64" s="12">
        <f t="shared" si="9"/>
        <v>23286964</v>
      </c>
      <c r="G64" s="10">
        <v>23130578</v>
      </c>
      <c r="H64" s="11">
        <v>100705</v>
      </c>
      <c r="I64" s="12">
        <f t="shared" si="10"/>
        <v>23231283</v>
      </c>
      <c r="J64" s="20">
        <f t="shared" si="2"/>
        <v>-2.7074974085271597E-3</v>
      </c>
      <c r="K64" s="20">
        <f t="shared" si="2"/>
        <v>7.6023079388823689E-2</v>
      </c>
      <c r="L64" s="20">
        <f t="shared" si="2"/>
        <v>-2.3910802627599148E-3</v>
      </c>
      <c r="N64" s="2"/>
      <c r="O64" s="2"/>
      <c r="P64" s="2">
        <v>27</v>
      </c>
      <c r="Q64" s="10">
        <v>2252919</v>
      </c>
      <c r="R64" s="11">
        <v>28671</v>
      </c>
      <c r="S64" s="12">
        <f t="shared" si="11"/>
        <v>2281590</v>
      </c>
      <c r="T64" s="10">
        <v>2237897</v>
      </c>
      <c r="U64" s="11">
        <v>27788</v>
      </c>
      <c r="V64" s="11">
        <f t="shared" si="12"/>
        <v>2265685</v>
      </c>
      <c r="W64" s="20">
        <f t="shared" si="5"/>
        <v>-6.6677940929079638E-3</v>
      </c>
      <c r="X64" s="20">
        <f t="shared" si="5"/>
        <v>-3.079767011963308E-2</v>
      </c>
      <c r="Y64" s="20">
        <f t="shared" si="5"/>
        <v>-6.9710158266822475E-3</v>
      </c>
      <c r="AC64" s="2"/>
      <c r="AD64" s="2"/>
      <c r="AE64" s="2">
        <v>27</v>
      </c>
      <c r="AF64" s="10">
        <v>2468916</v>
      </c>
      <c r="AG64" s="11">
        <v>150366</v>
      </c>
      <c r="AH64" s="12">
        <f t="shared" si="6"/>
        <v>2619282</v>
      </c>
      <c r="AI64" s="10">
        <v>2376331</v>
      </c>
      <c r="AJ64" s="11">
        <v>159051</v>
      </c>
      <c r="AK64" s="12">
        <f t="shared" si="7"/>
        <v>2535382</v>
      </c>
      <c r="AL64" s="20">
        <f t="shared" si="8"/>
        <v>-3.7500263273436585E-2</v>
      </c>
      <c r="AM64" s="20">
        <f t="shared" si="8"/>
        <v>5.7759067874386449E-2</v>
      </c>
      <c r="AN64" s="20">
        <f t="shared" si="8"/>
        <v>-3.2031678910480088E-2</v>
      </c>
    </row>
    <row r="65" spans="1:40">
      <c r="A65" s="2"/>
      <c r="B65" s="2"/>
      <c r="C65" s="31">
        <v>32</v>
      </c>
      <c r="D65" s="10">
        <v>13501705</v>
      </c>
      <c r="E65" s="11">
        <v>108122</v>
      </c>
      <c r="F65" s="12">
        <f t="shared" si="9"/>
        <v>13609827</v>
      </c>
      <c r="G65" s="10">
        <v>13421519</v>
      </c>
      <c r="H65" s="11">
        <v>108699</v>
      </c>
      <c r="I65" s="12">
        <f t="shared" si="10"/>
        <v>13530218</v>
      </c>
      <c r="J65" s="20">
        <f t="shared" si="2"/>
        <v>-5.938953635855615E-3</v>
      </c>
      <c r="K65" s="20">
        <f t="shared" si="2"/>
        <v>5.3365642514937583E-3</v>
      </c>
      <c r="L65" s="20">
        <f t="shared" si="2"/>
        <v>-5.8493763366720408E-3</v>
      </c>
      <c r="N65" s="2"/>
      <c r="O65" s="2"/>
      <c r="P65" s="2">
        <v>32</v>
      </c>
      <c r="Q65" s="10">
        <v>854997</v>
      </c>
      <c r="R65" s="11">
        <v>10968</v>
      </c>
      <c r="S65" s="12">
        <f t="shared" si="11"/>
        <v>865965</v>
      </c>
      <c r="T65" s="10">
        <v>849555</v>
      </c>
      <c r="U65" s="11">
        <v>10859</v>
      </c>
      <c r="V65" s="11">
        <f t="shared" si="12"/>
        <v>860414</v>
      </c>
      <c r="W65" s="20">
        <f t="shared" si="5"/>
        <v>-6.3649346138057172E-3</v>
      </c>
      <c r="X65" s="20">
        <f t="shared" si="5"/>
        <v>-9.9380014587892029E-3</v>
      </c>
      <c r="Y65" s="20">
        <f t="shared" si="5"/>
        <v>-6.4101897882709036E-3</v>
      </c>
      <c r="AC65" s="2"/>
      <c r="AD65" s="2"/>
      <c r="AE65" s="2">
        <v>32</v>
      </c>
      <c r="AF65" s="10">
        <v>712519</v>
      </c>
      <c r="AG65" s="11">
        <v>42716</v>
      </c>
      <c r="AH65" s="12">
        <f t="shared" si="6"/>
        <v>755235</v>
      </c>
      <c r="AI65" s="10">
        <v>695133</v>
      </c>
      <c r="AJ65" s="11">
        <v>43589</v>
      </c>
      <c r="AK65" s="12">
        <f t="shared" si="7"/>
        <v>738722</v>
      </c>
      <c r="AL65" s="20">
        <f t="shared" si="8"/>
        <v>-2.4400752822030025E-2</v>
      </c>
      <c r="AM65" s="20">
        <f t="shared" si="8"/>
        <v>2.043730686393852E-2</v>
      </c>
      <c r="AN65" s="20">
        <f t="shared" si="8"/>
        <v>-2.1864717604454298E-2</v>
      </c>
    </row>
    <row r="66" spans="1:40" ht="17.25" thickBot="1">
      <c r="A66" s="2"/>
      <c r="B66" s="3"/>
      <c r="C66" s="32">
        <v>37</v>
      </c>
      <c r="D66" s="10">
        <v>6917324</v>
      </c>
      <c r="E66" s="11">
        <v>109301</v>
      </c>
      <c r="F66" s="12">
        <f t="shared" si="9"/>
        <v>7026625</v>
      </c>
      <c r="G66" s="10">
        <v>6854867</v>
      </c>
      <c r="H66" s="11">
        <v>107027</v>
      </c>
      <c r="I66" s="12">
        <f t="shared" si="10"/>
        <v>6961894</v>
      </c>
      <c r="J66" s="20">
        <f t="shared" si="2"/>
        <v>-9.029069622877306E-3</v>
      </c>
      <c r="K66" s="20">
        <f t="shared" si="2"/>
        <v>-2.0804933166210793E-2</v>
      </c>
      <c r="L66" s="20">
        <f t="shared" si="2"/>
        <v>-9.2122462775514613E-3</v>
      </c>
      <c r="N66" s="2"/>
      <c r="O66" s="3"/>
      <c r="P66" s="3">
        <v>37</v>
      </c>
      <c r="Q66" s="10">
        <v>314784</v>
      </c>
      <c r="R66" s="11">
        <v>5730</v>
      </c>
      <c r="S66" s="12">
        <f t="shared" si="11"/>
        <v>320514</v>
      </c>
      <c r="T66" s="10">
        <v>308974</v>
      </c>
      <c r="U66" s="11">
        <v>5021</v>
      </c>
      <c r="V66" s="11">
        <f t="shared" si="12"/>
        <v>313995</v>
      </c>
      <c r="W66" s="20">
        <f t="shared" si="5"/>
        <v>-1.8457100742096166E-2</v>
      </c>
      <c r="X66" s="20">
        <f t="shared" si="5"/>
        <v>-0.12373472949389175</v>
      </c>
      <c r="Y66" s="20">
        <f t="shared" si="5"/>
        <v>-2.0339205151725048E-2</v>
      </c>
      <c r="AC66" s="3"/>
      <c r="AD66" s="3"/>
      <c r="AE66" s="3">
        <v>37</v>
      </c>
      <c r="AF66" s="13">
        <v>241718</v>
      </c>
      <c r="AG66" s="14">
        <v>10831</v>
      </c>
      <c r="AH66" s="15">
        <f t="shared" si="6"/>
        <v>252549</v>
      </c>
      <c r="AI66" s="13">
        <v>236109</v>
      </c>
      <c r="AJ66" s="14">
        <v>11638</v>
      </c>
      <c r="AK66" s="15">
        <f t="shared" si="7"/>
        <v>247747</v>
      </c>
      <c r="AL66" s="21">
        <f t="shared" si="8"/>
        <v>-2.3204726168510437E-2</v>
      </c>
      <c r="AM66" s="21">
        <f t="shared" si="8"/>
        <v>7.450835564583147E-2</v>
      </c>
      <c r="AN66" s="21">
        <f t="shared" si="8"/>
        <v>-1.901413191103507E-2</v>
      </c>
    </row>
    <row r="67" spans="1:40">
      <c r="A67" s="2"/>
      <c r="B67" s="1" t="s">
        <v>26</v>
      </c>
      <c r="C67" s="30">
        <v>22</v>
      </c>
      <c r="D67" s="10">
        <v>15025579</v>
      </c>
      <c r="E67" s="11">
        <v>171014</v>
      </c>
      <c r="F67" s="12">
        <f t="shared" si="9"/>
        <v>15196593</v>
      </c>
      <c r="G67" s="10">
        <v>14988525</v>
      </c>
      <c r="H67" s="11">
        <v>337231</v>
      </c>
      <c r="I67" s="12">
        <f t="shared" si="10"/>
        <v>15325756</v>
      </c>
      <c r="J67" s="20">
        <f t="shared" si="2"/>
        <v>-2.4660613744069693E-3</v>
      </c>
      <c r="K67" s="20">
        <f t="shared" si="2"/>
        <v>0.97194966493971258</v>
      </c>
      <c r="L67" s="20">
        <f t="shared" si="2"/>
        <v>8.4994709011421143E-3</v>
      </c>
      <c r="N67" s="2"/>
      <c r="O67" s="1" t="s">
        <v>26</v>
      </c>
      <c r="P67" s="1">
        <v>22</v>
      </c>
      <c r="Q67" s="10">
        <v>3071824</v>
      </c>
      <c r="R67" s="11">
        <v>20331</v>
      </c>
      <c r="S67" s="12">
        <f t="shared" si="11"/>
        <v>3092155</v>
      </c>
      <c r="T67" s="10">
        <v>3054655</v>
      </c>
      <c r="U67" s="11">
        <v>23624</v>
      </c>
      <c r="V67" s="11">
        <f t="shared" si="12"/>
        <v>3078279</v>
      </c>
      <c r="W67" s="20">
        <f t="shared" si="5"/>
        <v>-5.5891874013614951E-3</v>
      </c>
      <c r="X67" s="20">
        <f t="shared" si="5"/>
        <v>0.16196940632531609</v>
      </c>
      <c r="Y67" s="20">
        <f t="shared" si="5"/>
        <v>-4.4874852651306529E-3</v>
      </c>
    </row>
    <row r="68" spans="1:40">
      <c r="A68" s="2"/>
      <c r="B68" s="2"/>
      <c r="C68" s="31">
        <v>27</v>
      </c>
      <c r="D68" s="10">
        <v>9819485</v>
      </c>
      <c r="E68" s="11">
        <v>135924</v>
      </c>
      <c r="F68" s="12">
        <f t="shared" si="9"/>
        <v>9955409</v>
      </c>
      <c r="G68" s="10">
        <v>9771241</v>
      </c>
      <c r="H68" s="11">
        <v>241984</v>
      </c>
      <c r="I68" s="12">
        <f t="shared" si="10"/>
        <v>10013225</v>
      </c>
      <c r="J68" s="20">
        <f t="shared" ref="J68:L82" si="13">G68/D68-1</f>
        <v>-4.9130886192096934E-3</v>
      </c>
      <c r="K68" s="20">
        <f t="shared" si="13"/>
        <v>0.78028898502104127</v>
      </c>
      <c r="L68" s="20">
        <f t="shared" si="13"/>
        <v>5.8074962063336955E-3</v>
      </c>
      <c r="N68" s="2"/>
      <c r="O68" s="2"/>
      <c r="P68" s="2">
        <v>27</v>
      </c>
      <c r="Q68" s="10">
        <v>1301036</v>
      </c>
      <c r="R68" s="11">
        <v>11934</v>
      </c>
      <c r="S68" s="12">
        <f t="shared" si="11"/>
        <v>1312970</v>
      </c>
      <c r="T68" s="10">
        <v>1299040</v>
      </c>
      <c r="U68" s="11">
        <v>14594</v>
      </c>
      <c r="V68" s="11">
        <f t="shared" si="12"/>
        <v>1313634</v>
      </c>
      <c r="W68" s="20">
        <f t="shared" ref="W68:Y70" si="14">T68/Q68-1</f>
        <v>-1.5341620062780947E-3</v>
      </c>
      <c r="X68" s="20">
        <f t="shared" si="14"/>
        <v>0.22289257583375233</v>
      </c>
      <c r="Y68" s="20">
        <f t="shared" si="14"/>
        <v>5.0572366466861141E-4</v>
      </c>
    </row>
    <row r="69" spans="1:40">
      <c r="A69" s="2"/>
      <c r="B69" s="2"/>
      <c r="C69" s="31">
        <v>32</v>
      </c>
      <c r="D69" s="10">
        <v>5485945</v>
      </c>
      <c r="E69" s="11">
        <v>97997</v>
      </c>
      <c r="F69" s="12">
        <f t="shared" si="9"/>
        <v>5583942</v>
      </c>
      <c r="G69" s="10">
        <v>5427659</v>
      </c>
      <c r="H69" s="11">
        <v>135549</v>
      </c>
      <c r="I69" s="12">
        <f t="shared" si="10"/>
        <v>5563208</v>
      </c>
      <c r="J69" s="20">
        <f t="shared" si="13"/>
        <v>-1.0624605241211893E-2</v>
      </c>
      <c r="K69" s="20">
        <f t="shared" si="13"/>
        <v>0.38319540394093687</v>
      </c>
      <c r="L69" s="20">
        <f t="shared" si="13"/>
        <v>-3.713147450313814E-3</v>
      </c>
      <c r="N69" s="2"/>
      <c r="O69" s="2"/>
      <c r="P69" s="2">
        <v>32</v>
      </c>
      <c r="Q69" s="10">
        <v>512459</v>
      </c>
      <c r="R69" s="11">
        <v>6605</v>
      </c>
      <c r="S69" s="12">
        <f t="shared" si="11"/>
        <v>519064</v>
      </c>
      <c r="T69" s="10">
        <v>502577</v>
      </c>
      <c r="U69" s="11">
        <v>7030</v>
      </c>
      <c r="V69" s="11">
        <f t="shared" si="12"/>
        <v>509607</v>
      </c>
      <c r="W69" s="20">
        <f t="shared" si="14"/>
        <v>-1.9283493899024062E-2</v>
      </c>
      <c r="X69" s="20">
        <f t="shared" si="14"/>
        <v>6.4345193035579173E-2</v>
      </c>
      <c r="Y69" s="20">
        <f t="shared" si="14"/>
        <v>-1.821933326140901E-2</v>
      </c>
    </row>
    <row r="70" spans="1:40" ht="17.25" thickBot="1">
      <c r="A70" s="3"/>
      <c r="B70" s="3"/>
      <c r="C70" s="32">
        <v>37</v>
      </c>
      <c r="D70" s="10">
        <v>2316107</v>
      </c>
      <c r="E70" s="11">
        <v>54946</v>
      </c>
      <c r="F70" s="12">
        <f t="shared" si="9"/>
        <v>2371053</v>
      </c>
      <c r="G70" s="10">
        <v>2265813</v>
      </c>
      <c r="H70" s="11">
        <v>58376</v>
      </c>
      <c r="I70" s="12">
        <f t="shared" si="10"/>
        <v>2324189</v>
      </c>
      <c r="J70" s="20">
        <f t="shared" si="13"/>
        <v>-2.1714886229349473E-2</v>
      </c>
      <c r="K70" s="20">
        <f t="shared" si="13"/>
        <v>6.2424926291267724E-2</v>
      </c>
      <c r="L70" s="20">
        <f t="shared" si="13"/>
        <v>-1.9765057972133016E-2</v>
      </c>
      <c r="N70" s="3"/>
      <c r="O70" s="3"/>
      <c r="P70" s="3">
        <v>37</v>
      </c>
      <c r="Q70" s="13">
        <v>183683</v>
      </c>
      <c r="R70" s="14">
        <v>3432</v>
      </c>
      <c r="S70" s="15">
        <f t="shared" si="11"/>
        <v>187115</v>
      </c>
      <c r="T70" s="13">
        <v>182572</v>
      </c>
      <c r="U70" s="14">
        <v>3478</v>
      </c>
      <c r="V70" s="14">
        <f t="shared" si="12"/>
        <v>186050</v>
      </c>
      <c r="W70" s="21">
        <f t="shared" si="14"/>
        <v>-6.0484639297049281E-3</v>
      </c>
      <c r="X70" s="21">
        <f t="shared" si="14"/>
        <v>1.3403263403263477E-2</v>
      </c>
      <c r="Y70" s="21">
        <f t="shared" si="14"/>
        <v>-5.6916869304972639E-3</v>
      </c>
    </row>
    <row r="71" spans="1:40">
      <c r="A71" s="1" t="s">
        <v>32</v>
      </c>
      <c r="B71" s="1" t="s">
        <v>33</v>
      </c>
      <c r="C71" s="30">
        <v>22</v>
      </c>
      <c r="D71" s="10">
        <v>70129044</v>
      </c>
      <c r="E71" s="11">
        <v>3005900</v>
      </c>
      <c r="F71" s="12">
        <f t="shared" si="9"/>
        <v>73134944</v>
      </c>
      <c r="G71" s="10">
        <v>69820418</v>
      </c>
      <c r="H71" s="11">
        <v>3361076</v>
      </c>
      <c r="I71" s="12">
        <f t="shared" si="10"/>
        <v>73181494</v>
      </c>
      <c r="J71" s="20">
        <f t="shared" si="13"/>
        <v>-4.4008299899254144E-3</v>
      </c>
      <c r="K71" s="20">
        <f t="shared" si="13"/>
        <v>0.11815961941515019</v>
      </c>
      <c r="L71" s="20">
        <f t="shared" si="13"/>
        <v>6.36494642014096E-4</v>
      </c>
    </row>
    <row r="72" spans="1:40">
      <c r="A72" s="2" t="s">
        <v>34</v>
      </c>
      <c r="B72" s="2"/>
      <c r="C72" s="31">
        <v>27</v>
      </c>
      <c r="D72" s="10">
        <v>38035679</v>
      </c>
      <c r="E72" s="11">
        <v>1969886</v>
      </c>
      <c r="F72" s="12">
        <f t="shared" si="9"/>
        <v>40005565</v>
      </c>
      <c r="G72" s="10">
        <v>37927102</v>
      </c>
      <c r="H72" s="11">
        <v>2113085</v>
      </c>
      <c r="I72" s="12">
        <f t="shared" si="10"/>
        <v>40040187</v>
      </c>
      <c r="J72" s="20">
        <f t="shared" si="13"/>
        <v>-2.8546092209895679E-3</v>
      </c>
      <c r="K72" s="20">
        <f t="shared" si="13"/>
        <v>7.2694054376750694E-2</v>
      </c>
      <c r="L72" s="20">
        <f t="shared" si="13"/>
        <v>8.6542959710733669E-4</v>
      </c>
    </row>
    <row r="73" spans="1:40">
      <c r="A73" s="2"/>
      <c r="B73" s="2"/>
      <c r="C73" s="31">
        <v>32</v>
      </c>
      <c r="D73" s="10">
        <v>20723067</v>
      </c>
      <c r="E73" s="11">
        <v>995391</v>
      </c>
      <c r="F73" s="12">
        <f t="shared" si="9"/>
        <v>21718458</v>
      </c>
      <c r="G73" s="10">
        <v>20590962</v>
      </c>
      <c r="H73" s="11">
        <v>1032800</v>
      </c>
      <c r="I73" s="12">
        <f t="shared" si="10"/>
        <v>21623762</v>
      </c>
      <c r="J73" s="20">
        <f t="shared" si="13"/>
        <v>-6.3747803353625399E-3</v>
      </c>
      <c r="K73" s="20">
        <f t="shared" si="13"/>
        <v>3.7582216435551485E-2</v>
      </c>
      <c r="L73" s="20">
        <f t="shared" si="13"/>
        <v>-4.3601622177781296E-3</v>
      </c>
    </row>
    <row r="74" spans="1:40" ht="17.25" thickBot="1">
      <c r="A74" s="2"/>
      <c r="B74" s="3"/>
      <c r="C74" s="32">
        <v>37</v>
      </c>
      <c r="D74" s="10">
        <v>11427593</v>
      </c>
      <c r="E74" s="11">
        <v>487080</v>
      </c>
      <c r="F74" s="12">
        <f t="shared" si="9"/>
        <v>11914673</v>
      </c>
      <c r="G74" s="10">
        <v>11357829</v>
      </c>
      <c r="H74" s="11">
        <v>497019</v>
      </c>
      <c r="I74" s="12">
        <f t="shared" si="10"/>
        <v>11854848</v>
      </c>
      <c r="J74" s="20">
        <f t="shared" si="13"/>
        <v>-6.1048726534100872E-3</v>
      </c>
      <c r="K74" s="20">
        <f t="shared" si="13"/>
        <v>2.0405272234540472E-2</v>
      </c>
      <c r="L74" s="20">
        <f t="shared" si="13"/>
        <v>-5.0211197571263799E-3</v>
      </c>
    </row>
    <row r="75" spans="1:40">
      <c r="A75" s="2"/>
      <c r="B75" s="1" t="s">
        <v>35</v>
      </c>
      <c r="C75" s="30">
        <v>22</v>
      </c>
      <c r="D75" s="10">
        <v>71010223</v>
      </c>
      <c r="E75" s="11">
        <v>2445656</v>
      </c>
      <c r="F75" s="12">
        <f t="shared" si="9"/>
        <v>73455879</v>
      </c>
      <c r="G75" s="10">
        <v>70651162</v>
      </c>
      <c r="H75" s="11">
        <v>3534092</v>
      </c>
      <c r="I75" s="12">
        <f t="shared" si="10"/>
        <v>74185254</v>
      </c>
      <c r="J75" s="20">
        <f t="shared" si="13"/>
        <v>-5.0564691227628078E-3</v>
      </c>
      <c r="K75" s="20">
        <f t="shared" si="13"/>
        <v>0.44504869041271555</v>
      </c>
      <c r="L75" s="20">
        <f t="shared" si="13"/>
        <v>9.9294298826646532E-3</v>
      </c>
    </row>
    <row r="76" spans="1:40">
      <c r="A76" s="2"/>
      <c r="B76" s="2"/>
      <c r="C76" s="31">
        <v>27</v>
      </c>
      <c r="D76" s="10">
        <v>41274191</v>
      </c>
      <c r="E76" s="11">
        <v>1810682</v>
      </c>
      <c r="F76" s="12">
        <f t="shared" si="9"/>
        <v>43084873</v>
      </c>
      <c r="G76" s="10">
        <v>41125358</v>
      </c>
      <c r="H76" s="11">
        <v>2413434</v>
      </c>
      <c r="I76" s="12">
        <f t="shared" si="10"/>
        <v>43538792</v>
      </c>
      <c r="J76" s="20">
        <f t="shared" si="13"/>
        <v>-3.6059580186562634E-3</v>
      </c>
      <c r="K76" s="20">
        <f t="shared" si="13"/>
        <v>0.33288672444968248</v>
      </c>
      <c r="L76" s="20">
        <f t="shared" si="13"/>
        <v>1.0535461018998493E-2</v>
      </c>
    </row>
    <row r="77" spans="1:40">
      <c r="A77" s="2"/>
      <c r="B77" s="2"/>
      <c r="C77" s="31">
        <v>32</v>
      </c>
      <c r="D77" s="10">
        <v>25394293</v>
      </c>
      <c r="E77" s="11">
        <v>1289896</v>
      </c>
      <c r="F77" s="12">
        <f t="shared" si="9"/>
        <v>26684189</v>
      </c>
      <c r="G77" s="10">
        <v>25343833</v>
      </c>
      <c r="H77" s="11">
        <v>1596902</v>
      </c>
      <c r="I77" s="12">
        <f t="shared" si="10"/>
        <v>26940735</v>
      </c>
      <c r="J77" s="20">
        <f t="shared" si="13"/>
        <v>-1.987060636025606E-3</v>
      </c>
      <c r="K77" s="20">
        <f t="shared" si="13"/>
        <v>0.23800833555573475</v>
      </c>
      <c r="L77" s="20">
        <f t="shared" si="13"/>
        <v>9.6141576571804332E-3</v>
      </c>
    </row>
    <row r="78" spans="1:40" ht="17.25" thickBot="1">
      <c r="A78" s="2"/>
      <c r="B78" s="3"/>
      <c r="C78" s="32">
        <v>37</v>
      </c>
      <c r="D78" s="10">
        <v>16285995</v>
      </c>
      <c r="E78" s="11">
        <v>884408</v>
      </c>
      <c r="F78" s="12">
        <f t="shared" si="9"/>
        <v>17170403</v>
      </c>
      <c r="G78" s="10">
        <v>16223878</v>
      </c>
      <c r="H78" s="11">
        <v>1036013</v>
      </c>
      <c r="I78" s="12">
        <f t="shared" si="10"/>
        <v>17259891</v>
      </c>
      <c r="J78" s="20">
        <f t="shared" si="13"/>
        <v>-3.8141360107257771E-3</v>
      </c>
      <c r="K78" s="20">
        <f t="shared" si="13"/>
        <v>0.17141975196967918</v>
      </c>
      <c r="L78" s="20">
        <f t="shared" si="13"/>
        <v>5.2117588620372857E-3</v>
      </c>
    </row>
    <row r="79" spans="1:40">
      <c r="A79" s="2"/>
      <c r="B79" s="1" t="s">
        <v>36</v>
      </c>
      <c r="C79" s="30">
        <v>22</v>
      </c>
      <c r="D79" s="10">
        <v>82293941</v>
      </c>
      <c r="E79" s="11">
        <v>2532096</v>
      </c>
      <c r="F79" s="12">
        <f t="shared" si="9"/>
        <v>84826037</v>
      </c>
      <c r="G79" s="10">
        <v>81796443</v>
      </c>
      <c r="H79" s="11">
        <v>3546927</v>
      </c>
      <c r="I79" s="12">
        <f t="shared" si="10"/>
        <v>85343370</v>
      </c>
      <c r="J79" s="20">
        <f t="shared" si="13"/>
        <v>-6.0453782375059495E-3</v>
      </c>
      <c r="K79" s="20">
        <f t="shared" si="13"/>
        <v>0.40078693698817114</v>
      </c>
      <c r="L79" s="20">
        <f t="shared" si="13"/>
        <v>6.0987524384759073E-3</v>
      </c>
    </row>
    <row r="80" spans="1:40">
      <c r="A80" s="2"/>
      <c r="B80" s="2"/>
      <c r="C80" s="31">
        <v>27</v>
      </c>
      <c r="D80" s="10">
        <v>46095047</v>
      </c>
      <c r="E80" s="11">
        <v>1705422</v>
      </c>
      <c r="F80" s="12">
        <f t="shared" si="9"/>
        <v>47800469</v>
      </c>
      <c r="G80" s="10">
        <v>45875496</v>
      </c>
      <c r="H80" s="11">
        <v>2231278</v>
      </c>
      <c r="I80" s="12">
        <f t="shared" si="10"/>
        <v>48106774</v>
      </c>
      <c r="J80" s="20">
        <f t="shared" si="13"/>
        <v>-4.7630063160581937E-3</v>
      </c>
      <c r="K80" s="20">
        <f t="shared" si="13"/>
        <v>0.30834362404143967</v>
      </c>
      <c r="L80" s="20">
        <f t="shared" si="13"/>
        <v>6.4079915199157789E-3</v>
      </c>
    </row>
    <row r="81" spans="1:40" ht="17.25" thickBot="1">
      <c r="A81" s="2"/>
      <c r="B81" s="2"/>
      <c r="C81" s="31">
        <v>32</v>
      </c>
      <c r="D81" s="10">
        <v>24767369</v>
      </c>
      <c r="E81" s="11">
        <v>940048</v>
      </c>
      <c r="F81" s="12">
        <f t="shared" si="9"/>
        <v>25707417</v>
      </c>
      <c r="G81" s="10">
        <v>24650367</v>
      </c>
      <c r="H81" s="11">
        <v>1131258</v>
      </c>
      <c r="I81" s="12">
        <f t="shared" si="10"/>
        <v>25781625</v>
      </c>
      <c r="J81" s="21">
        <f t="shared" si="13"/>
        <v>-4.724038310246037E-3</v>
      </c>
      <c r="K81" s="21">
        <f t="shared" si="13"/>
        <v>0.20340450700389767</v>
      </c>
      <c r="L81" s="21">
        <f t="shared" si="13"/>
        <v>2.8866377357164019E-3</v>
      </c>
    </row>
    <row r="82" spans="1:40" ht="17.25" thickBot="1">
      <c r="A82" s="3"/>
      <c r="B82" s="3"/>
      <c r="C82" s="32">
        <v>37</v>
      </c>
      <c r="D82" s="13">
        <v>12735067</v>
      </c>
      <c r="E82" s="14">
        <v>477645</v>
      </c>
      <c r="F82" s="15">
        <f t="shared" si="9"/>
        <v>13212712</v>
      </c>
      <c r="G82" s="13">
        <v>12655087</v>
      </c>
      <c r="H82" s="14">
        <v>540440</v>
      </c>
      <c r="I82" s="15">
        <f t="shared" si="10"/>
        <v>13195527</v>
      </c>
      <c r="J82" s="37">
        <f t="shared" si="13"/>
        <v>-6.2802967585486869E-3</v>
      </c>
      <c r="K82" s="37">
        <f t="shared" si="13"/>
        <v>0.13146793120413691</v>
      </c>
      <c r="L82" s="37">
        <f t="shared" si="13"/>
        <v>-1.3006413823293261E-3</v>
      </c>
    </row>
    <row r="83" spans="1:40">
      <c r="J83" s="47">
        <f>AVERAGE(J3:J10)</f>
        <v>-4.8506907968730445E-3</v>
      </c>
      <c r="K83" s="47">
        <f>AVERAGE(K3:K10)</f>
        <v>0.30372433199944809</v>
      </c>
      <c r="L83" s="60">
        <f>AVERAGE(L3:L10)</f>
        <v>1.6324943630742633E-3</v>
      </c>
      <c r="W83" s="47">
        <f>AVERAGE(W3:W10)</f>
        <v>-3.9703732889526666E-3</v>
      </c>
      <c r="X83" s="47">
        <f>AVERAGE(X3:X10)</f>
        <v>0.14483885160576179</v>
      </c>
      <c r="Y83" s="60">
        <f>AVERAGE(Y3:Y10)</f>
        <v>-1.4480560948082893E-3</v>
      </c>
      <c r="AL83" s="47">
        <f>AVERAGE(AL3:AL22)</f>
        <v>-1.2713122182398267E-2</v>
      </c>
      <c r="AM83" s="47">
        <f>AVERAGE(AM3:AM22)</f>
        <v>7.006263528259285E-2</v>
      </c>
      <c r="AN83" s="60">
        <f>AVERAGE(AN3:AN22)</f>
        <v>-1.008412878682427E-2</v>
      </c>
    </row>
    <row r="84" spans="1:40">
      <c r="J84" s="48">
        <f>AVERAGE(J19:J38)</f>
        <v>-1.2503225368403153E-2</v>
      </c>
      <c r="K84" s="48">
        <f>AVERAGE(K19:K38)</f>
        <v>0.19923393385898661</v>
      </c>
      <c r="L84" s="61">
        <f>AVERAGE(L19:L38)</f>
        <v>-6.0582463757328066E-3</v>
      </c>
      <c r="W84" s="48">
        <f>AVERAGE(W19:W38)</f>
        <v>-9.0709360717119488E-3</v>
      </c>
      <c r="X84" s="48">
        <f>AVERAGE(X19:X38)</f>
        <v>9.3363162228681115E-2</v>
      </c>
      <c r="Y84" s="61">
        <f>AVERAGE(Y19:Y38)</f>
        <v>-6.1069018560325873E-3</v>
      </c>
      <c r="AL84" s="48">
        <f>AVERAGE(AL23:AL28)</f>
        <v>-6.4258342739025864E-3</v>
      </c>
      <c r="AM84" s="48">
        <f>AVERAGE(AM23:AM28)</f>
        <v>6.3049061122061696E-3</v>
      </c>
      <c r="AN84" s="61">
        <f>AVERAGE(AN23:AN28)</f>
        <v>-5.7761711605319359E-3</v>
      </c>
    </row>
    <row r="85" spans="1:40">
      <c r="D85" t="s">
        <v>38</v>
      </c>
      <c r="G85" t="s">
        <v>39</v>
      </c>
      <c r="J85" s="48">
        <f>AVERAGE(J39:J54)</f>
        <v>-5.5122167590701196E-3</v>
      </c>
      <c r="K85" s="48">
        <f>AVERAGE(K39:K54)</f>
        <v>0.2304947209492208</v>
      </c>
      <c r="L85" s="61">
        <f>AVERAGE(L39:L54)</f>
        <v>-2.2767698087818658E-3</v>
      </c>
      <c r="Q85" t="s">
        <v>38</v>
      </c>
      <c r="T85" t="s">
        <v>39</v>
      </c>
      <c r="W85" s="48">
        <f>AVERAGE(W39:W54)</f>
        <v>-6.4959536395286163E-3</v>
      </c>
      <c r="X85" s="48">
        <f>AVERAGE(X39:X54)</f>
        <v>6.5116324218350979E-2</v>
      </c>
      <c r="Y85" s="61">
        <f>AVERAGE(Y39:Y54)</f>
        <v>-5.2156780883104714E-3</v>
      </c>
      <c r="AF85" t="s">
        <v>38</v>
      </c>
      <c r="AI85" t="s">
        <v>39</v>
      </c>
      <c r="AL85" s="48">
        <f>AVERAGE(AL39:AL54)</f>
        <v>-8.50261044344644E-3</v>
      </c>
      <c r="AM85" s="48">
        <f>AVERAGE(AM39:AM54)</f>
        <v>4.280204146475982E-2</v>
      </c>
      <c r="AN85" s="61">
        <f>AVERAGE(AN39:AN54)</f>
        <v>-7.9994254535320219E-3</v>
      </c>
    </row>
    <row r="86" spans="1:40">
      <c r="J86" s="48">
        <f>AVERAGE(J55:J70)</f>
        <v>-6.6726138551448516E-3</v>
      </c>
      <c r="K86" s="48">
        <f>AVERAGE(K55:K70)</f>
        <v>0.24055483681058429</v>
      </c>
      <c r="L86" s="61">
        <f>AVERAGE(L55:L70)</f>
        <v>-3.627816709892713E-3</v>
      </c>
      <c r="W86" s="48">
        <f>AVERAGE(W55:W70)</f>
        <v>-7.3155093298973781E-3</v>
      </c>
      <c r="X86" s="48">
        <f>AVERAGE(X55:X70)</f>
        <v>4.9441845397368289E-2</v>
      </c>
      <c r="Y86" s="61">
        <f>AVERAGE(Y55:Y70)</f>
        <v>-6.7486578396992181E-3</v>
      </c>
      <c r="AL86" s="48">
        <f>AVERAGE(AL55:AL66)</f>
        <v>-1.7557231729139977E-2</v>
      </c>
      <c r="AM86" s="48">
        <f>AVERAGE(AM55:AM66)</f>
        <v>4.981895481500561E-2</v>
      </c>
      <c r="AN86" s="61">
        <f>AVERAGE(AN55:AN66)</f>
        <v>-1.4518582944628036E-2</v>
      </c>
    </row>
    <row r="87" spans="1:40" ht="17.25" thickBot="1">
      <c r="C87" t="s">
        <v>40</v>
      </c>
      <c r="D87" s="23">
        <f>SUM(D3:D83)</f>
        <v>6174662993</v>
      </c>
      <c r="E87" s="24">
        <f>SUM(E3:E83)</f>
        <v>151967147</v>
      </c>
      <c r="F87" s="25">
        <f>SUM(D87:E87)</f>
        <v>6326630140</v>
      </c>
      <c r="G87" s="24">
        <f>SUM(G3:G83)</f>
        <v>6084069769</v>
      </c>
      <c r="H87" s="24">
        <f>SUM(H3:H83)</f>
        <v>188003514</v>
      </c>
      <c r="I87" s="25">
        <f>SUM(G87:H87)</f>
        <v>6272073283</v>
      </c>
      <c r="J87" s="49">
        <f>AVERAGE(J71:J82)</f>
        <v>-4.6676196341847442E-3</v>
      </c>
      <c r="K87" s="49">
        <f>AVERAGE(K71:K82)</f>
        <v>0.2066839720072875</v>
      </c>
      <c r="L87" s="62">
        <f>AVERAGE(L71:L82)</f>
        <v>3.4586824997397125E-3</v>
      </c>
      <c r="P87" t="s">
        <v>40</v>
      </c>
      <c r="Q87" s="23">
        <f>SUM(Q3:Q83)</f>
        <v>811916944</v>
      </c>
      <c r="R87" s="24">
        <f>SUM(R3:R83)</f>
        <v>18653545</v>
      </c>
      <c r="S87" s="25">
        <f>SUM(Q87:R87)</f>
        <v>830570489</v>
      </c>
      <c r="T87" s="24">
        <f>SUM(T3:T83)</f>
        <v>802089995</v>
      </c>
      <c r="U87" s="24">
        <f>SUM(U3:U83)</f>
        <v>20598175</v>
      </c>
      <c r="V87" s="25">
        <f>SUM(T87:U87)</f>
        <v>822688170</v>
      </c>
      <c r="W87" s="48"/>
      <c r="X87" s="48"/>
      <c r="Y87" s="61"/>
      <c r="AE87" t="s">
        <v>40</v>
      </c>
      <c r="AF87" s="23">
        <f>SUM(AF3:AF83)</f>
        <v>1031244215</v>
      </c>
      <c r="AG87" s="24">
        <f>SUM(AG3:AG83)</f>
        <v>29287099</v>
      </c>
      <c r="AH87" s="25">
        <f>SUM(AF87:AG87)</f>
        <v>1060531314</v>
      </c>
      <c r="AI87" s="24">
        <f>SUM(AI3:AI83)</f>
        <v>1014238943</v>
      </c>
      <c r="AJ87" s="24">
        <f>SUM(AJ3:AJ83)</f>
        <v>32030926</v>
      </c>
      <c r="AK87" s="25">
        <f>SUM(AI87:AJ87)</f>
        <v>1046269869</v>
      </c>
      <c r="AL87" s="48"/>
      <c r="AM87" s="48"/>
      <c r="AN87" s="61"/>
    </row>
    <row r="88" spans="1:40" ht="17.25" thickBot="1">
      <c r="C88" t="s">
        <v>37</v>
      </c>
      <c r="D88" s="26"/>
      <c r="E88" s="27"/>
      <c r="F88" s="36"/>
      <c r="G88" s="28">
        <f>G87/D87-1</f>
        <v>-1.4671768176287903E-2</v>
      </c>
      <c r="H88" s="28">
        <f>H87/E87-1</f>
        <v>0.23713261524874185</v>
      </c>
      <c r="I88" s="39">
        <f>I87/F87-1</f>
        <v>-8.6233675420767097E-3</v>
      </c>
      <c r="J88" s="49"/>
      <c r="K88" s="49"/>
      <c r="L88" s="62"/>
      <c r="P88" t="s">
        <v>37</v>
      </c>
      <c r="Q88" s="26"/>
      <c r="R88" s="27"/>
      <c r="S88" s="36"/>
      <c r="T88" s="28">
        <f>T87/Q87-1</f>
        <v>-1.2103391944977115E-2</v>
      </c>
      <c r="U88" s="28">
        <f>U87/R87-1</f>
        <v>0.10424988923017042</v>
      </c>
      <c r="V88" s="39">
        <f>V87/S87-1</f>
        <v>-9.4902468898097059E-3</v>
      </c>
      <c r="W88" s="49"/>
      <c r="X88" s="49"/>
      <c r="Y88" s="62"/>
      <c r="AE88" t="s">
        <v>37</v>
      </c>
      <c r="AF88" s="26"/>
      <c r="AG88" s="27"/>
      <c r="AH88" s="36"/>
      <c r="AI88" s="28">
        <f>AI87/AF87-1</f>
        <v>-1.6490053231474344E-2</v>
      </c>
      <c r="AJ88" s="28">
        <f>AJ87/AG87-1</f>
        <v>9.3687223852386259E-2</v>
      </c>
      <c r="AK88" s="29">
        <f>AK87/AH87-1</f>
        <v>-1.3447452999959197E-2</v>
      </c>
      <c r="AL88" s="49"/>
      <c r="AM88" s="49"/>
      <c r="AN88" s="62"/>
    </row>
    <row r="89" spans="1:40" ht="17.25" thickBot="1">
      <c r="J89" s="49">
        <f>AVERAGE(J83:J87)</f>
        <v>-6.8412732827351826E-3</v>
      </c>
      <c r="K89" s="49">
        <f>AVERAGE(K83:K87)</f>
        <v>0.23613835912510547</v>
      </c>
      <c r="L89" s="62">
        <f>AVERAGE(L83:L87)</f>
        <v>-1.3743312063186817E-3</v>
      </c>
      <c r="W89" s="49">
        <f>AVERAGE(W83:W86)</f>
        <v>-6.7131930825226529E-3</v>
      </c>
      <c r="X89" s="49">
        <f>AVERAGE(X83:X86)</f>
        <v>8.8190045862540534E-2</v>
      </c>
      <c r="Y89" s="62">
        <f>AVERAGE(Y83:Y86)</f>
        <v>-4.8798234697126413E-3</v>
      </c>
      <c r="AL89" s="49">
        <f>AVERAGE(AL83:AL86)</f>
        <v>-1.1299699657221818E-2</v>
      </c>
      <c r="AM89" s="49">
        <f>AVERAGE(AM83:AM86)</f>
        <v>4.2247134418641114E-2</v>
      </c>
      <c r="AN89" s="62">
        <f>AVERAGE(AN83:AN86)</f>
        <v>-9.5945770863790653E-3</v>
      </c>
    </row>
  </sheetData>
  <phoneticPr fontId="1" type="noConversion"/>
  <conditionalFormatting sqref="L83:L89">
    <cfRule type="cellIs" dxfId="95" priority="113" operator="greaterThan">
      <formula>0.03</formula>
    </cfRule>
    <cfRule type="cellIs" dxfId="94" priority="114" stopIfTrue="1" operator="lessThan">
      <formula>-0.03</formula>
    </cfRule>
  </conditionalFormatting>
  <conditionalFormatting sqref="Y83:Y89">
    <cfRule type="cellIs" dxfId="93" priority="111" operator="greaterThan">
      <formula>0.03</formula>
    </cfRule>
    <cfRule type="cellIs" dxfId="92" priority="112" stopIfTrue="1" operator="lessThan">
      <formula>-0.03</formula>
    </cfRule>
  </conditionalFormatting>
  <conditionalFormatting sqref="AN83:AN89">
    <cfRule type="cellIs" dxfId="91" priority="109" operator="greaterThan">
      <formula>0.03</formula>
    </cfRule>
    <cfRule type="cellIs" dxfId="90" priority="110" stopIfTrue="1" operator="lessThan">
      <formula>-0.03</formula>
    </cfRule>
  </conditionalFormatting>
  <conditionalFormatting sqref="Y89">
    <cfRule type="cellIs" dxfId="89" priority="99" operator="greaterThan">
      <formula>0.03</formula>
    </cfRule>
    <cfRule type="cellIs" dxfId="88" priority="100" stopIfTrue="1" operator="lessThan">
      <formula>-0.03</formula>
    </cfRule>
  </conditionalFormatting>
  <conditionalFormatting sqref="Y89">
    <cfRule type="cellIs" dxfId="87" priority="97" operator="greaterThan">
      <formula>0.03</formula>
    </cfRule>
    <cfRule type="cellIs" dxfId="86" priority="98" stopIfTrue="1" operator="lessThan">
      <formula>-0.03</formula>
    </cfRule>
  </conditionalFormatting>
  <conditionalFormatting sqref="Y89">
    <cfRule type="cellIs" dxfId="85" priority="95" operator="greaterThan">
      <formula>0.03</formula>
    </cfRule>
    <cfRule type="cellIs" dxfId="84" priority="96" stopIfTrue="1" operator="lessThan">
      <formula>-0.03</formula>
    </cfRule>
  </conditionalFormatting>
  <conditionalFormatting sqref="Y89">
    <cfRule type="cellIs" dxfId="83" priority="93" operator="greaterThan">
      <formula>0.03</formula>
    </cfRule>
    <cfRule type="cellIs" dxfId="82" priority="94" stopIfTrue="1" operator="lessThan">
      <formula>-0.03</formula>
    </cfRule>
  </conditionalFormatting>
  <conditionalFormatting sqref="AN89">
    <cfRule type="cellIs" dxfId="81" priority="91" operator="greaterThan">
      <formula>0.03</formula>
    </cfRule>
    <cfRule type="cellIs" dxfId="80" priority="92" stopIfTrue="1" operator="lessThan">
      <formula>-0.03</formula>
    </cfRule>
  </conditionalFormatting>
  <conditionalFormatting sqref="AN89">
    <cfRule type="cellIs" dxfId="79" priority="89" operator="greaterThan">
      <formula>0.03</formula>
    </cfRule>
    <cfRule type="cellIs" dxfId="78" priority="90" stopIfTrue="1" operator="lessThan">
      <formula>-0.03</formula>
    </cfRule>
  </conditionalFormatting>
  <conditionalFormatting sqref="AN89">
    <cfRule type="cellIs" dxfId="77" priority="87" operator="greaterThan">
      <formula>0.03</formula>
    </cfRule>
    <cfRule type="cellIs" dxfId="76" priority="88" stopIfTrue="1" operator="lessThan">
      <formula>-0.03</formula>
    </cfRule>
  </conditionalFormatting>
  <conditionalFormatting sqref="AN89">
    <cfRule type="cellIs" dxfId="75" priority="85" operator="greaterThan">
      <formula>0.03</formula>
    </cfRule>
    <cfRule type="cellIs" dxfId="74" priority="86" stopIfTrue="1" operator="lessThan">
      <formula>-0.03</formula>
    </cfRule>
  </conditionalFormatting>
  <conditionalFormatting sqref="K83:K89">
    <cfRule type="cellIs" dxfId="73" priority="43" operator="greaterThan">
      <formula>0.03</formula>
    </cfRule>
    <cfRule type="cellIs" dxfId="72" priority="44" stopIfTrue="1" operator="lessThan">
      <formula>-0.03</formula>
    </cfRule>
  </conditionalFormatting>
  <conditionalFormatting sqref="J83:J89">
    <cfRule type="cellIs" dxfId="71" priority="41" operator="greaterThan">
      <formula>0.03</formula>
    </cfRule>
    <cfRule type="cellIs" dxfId="70" priority="42" stopIfTrue="1" operator="lessThan">
      <formula>-0.03</formula>
    </cfRule>
  </conditionalFormatting>
  <conditionalFormatting sqref="W83:W89">
    <cfRule type="cellIs" dxfId="69" priority="39" operator="greaterThan">
      <formula>0.03</formula>
    </cfRule>
    <cfRule type="cellIs" dxfId="68" priority="40" stopIfTrue="1" operator="lessThan">
      <formula>-0.03</formula>
    </cfRule>
  </conditionalFormatting>
  <conditionalFormatting sqref="W89">
    <cfRule type="cellIs" dxfId="67" priority="37" operator="greaterThan">
      <formula>0.03</formula>
    </cfRule>
    <cfRule type="cellIs" dxfId="66" priority="38" stopIfTrue="1" operator="lessThan">
      <formula>-0.03</formula>
    </cfRule>
  </conditionalFormatting>
  <conditionalFormatting sqref="W89">
    <cfRule type="cellIs" dxfId="65" priority="35" operator="greaterThan">
      <formula>0.03</formula>
    </cfRule>
    <cfRule type="cellIs" dxfId="64" priority="36" stopIfTrue="1" operator="lessThan">
      <formula>-0.03</formula>
    </cfRule>
  </conditionalFormatting>
  <conditionalFormatting sqref="W89">
    <cfRule type="cellIs" dxfId="63" priority="33" operator="greaterThan">
      <formula>0.03</formula>
    </cfRule>
    <cfRule type="cellIs" dxfId="62" priority="34" stopIfTrue="1" operator="lessThan">
      <formula>-0.03</formula>
    </cfRule>
  </conditionalFormatting>
  <conditionalFormatting sqref="W89">
    <cfRule type="cellIs" dxfId="61" priority="31" operator="greaterThan">
      <formula>0.03</formula>
    </cfRule>
    <cfRule type="cellIs" dxfId="60" priority="32" stopIfTrue="1" operator="lessThan">
      <formula>-0.03</formula>
    </cfRule>
  </conditionalFormatting>
  <conditionalFormatting sqref="X83:X89">
    <cfRule type="cellIs" dxfId="59" priority="29" operator="greaterThan">
      <formula>0.03</formula>
    </cfRule>
    <cfRule type="cellIs" dxfId="58" priority="30" stopIfTrue="1" operator="lessThan">
      <formula>-0.03</formula>
    </cfRule>
  </conditionalFormatting>
  <conditionalFormatting sqref="X89">
    <cfRule type="cellIs" dxfId="57" priority="27" operator="greaterThan">
      <formula>0.03</formula>
    </cfRule>
    <cfRule type="cellIs" dxfId="56" priority="28" stopIfTrue="1" operator="lessThan">
      <formula>-0.03</formula>
    </cfRule>
  </conditionalFormatting>
  <conditionalFormatting sqref="X89">
    <cfRule type="cellIs" dxfId="55" priority="25" operator="greaterThan">
      <formula>0.03</formula>
    </cfRule>
    <cfRule type="cellIs" dxfId="54" priority="26" stopIfTrue="1" operator="lessThan">
      <formula>-0.03</formula>
    </cfRule>
  </conditionalFormatting>
  <conditionalFormatting sqref="X89">
    <cfRule type="cellIs" dxfId="53" priority="23" operator="greaterThan">
      <formula>0.03</formula>
    </cfRule>
    <cfRule type="cellIs" dxfId="52" priority="24" stopIfTrue="1" operator="lessThan">
      <formula>-0.03</formula>
    </cfRule>
  </conditionalFormatting>
  <conditionalFormatting sqref="X89">
    <cfRule type="cellIs" dxfId="51" priority="21" operator="greaterThan">
      <formula>0.03</formula>
    </cfRule>
    <cfRule type="cellIs" dxfId="50" priority="22" stopIfTrue="1" operator="lessThan">
      <formula>-0.03</formula>
    </cfRule>
  </conditionalFormatting>
  <conditionalFormatting sqref="AL83:AL89">
    <cfRule type="cellIs" dxfId="49" priority="19" operator="greaterThan">
      <formula>0.03</formula>
    </cfRule>
    <cfRule type="cellIs" dxfId="48" priority="20" stopIfTrue="1" operator="lessThan">
      <formula>-0.03</formula>
    </cfRule>
  </conditionalFormatting>
  <conditionalFormatting sqref="AL89">
    <cfRule type="cellIs" dxfId="47" priority="17" operator="greaterThan">
      <formula>0.03</formula>
    </cfRule>
    <cfRule type="cellIs" dxfId="46" priority="18" stopIfTrue="1" operator="lessThan">
      <formula>-0.03</formula>
    </cfRule>
  </conditionalFormatting>
  <conditionalFormatting sqref="AL89">
    <cfRule type="cellIs" dxfId="45" priority="15" operator="greaterThan">
      <formula>0.03</formula>
    </cfRule>
    <cfRule type="cellIs" dxfId="44" priority="16" stopIfTrue="1" operator="lessThan">
      <formula>-0.03</formula>
    </cfRule>
  </conditionalFormatting>
  <conditionalFormatting sqref="AL89">
    <cfRule type="cellIs" dxfId="43" priority="13" operator="greaterThan">
      <formula>0.03</formula>
    </cfRule>
    <cfRule type="cellIs" dxfId="42" priority="14" stopIfTrue="1" operator="lessThan">
      <formula>-0.03</formula>
    </cfRule>
  </conditionalFormatting>
  <conditionalFormatting sqref="AL89">
    <cfRule type="cellIs" dxfId="41" priority="11" operator="greaterThan">
      <formula>0.03</formula>
    </cfRule>
    <cfRule type="cellIs" dxfId="40" priority="12" stopIfTrue="1" operator="lessThan">
      <formula>-0.03</formula>
    </cfRule>
  </conditionalFormatting>
  <conditionalFormatting sqref="AM83:AM89">
    <cfRule type="cellIs" dxfId="39" priority="9" operator="greaterThan">
      <formula>0.03</formula>
    </cfRule>
    <cfRule type="cellIs" dxfId="38" priority="10" stopIfTrue="1" operator="lessThan">
      <formula>-0.03</formula>
    </cfRule>
  </conditionalFormatting>
  <conditionalFormatting sqref="AM89">
    <cfRule type="cellIs" dxfId="37" priority="7" operator="greaterThan">
      <formula>0.03</formula>
    </cfRule>
    <cfRule type="cellIs" dxfId="36" priority="8" stopIfTrue="1" operator="lessThan">
      <formula>-0.03</formula>
    </cfRule>
  </conditionalFormatting>
  <conditionalFormatting sqref="AM89">
    <cfRule type="cellIs" dxfId="35" priority="5" operator="greaterThan">
      <formula>0.03</formula>
    </cfRule>
    <cfRule type="cellIs" dxfId="34" priority="6" stopIfTrue="1" operator="lessThan">
      <formula>-0.03</formula>
    </cfRule>
  </conditionalFormatting>
  <conditionalFormatting sqref="AM89">
    <cfRule type="cellIs" dxfId="33" priority="3" operator="greaterThan">
      <formula>0.03</formula>
    </cfRule>
    <cfRule type="cellIs" dxfId="32" priority="4" stopIfTrue="1" operator="lessThan">
      <formula>-0.03</formula>
    </cfRule>
  </conditionalFormatting>
  <conditionalFormatting sqref="AM89">
    <cfRule type="cellIs" dxfId="31" priority="1" operator="greaterThan">
      <formula>0.03</formula>
    </cfRule>
    <cfRule type="cellIs" dxfId="30" priority="2" stopIfTrue="1" operator="lessThan">
      <formula>-0.03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L92"/>
  <sheetViews>
    <sheetView topLeftCell="A64" zoomScale="70" zoomScaleNormal="70" workbookViewId="0">
      <selection activeCell="P94" sqref="P94"/>
    </sheetView>
  </sheetViews>
  <sheetFormatPr defaultRowHeight="16.5"/>
  <cols>
    <col min="1" max="2" width="15.75" customWidth="1"/>
    <col min="3" max="3" width="21.625" customWidth="1"/>
    <col min="4" max="4" width="13" bestFit="1" customWidth="1"/>
    <col min="5" max="5" width="11" bestFit="1" customWidth="1"/>
    <col min="6" max="6" width="13" bestFit="1" customWidth="1"/>
    <col min="7" max="7" width="23.5" customWidth="1"/>
    <col min="8" max="8" width="26.625" customWidth="1"/>
    <col min="9" max="9" width="14.25" bestFit="1" customWidth="1"/>
  </cols>
  <sheetData>
    <row r="1" spans="1:12">
      <c r="B1" t="s">
        <v>4</v>
      </c>
      <c r="D1" t="s">
        <v>5</v>
      </c>
      <c r="G1" t="s">
        <v>6</v>
      </c>
      <c r="J1" t="s">
        <v>37</v>
      </c>
    </row>
    <row r="2" spans="1:12" ht="17.25" thickBot="1">
      <c r="D2" t="s">
        <v>0</v>
      </c>
      <c r="E2" t="s">
        <v>1</v>
      </c>
      <c r="F2" t="s">
        <v>2</v>
      </c>
      <c r="G2" t="s">
        <v>0</v>
      </c>
      <c r="H2" t="s">
        <v>1</v>
      </c>
      <c r="I2" t="s">
        <v>2</v>
      </c>
      <c r="J2" t="s">
        <v>0</v>
      </c>
      <c r="K2" t="s">
        <v>1</v>
      </c>
      <c r="L2" t="s">
        <v>2</v>
      </c>
    </row>
    <row r="3" spans="1:12">
      <c r="A3" s="1" t="s">
        <v>8</v>
      </c>
      <c r="B3" s="1" t="s">
        <v>9</v>
      </c>
      <c r="C3" s="1">
        <v>22</v>
      </c>
      <c r="D3" s="7">
        <v>19032239</v>
      </c>
      <c r="E3" s="8">
        <v>254387</v>
      </c>
      <c r="F3" s="9">
        <f>D3+E3</f>
        <v>19286626</v>
      </c>
      <c r="G3" s="7">
        <v>18946580</v>
      </c>
      <c r="H3" s="8">
        <v>316526</v>
      </c>
      <c r="I3" s="9">
        <f>G3+H3</f>
        <v>19263106</v>
      </c>
      <c r="J3" s="19">
        <f>G3/D3-1</f>
        <v>-4.5007316270040398E-3</v>
      </c>
      <c r="K3" s="19">
        <f>H3/E3-1</f>
        <v>0.24426955779973025</v>
      </c>
      <c r="L3" s="19">
        <f>I3/F3-1</f>
        <v>-1.2194979049212629E-3</v>
      </c>
    </row>
    <row r="4" spans="1:12">
      <c r="A4" s="2" t="s">
        <v>10</v>
      </c>
      <c r="B4" s="2"/>
      <c r="C4" s="2">
        <v>27</v>
      </c>
      <c r="D4" s="10">
        <v>6592173</v>
      </c>
      <c r="E4" s="11">
        <v>120304</v>
      </c>
      <c r="F4" s="12">
        <f t="shared" ref="F4:F38" si="0">D4+E4</f>
        <v>6712477</v>
      </c>
      <c r="G4" s="10">
        <v>6574059</v>
      </c>
      <c r="H4" s="11">
        <v>149157</v>
      </c>
      <c r="I4" s="12">
        <f t="shared" ref="I4:I38" si="1">G4+H4</f>
        <v>6723216</v>
      </c>
      <c r="J4" s="20">
        <f t="shared" ref="J4:L38" si="2">G4/D4-1</f>
        <v>-2.7478041004082021E-3</v>
      </c>
      <c r="K4" s="20">
        <f t="shared" si="2"/>
        <v>0.23983408697965158</v>
      </c>
      <c r="L4" s="20">
        <f t="shared" si="2"/>
        <v>1.5998565060260095E-3</v>
      </c>
    </row>
    <row r="5" spans="1:12">
      <c r="A5" s="2"/>
      <c r="B5" s="2"/>
      <c r="C5" s="2">
        <v>32</v>
      </c>
      <c r="D5" s="10">
        <v>2856488</v>
      </c>
      <c r="E5" s="11">
        <v>64120</v>
      </c>
      <c r="F5" s="12">
        <f t="shared" si="0"/>
        <v>2920608</v>
      </c>
      <c r="G5" s="10">
        <v>2845256</v>
      </c>
      <c r="H5" s="11">
        <v>77247</v>
      </c>
      <c r="I5" s="12">
        <f t="shared" si="1"/>
        <v>2922503</v>
      </c>
      <c r="J5" s="20">
        <f t="shared" si="2"/>
        <v>-3.9321012376036801E-3</v>
      </c>
      <c r="K5" s="20">
        <f t="shared" si="2"/>
        <v>0.20472551466001243</v>
      </c>
      <c r="L5" s="20">
        <f t="shared" si="2"/>
        <v>6.488375023283588E-4</v>
      </c>
    </row>
    <row r="6" spans="1:12" ht="17.25" thickBot="1">
      <c r="A6" s="2"/>
      <c r="B6" s="3"/>
      <c r="C6" s="3">
        <v>37</v>
      </c>
      <c r="D6" s="10">
        <v>1354790</v>
      </c>
      <c r="E6" s="11">
        <v>34067</v>
      </c>
      <c r="F6" s="12">
        <f t="shared" si="0"/>
        <v>1388857</v>
      </c>
      <c r="G6" s="10">
        <v>1344791</v>
      </c>
      <c r="H6" s="11">
        <v>38171</v>
      </c>
      <c r="I6" s="12">
        <f t="shared" si="1"/>
        <v>1382962</v>
      </c>
      <c r="J6" s="20">
        <f t="shared" si="2"/>
        <v>-7.3804796315296572E-3</v>
      </c>
      <c r="K6" s="20">
        <f t="shared" si="2"/>
        <v>0.12046848856664805</v>
      </c>
      <c r="L6" s="20">
        <f t="shared" si="2"/>
        <v>-4.244497453661511E-3</v>
      </c>
    </row>
    <row r="7" spans="1:12">
      <c r="A7" s="2"/>
      <c r="B7" s="1" t="s">
        <v>11</v>
      </c>
      <c r="C7" s="1">
        <v>22</v>
      </c>
      <c r="D7" s="10">
        <v>41534640</v>
      </c>
      <c r="E7" s="11">
        <v>667589</v>
      </c>
      <c r="F7" s="12">
        <f t="shared" si="0"/>
        <v>42202229</v>
      </c>
      <c r="G7" s="10">
        <v>41337027</v>
      </c>
      <c r="H7" s="11">
        <v>884733</v>
      </c>
      <c r="I7" s="12">
        <f t="shared" si="1"/>
        <v>42221760</v>
      </c>
      <c r="J7" s="20">
        <f t="shared" si="2"/>
        <v>-4.7577877164699522E-3</v>
      </c>
      <c r="K7" s="20">
        <f t="shared" si="2"/>
        <v>0.32526599449661386</v>
      </c>
      <c r="L7" s="20">
        <f t="shared" si="2"/>
        <v>4.6279546040084441E-4</v>
      </c>
    </row>
    <row r="8" spans="1:12">
      <c r="A8" s="2"/>
      <c r="B8" s="2"/>
      <c r="C8" s="2">
        <v>27</v>
      </c>
      <c r="D8" s="10">
        <v>14854379</v>
      </c>
      <c r="E8" s="11">
        <v>241861</v>
      </c>
      <c r="F8" s="12">
        <f t="shared" si="0"/>
        <v>15096240</v>
      </c>
      <c r="G8" s="10">
        <v>14801251</v>
      </c>
      <c r="H8" s="11">
        <v>294205</v>
      </c>
      <c r="I8" s="12">
        <f t="shared" si="1"/>
        <v>15095456</v>
      </c>
      <c r="J8" s="20">
        <f t="shared" si="2"/>
        <v>-3.576588425541094E-3</v>
      </c>
      <c r="K8" s="20">
        <f t="shared" si="2"/>
        <v>0.21642182906710872</v>
      </c>
      <c r="L8" s="20">
        <f t="shared" si="2"/>
        <v>-5.1933461577169382E-5</v>
      </c>
    </row>
    <row r="9" spans="1:12">
      <c r="A9" s="2"/>
      <c r="B9" s="2"/>
      <c r="C9" s="2">
        <v>32</v>
      </c>
      <c r="D9" s="10">
        <v>5925082</v>
      </c>
      <c r="E9" s="11">
        <v>98366</v>
      </c>
      <c r="F9" s="12">
        <f t="shared" si="0"/>
        <v>6023448</v>
      </c>
      <c r="G9" s="10">
        <v>5918074</v>
      </c>
      <c r="H9" s="11">
        <v>113515</v>
      </c>
      <c r="I9" s="12">
        <f t="shared" si="1"/>
        <v>6031589</v>
      </c>
      <c r="J9" s="20">
        <f t="shared" si="2"/>
        <v>-1.1827684410106176E-3</v>
      </c>
      <c r="K9" s="20">
        <f t="shared" si="2"/>
        <v>0.15400646564869969</v>
      </c>
      <c r="L9" s="20">
        <f t="shared" si="2"/>
        <v>1.3515514701878395E-3</v>
      </c>
    </row>
    <row r="10" spans="1:12" ht="17.25" thickBot="1">
      <c r="A10" s="2"/>
      <c r="B10" s="3"/>
      <c r="C10" s="3">
        <v>37</v>
      </c>
      <c r="D10" s="10">
        <v>2681166</v>
      </c>
      <c r="E10" s="11">
        <v>47868</v>
      </c>
      <c r="F10" s="12">
        <f t="shared" si="0"/>
        <v>2729034</v>
      </c>
      <c r="G10" s="10">
        <v>2676239</v>
      </c>
      <c r="H10" s="11">
        <v>52508</v>
      </c>
      <c r="I10" s="12">
        <f t="shared" si="1"/>
        <v>2728747</v>
      </c>
      <c r="J10" s="20">
        <f t="shared" si="2"/>
        <v>-1.8376333281863166E-3</v>
      </c>
      <c r="K10" s="20">
        <f t="shared" si="2"/>
        <v>9.6933233057574952E-2</v>
      </c>
      <c r="L10" s="20">
        <f t="shared" si="2"/>
        <v>-1.0516541750671404E-4</v>
      </c>
    </row>
    <row r="11" spans="1:12">
      <c r="A11" s="2"/>
      <c r="B11" s="1" t="s">
        <v>12</v>
      </c>
      <c r="C11" s="1">
        <v>22</v>
      </c>
      <c r="D11" s="10">
        <v>407457771</v>
      </c>
      <c r="E11" s="11">
        <v>11474923</v>
      </c>
      <c r="F11" s="12">
        <f t="shared" si="0"/>
        <v>418932694</v>
      </c>
      <c r="G11" s="10">
        <v>405232174</v>
      </c>
      <c r="H11" s="11">
        <v>25644842</v>
      </c>
      <c r="I11" s="12">
        <f t="shared" si="1"/>
        <v>430877016</v>
      </c>
      <c r="J11" s="20">
        <f t="shared" si="2"/>
        <v>-5.4621537700406675E-3</v>
      </c>
      <c r="K11" s="20">
        <f t="shared" si="2"/>
        <v>1.2348596151799884</v>
      </c>
      <c r="L11" s="20">
        <f t="shared" si="2"/>
        <v>2.8511314994193349E-2</v>
      </c>
    </row>
    <row r="12" spans="1:12">
      <c r="A12" s="2"/>
      <c r="B12" s="2"/>
      <c r="C12" s="2">
        <v>27</v>
      </c>
      <c r="D12" s="10">
        <v>274952791</v>
      </c>
      <c r="E12" s="11">
        <v>9069436</v>
      </c>
      <c r="F12" s="12">
        <f t="shared" si="0"/>
        <v>284022227</v>
      </c>
      <c r="G12" s="10">
        <v>258504498</v>
      </c>
      <c r="H12" s="11">
        <v>17621853</v>
      </c>
      <c r="I12" s="12">
        <f t="shared" si="1"/>
        <v>276126351</v>
      </c>
      <c r="J12" s="20">
        <f t="shared" si="2"/>
        <v>-5.9822244175728345E-2</v>
      </c>
      <c r="K12" s="20">
        <f t="shared" si="2"/>
        <v>0.94299325779464116</v>
      </c>
      <c r="L12" s="20">
        <f t="shared" si="2"/>
        <v>-2.7800204524133898E-2</v>
      </c>
    </row>
    <row r="13" spans="1:12">
      <c r="A13" s="2"/>
      <c r="B13" s="2"/>
      <c r="C13" s="2">
        <v>32</v>
      </c>
      <c r="D13" s="10">
        <v>102580453</v>
      </c>
      <c r="E13" s="11">
        <v>3195580</v>
      </c>
      <c r="F13" s="12">
        <f t="shared" si="0"/>
        <v>105776033</v>
      </c>
      <c r="G13" s="10">
        <v>88454857</v>
      </c>
      <c r="H13" s="11">
        <v>6437845</v>
      </c>
      <c r="I13" s="12">
        <f t="shared" si="1"/>
        <v>94892702</v>
      </c>
      <c r="J13" s="20">
        <f t="shared" si="2"/>
        <v>-0.13770260889762298</v>
      </c>
      <c r="K13" s="20">
        <f t="shared" si="2"/>
        <v>1.0146092415148424</v>
      </c>
      <c r="L13" s="20">
        <f t="shared" si="2"/>
        <v>-0.10289033055342511</v>
      </c>
    </row>
    <row r="14" spans="1:12" ht="17.25" thickBot="1">
      <c r="A14" s="2"/>
      <c r="B14" s="3"/>
      <c r="C14" s="3">
        <v>37</v>
      </c>
      <c r="D14" s="10">
        <v>25549332</v>
      </c>
      <c r="E14" s="11">
        <v>865260</v>
      </c>
      <c r="F14" s="12">
        <f t="shared" si="0"/>
        <v>26414592</v>
      </c>
      <c r="G14" s="10">
        <v>23125361</v>
      </c>
      <c r="H14" s="11">
        <v>1482755</v>
      </c>
      <c r="I14" s="12">
        <f t="shared" si="1"/>
        <v>24608116</v>
      </c>
      <c r="J14" s="20">
        <f t="shared" si="2"/>
        <v>-9.4874143871941596E-2</v>
      </c>
      <c r="K14" s="20">
        <f t="shared" si="2"/>
        <v>0.71365254374407683</v>
      </c>
      <c r="L14" s="20">
        <f t="shared" si="2"/>
        <v>-6.8389320569479217E-2</v>
      </c>
    </row>
    <row r="15" spans="1:12">
      <c r="A15" s="2"/>
      <c r="B15" s="1" t="s">
        <v>13</v>
      </c>
      <c r="C15" s="1">
        <v>22</v>
      </c>
      <c r="D15" s="10">
        <v>66867633</v>
      </c>
      <c r="E15" s="11">
        <v>2275236</v>
      </c>
      <c r="F15" s="12">
        <f t="shared" si="0"/>
        <v>69142869</v>
      </c>
      <c r="G15" s="10">
        <v>63293332</v>
      </c>
      <c r="H15" s="11">
        <v>4103152</v>
      </c>
      <c r="I15" s="12">
        <f t="shared" si="1"/>
        <v>67396484</v>
      </c>
      <c r="J15" s="20">
        <f t="shared" si="2"/>
        <v>-5.3453380053096855E-2</v>
      </c>
      <c r="K15" s="20">
        <f t="shared" si="2"/>
        <v>0.80339621911748926</v>
      </c>
      <c r="L15" s="20">
        <f t="shared" si="2"/>
        <v>-2.5257629966150219E-2</v>
      </c>
    </row>
    <row r="16" spans="1:12">
      <c r="A16" s="2"/>
      <c r="B16" s="2"/>
      <c r="C16" s="2">
        <v>27</v>
      </c>
      <c r="D16" s="10">
        <v>12321649</v>
      </c>
      <c r="E16" s="11">
        <v>423087</v>
      </c>
      <c r="F16" s="12">
        <f t="shared" si="0"/>
        <v>12744736</v>
      </c>
      <c r="G16" s="10">
        <v>11935677</v>
      </c>
      <c r="H16" s="11">
        <v>657394</v>
      </c>
      <c r="I16" s="12">
        <f t="shared" si="1"/>
        <v>12593071</v>
      </c>
      <c r="J16" s="20">
        <f t="shared" si="2"/>
        <v>-3.1324703373712404E-2</v>
      </c>
      <c r="K16" s="20">
        <f t="shared" si="2"/>
        <v>0.55380335486554766</v>
      </c>
      <c r="L16" s="20">
        <f t="shared" si="2"/>
        <v>-1.1900207269887719E-2</v>
      </c>
    </row>
    <row r="17" spans="1:12">
      <c r="A17" s="2"/>
      <c r="B17" s="2"/>
      <c r="C17" s="2">
        <v>32</v>
      </c>
      <c r="D17" s="10">
        <v>4082084</v>
      </c>
      <c r="E17" s="11">
        <v>145998</v>
      </c>
      <c r="F17" s="12">
        <f t="shared" si="0"/>
        <v>4228082</v>
      </c>
      <c r="G17" s="10">
        <v>3996890</v>
      </c>
      <c r="H17" s="11">
        <v>194737</v>
      </c>
      <c r="I17" s="12">
        <f t="shared" si="1"/>
        <v>4191627</v>
      </c>
      <c r="J17" s="20">
        <f t="shared" si="2"/>
        <v>-2.0870222170832342E-2</v>
      </c>
      <c r="K17" s="20">
        <f t="shared" si="2"/>
        <v>0.33383334018274224</v>
      </c>
      <c r="L17" s="20">
        <f t="shared" si="2"/>
        <v>-8.6221128161658722E-3</v>
      </c>
    </row>
    <row r="18" spans="1:12" ht="17.25" thickBot="1">
      <c r="A18" s="3"/>
      <c r="B18" s="3"/>
      <c r="C18" s="3">
        <v>37</v>
      </c>
      <c r="D18" s="10">
        <v>1467197</v>
      </c>
      <c r="E18" s="11">
        <v>46851</v>
      </c>
      <c r="F18" s="12">
        <f t="shared" si="0"/>
        <v>1514048</v>
      </c>
      <c r="G18" s="10">
        <v>1457688</v>
      </c>
      <c r="H18" s="11">
        <v>58767</v>
      </c>
      <c r="I18" s="12">
        <f t="shared" si="1"/>
        <v>1516455</v>
      </c>
      <c r="J18" s="20">
        <f t="shared" si="2"/>
        <v>-6.4810655965081843E-3</v>
      </c>
      <c r="K18" s="20">
        <f t="shared" si="2"/>
        <v>0.25433822116923865</v>
      </c>
      <c r="L18" s="20">
        <f t="shared" si="2"/>
        <v>1.5897778670161955E-3</v>
      </c>
    </row>
    <row r="19" spans="1:12">
      <c r="A19" s="1" t="s">
        <v>14</v>
      </c>
      <c r="B19" s="1" t="s">
        <v>15</v>
      </c>
      <c r="C19" s="1">
        <v>22</v>
      </c>
      <c r="D19" s="10">
        <v>15037785</v>
      </c>
      <c r="E19" s="11">
        <v>524121</v>
      </c>
      <c r="F19" s="12">
        <f t="shared" si="0"/>
        <v>15561906</v>
      </c>
      <c r="G19" s="10">
        <v>14968472</v>
      </c>
      <c r="H19" s="11">
        <v>649637</v>
      </c>
      <c r="I19" s="12">
        <f t="shared" si="1"/>
        <v>15618109</v>
      </c>
      <c r="J19" s="20">
        <f t="shared" si="2"/>
        <v>-4.6092559509263165E-3</v>
      </c>
      <c r="K19" s="20">
        <f t="shared" si="2"/>
        <v>0.23947905159304828</v>
      </c>
      <c r="L19" s="20">
        <f t="shared" si="2"/>
        <v>3.6115756000583144E-3</v>
      </c>
    </row>
    <row r="20" spans="1:12">
      <c r="A20" s="2" t="s">
        <v>16</v>
      </c>
      <c r="B20" s="2"/>
      <c r="C20" s="2">
        <v>27</v>
      </c>
      <c r="D20" s="10">
        <v>6179355</v>
      </c>
      <c r="E20" s="11">
        <v>189486</v>
      </c>
      <c r="F20" s="12">
        <f t="shared" si="0"/>
        <v>6368841</v>
      </c>
      <c r="G20" s="10">
        <v>6172328</v>
      </c>
      <c r="H20" s="11">
        <v>228639</v>
      </c>
      <c r="I20" s="12">
        <f t="shared" si="1"/>
        <v>6400967</v>
      </c>
      <c r="J20" s="20">
        <f t="shared" si="2"/>
        <v>-1.1371737017860095E-3</v>
      </c>
      <c r="K20" s="20">
        <f t="shared" si="2"/>
        <v>0.20662740255216749</v>
      </c>
      <c r="L20" s="20">
        <f t="shared" si="2"/>
        <v>5.0442458839843329E-3</v>
      </c>
    </row>
    <row r="21" spans="1:12">
      <c r="A21" s="2"/>
      <c r="B21" s="2"/>
      <c r="C21" s="2">
        <v>32</v>
      </c>
      <c r="D21" s="10">
        <v>2852561</v>
      </c>
      <c r="E21" s="11">
        <v>85397</v>
      </c>
      <c r="F21" s="12">
        <f t="shared" si="0"/>
        <v>2937958</v>
      </c>
      <c r="G21" s="10">
        <v>2847791</v>
      </c>
      <c r="H21" s="11">
        <v>97626</v>
      </c>
      <c r="I21" s="12">
        <f t="shared" si="1"/>
        <v>2945417</v>
      </c>
      <c r="J21" s="20">
        <f t="shared" si="2"/>
        <v>-1.6721815940132778E-3</v>
      </c>
      <c r="K21" s="20">
        <f t="shared" si="2"/>
        <v>0.14320175181797956</v>
      </c>
      <c r="L21" s="20">
        <f t="shared" si="2"/>
        <v>2.5388381998654452E-3</v>
      </c>
    </row>
    <row r="22" spans="1:12" ht="17.25" thickBot="1">
      <c r="A22" s="2"/>
      <c r="B22" s="3"/>
      <c r="C22" s="3">
        <v>37</v>
      </c>
      <c r="D22" s="10">
        <v>1358516</v>
      </c>
      <c r="E22" s="11">
        <v>36522</v>
      </c>
      <c r="F22" s="12">
        <f t="shared" si="0"/>
        <v>1395038</v>
      </c>
      <c r="G22" s="10">
        <v>1363723</v>
      </c>
      <c r="H22" s="11">
        <v>39796</v>
      </c>
      <c r="I22" s="12">
        <f t="shared" si="1"/>
        <v>1403519</v>
      </c>
      <c r="J22" s="20">
        <f t="shared" si="2"/>
        <v>3.8328587959213234E-3</v>
      </c>
      <c r="K22" s="20">
        <f t="shared" si="2"/>
        <v>8.9644597776682655E-2</v>
      </c>
      <c r="L22" s="20">
        <f t="shared" si="2"/>
        <v>6.0794042886287425E-3</v>
      </c>
    </row>
    <row r="23" spans="1:12">
      <c r="A23" s="2"/>
      <c r="B23" s="1" t="s">
        <v>17</v>
      </c>
      <c r="C23" s="1">
        <v>22</v>
      </c>
      <c r="D23" s="10">
        <v>23141695</v>
      </c>
      <c r="E23" s="11">
        <v>389268</v>
      </c>
      <c r="F23" s="12">
        <f t="shared" si="0"/>
        <v>23530963</v>
      </c>
      <c r="G23" s="10">
        <v>23003079</v>
      </c>
      <c r="H23" s="11">
        <v>511705</v>
      </c>
      <c r="I23" s="12">
        <f t="shared" si="1"/>
        <v>23514784</v>
      </c>
      <c r="J23" s="20">
        <f t="shared" si="2"/>
        <v>-5.9898810350754728E-3</v>
      </c>
      <c r="K23" s="20">
        <f t="shared" si="2"/>
        <v>0.31453137684063415</v>
      </c>
      <c r="L23" s="20">
        <f t="shared" si="2"/>
        <v>-6.8756217074494863E-4</v>
      </c>
    </row>
    <row r="24" spans="1:12">
      <c r="A24" s="2"/>
      <c r="B24" s="2"/>
      <c r="C24" s="2">
        <v>27</v>
      </c>
      <c r="D24" s="10">
        <v>8694880</v>
      </c>
      <c r="E24" s="11">
        <v>157103</v>
      </c>
      <c r="F24" s="12">
        <f t="shared" si="0"/>
        <v>8851983</v>
      </c>
      <c r="G24" s="10">
        <v>8659794</v>
      </c>
      <c r="H24" s="11">
        <v>202468</v>
      </c>
      <c r="I24" s="12">
        <f t="shared" si="1"/>
        <v>8862262</v>
      </c>
      <c r="J24" s="20">
        <f t="shared" si="2"/>
        <v>-4.035248330051755E-3</v>
      </c>
      <c r="K24" s="20">
        <f t="shared" si="2"/>
        <v>0.28875960357217867</v>
      </c>
      <c r="L24" s="20">
        <f t="shared" si="2"/>
        <v>1.1612087370704849E-3</v>
      </c>
    </row>
    <row r="25" spans="1:12">
      <c r="A25" s="2"/>
      <c r="B25" s="2"/>
      <c r="C25" s="2">
        <v>32</v>
      </c>
      <c r="D25" s="10">
        <v>3686458</v>
      </c>
      <c r="E25" s="11">
        <v>92398</v>
      </c>
      <c r="F25" s="12">
        <f t="shared" si="0"/>
        <v>3778856</v>
      </c>
      <c r="G25" s="10">
        <v>3669032</v>
      </c>
      <c r="H25" s="11">
        <v>110936</v>
      </c>
      <c r="I25" s="12">
        <f t="shared" si="1"/>
        <v>3779968</v>
      </c>
      <c r="J25" s="20">
        <f t="shared" si="2"/>
        <v>-4.7270306619524582E-3</v>
      </c>
      <c r="K25" s="20">
        <f t="shared" si="2"/>
        <v>0.20063204831273396</v>
      </c>
      <c r="L25" s="20">
        <f t="shared" si="2"/>
        <v>2.9426895335515901E-4</v>
      </c>
    </row>
    <row r="26" spans="1:12" ht="17.25" thickBot="1">
      <c r="A26" s="2"/>
      <c r="B26" s="3"/>
      <c r="C26" s="3">
        <v>37</v>
      </c>
      <c r="D26" s="10">
        <v>1630780</v>
      </c>
      <c r="E26" s="11">
        <v>46774</v>
      </c>
      <c r="F26" s="12">
        <f t="shared" si="0"/>
        <v>1677554</v>
      </c>
      <c r="G26" s="10">
        <v>1627211</v>
      </c>
      <c r="H26" s="11">
        <v>55360</v>
      </c>
      <c r="I26" s="12">
        <f t="shared" si="1"/>
        <v>1682571</v>
      </c>
      <c r="J26" s="20">
        <f t="shared" si="2"/>
        <v>-2.1885232833368518E-3</v>
      </c>
      <c r="K26" s="20">
        <f t="shared" si="2"/>
        <v>0.1835635181938684</v>
      </c>
      <c r="L26" s="20">
        <f t="shared" si="2"/>
        <v>2.9906637878720499E-3</v>
      </c>
    </row>
    <row r="27" spans="1:12">
      <c r="A27" s="2"/>
      <c r="B27" s="1" t="s">
        <v>18</v>
      </c>
      <c r="C27" s="1">
        <v>22</v>
      </c>
      <c r="D27" s="10">
        <v>82823463</v>
      </c>
      <c r="E27" s="11">
        <v>2316491</v>
      </c>
      <c r="F27" s="12">
        <f t="shared" si="0"/>
        <v>85139954</v>
      </c>
      <c r="G27" s="10">
        <v>80228922</v>
      </c>
      <c r="H27" s="11">
        <v>3018264</v>
      </c>
      <c r="I27" s="12">
        <f t="shared" si="1"/>
        <v>83247186</v>
      </c>
      <c r="J27" s="20">
        <f t="shared" si="2"/>
        <v>-3.1326159351728666E-2</v>
      </c>
      <c r="K27" s="20">
        <f t="shared" si="2"/>
        <v>0.30294656875420634</v>
      </c>
      <c r="L27" s="20">
        <f t="shared" si="2"/>
        <v>-2.2231254670398326E-2</v>
      </c>
    </row>
    <row r="28" spans="1:12">
      <c r="A28" s="2"/>
      <c r="B28" s="2"/>
      <c r="C28" s="2">
        <v>27</v>
      </c>
      <c r="D28" s="10">
        <v>15691141</v>
      </c>
      <c r="E28" s="11">
        <v>362900</v>
      </c>
      <c r="F28" s="12">
        <f t="shared" si="0"/>
        <v>16054041</v>
      </c>
      <c r="G28" s="10">
        <v>15537536</v>
      </c>
      <c r="H28" s="11">
        <v>462016</v>
      </c>
      <c r="I28" s="12">
        <f t="shared" si="1"/>
        <v>15999552</v>
      </c>
      <c r="J28" s="20">
        <f t="shared" si="2"/>
        <v>-9.7892817354710004E-3</v>
      </c>
      <c r="K28" s="20">
        <f t="shared" si="2"/>
        <v>0.27312207219619733</v>
      </c>
      <c r="L28" s="20">
        <f t="shared" si="2"/>
        <v>-3.3940987194439609E-3</v>
      </c>
    </row>
    <row r="29" spans="1:12">
      <c r="A29" s="2"/>
      <c r="B29" s="2"/>
      <c r="C29" s="2">
        <v>32</v>
      </c>
      <c r="D29" s="10">
        <v>5945082</v>
      </c>
      <c r="E29" s="11">
        <v>137814</v>
      </c>
      <c r="F29" s="12">
        <f t="shared" si="0"/>
        <v>6082896</v>
      </c>
      <c r="G29" s="10">
        <v>5900995</v>
      </c>
      <c r="H29" s="11">
        <v>170160</v>
      </c>
      <c r="I29" s="12">
        <f t="shared" si="1"/>
        <v>6071155</v>
      </c>
      <c r="J29" s="20">
        <f t="shared" si="2"/>
        <v>-7.4157093207460889E-3</v>
      </c>
      <c r="K29" s="20">
        <f t="shared" si="2"/>
        <v>0.23470764944055023</v>
      </c>
      <c r="L29" s="20">
        <f t="shared" si="2"/>
        <v>-1.9301661576985873E-3</v>
      </c>
    </row>
    <row r="30" spans="1:12" ht="17.25" thickBot="1">
      <c r="A30" s="2"/>
      <c r="B30" s="3"/>
      <c r="C30" s="3">
        <v>37</v>
      </c>
      <c r="D30" s="10">
        <v>2571244</v>
      </c>
      <c r="E30" s="11">
        <v>66801</v>
      </c>
      <c r="F30" s="12">
        <f t="shared" si="0"/>
        <v>2638045</v>
      </c>
      <c r="G30" s="10">
        <v>2548161</v>
      </c>
      <c r="H30" s="11">
        <v>75951</v>
      </c>
      <c r="I30" s="12">
        <f t="shared" si="1"/>
        <v>2624112</v>
      </c>
      <c r="J30" s="20">
        <f t="shared" si="2"/>
        <v>-8.9773665976469186E-3</v>
      </c>
      <c r="K30" s="20">
        <f t="shared" si="2"/>
        <v>0.13697399739524863</v>
      </c>
      <c r="L30" s="20">
        <f t="shared" si="2"/>
        <v>-5.281562672357798E-3</v>
      </c>
    </row>
    <row r="31" spans="1:12">
      <c r="A31" s="2"/>
      <c r="B31" s="1" t="s">
        <v>19</v>
      </c>
      <c r="C31" s="1">
        <v>22</v>
      </c>
      <c r="D31" s="10">
        <v>74641772</v>
      </c>
      <c r="E31" s="11">
        <v>2052006</v>
      </c>
      <c r="F31" s="12">
        <f t="shared" si="0"/>
        <v>76693778</v>
      </c>
      <c r="G31" s="10">
        <v>73227512</v>
      </c>
      <c r="H31" s="11">
        <v>2419656</v>
      </c>
      <c r="I31" s="12">
        <f t="shared" si="1"/>
        <v>75647168</v>
      </c>
      <c r="J31" s="20">
        <f t="shared" si="2"/>
        <v>-1.8947299375475679E-2</v>
      </c>
      <c r="K31" s="20">
        <f t="shared" si="2"/>
        <v>0.17916614278905607</v>
      </c>
      <c r="L31" s="20">
        <f t="shared" si="2"/>
        <v>-1.3646608985672826E-2</v>
      </c>
    </row>
    <row r="32" spans="1:12">
      <c r="A32" s="2"/>
      <c r="B32" s="2"/>
      <c r="C32" s="2">
        <v>27</v>
      </c>
      <c r="D32" s="10">
        <v>16034093</v>
      </c>
      <c r="E32" s="11">
        <v>735566</v>
      </c>
      <c r="F32" s="12">
        <f t="shared" si="0"/>
        <v>16769659</v>
      </c>
      <c r="G32" s="10">
        <v>15815439</v>
      </c>
      <c r="H32" s="11">
        <v>774671</v>
      </c>
      <c r="I32" s="12">
        <f t="shared" si="1"/>
        <v>16590110</v>
      </c>
      <c r="J32" s="20">
        <f t="shared" si="2"/>
        <v>-1.3636817498813292E-2</v>
      </c>
      <c r="K32" s="20">
        <f t="shared" si="2"/>
        <v>5.3163142396467578E-2</v>
      </c>
      <c r="L32" s="20">
        <f t="shared" si="2"/>
        <v>-1.0706777042991722E-2</v>
      </c>
    </row>
    <row r="33" spans="1:12">
      <c r="A33" s="2"/>
      <c r="B33" s="2"/>
      <c r="C33" s="2">
        <v>32</v>
      </c>
      <c r="D33" s="10">
        <v>5845271</v>
      </c>
      <c r="E33" s="11">
        <v>298512</v>
      </c>
      <c r="F33" s="12">
        <f t="shared" si="0"/>
        <v>6143783</v>
      </c>
      <c r="G33" s="10">
        <v>5845030</v>
      </c>
      <c r="H33" s="11">
        <v>302435</v>
      </c>
      <c r="I33" s="12">
        <f t="shared" si="1"/>
        <v>6147465</v>
      </c>
      <c r="J33" s="20">
        <f t="shared" si="2"/>
        <v>-4.1229910469509079E-5</v>
      </c>
      <c r="K33" s="20">
        <f t="shared" si="2"/>
        <v>1.3141850243876263E-2</v>
      </c>
      <c r="L33" s="20">
        <f t="shared" si="2"/>
        <v>5.9930502102689687E-4</v>
      </c>
    </row>
    <row r="34" spans="1:12" ht="17.25" thickBot="1">
      <c r="A34" s="2"/>
      <c r="B34" s="3"/>
      <c r="C34" s="3">
        <v>37</v>
      </c>
      <c r="D34" s="10">
        <v>2613219</v>
      </c>
      <c r="E34" s="11">
        <v>129951</v>
      </c>
      <c r="F34" s="12">
        <f t="shared" si="0"/>
        <v>2743170</v>
      </c>
      <c r="G34" s="10">
        <v>2604677</v>
      </c>
      <c r="H34" s="11">
        <v>130608</v>
      </c>
      <c r="I34" s="12">
        <f t="shared" si="1"/>
        <v>2735285</v>
      </c>
      <c r="J34" s="20">
        <f t="shared" si="2"/>
        <v>-3.2687654574683478E-3</v>
      </c>
      <c r="K34" s="20">
        <f t="shared" si="2"/>
        <v>5.0557517833644816E-3</v>
      </c>
      <c r="L34" s="20">
        <f t="shared" si="2"/>
        <v>-2.8744117207464281E-3</v>
      </c>
    </row>
    <row r="35" spans="1:12">
      <c r="A35" s="2"/>
      <c r="B35" s="1" t="s">
        <v>20</v>
      </c>
      <c r="C35" s="1">
        <v>22</v>
      </c>
      <c r="D35" s="10">
        <v>261034836</v>
      </c>
      <c r="E35" s="11">
        <v>4020766</v>
      </c>
      <c r="F35" s="12">
        <f t="shared" si="0"/>
        <v>265055602</v>
      </c>
      <c r="G35" s="10">
        <v>258657261</v>
      </c>
      <c r="H35" s="11">
        <v>4437370</v>
      </c>
      <c r="I35" s="12">
        <f t="shared" si="1"/>
        <v>263094631</v>
      </c>
      <c r="J35" s="20">
        <f t="shared" si="2"/>
        <v>-9.1082670666990939E-3</v>
      </c>
      <c r="K35" s="20">
        <f t="shared" si="2"/>
        <v>0.10361309262961327</v>
      </c>
      <c r="L35" s="20">
        <f t="shared" si="2"/>
        <v>-7.3983382550805166E-3</v>
      </c>
    </row>
    <row r="36" spans="1:12">
      <c r="A36" s="2"/>
      <c r="B36" s="2"/>
      <c r="C36" s="2">
        <v>27</v>
      </c>
      <c r="D36" s="10">
        <v>35815401</v>
      </c>
      <c r="E36" s="11">
        <v>2119832</v>
      </c>
      <c r="F36" s="12">
        <f t="shared" si="0"/>
        <v>37935233</v>
      </c>
      <c r="G36" s="10">
        <v>35172110</v>
      </c>
      <c r="H36" s="11">
        <v>2265968</v>
      </c>
      <c r="I36" s="12">
        <f t="shared" si="1"/>
        <v>37438078</v>
      </c>
      <c r="J36" s="20">
        <f t="shared" si="2"/>
        <v>-1.7961295477328276E-2</v>
      </c>
      <c r="K36" s="20">
        <f t="shared" si="2"/>
        <v>6.8937538446443014E-2</v>
      </c>
      <c r="L36" s="20">
        <f t="shared" si="2"/>
        <v>-1.3105363027558048E-2</v>
      </c>
    </row>
    <row r="37" spans="1:12">
      <c r="A37" s="2"/>
      <c r="B37" s="2"/>
      <c r="C37" s="2">
        <v>32</v>
      </c>
      <c r="D37" s="10">
        <v>7049221</v>
      </c>
      <c r="E37" s="11">
        <v>879169</v>
      </c>
      <c r="F37" s="12">
        <f t="shared" si="0"/>
        <v>7928390</v>
      </c>
      <c r="G37" s="10">
        <v>7018520</v>
      </c>
      <c r="H37" s="11">
        <v>907626</v>
      </c>
      <c r="I37" s="12">
        <f t="shared" si="1"/>
        <v>7926146</v>
      </c>
      <c r="J37" s="20">
        <f t="shared" si="2"/>
        <v>-4.3552330108532766E-3</v>
      </c>
      <c r="K37" s="20">
        <f t="shared" si="2"/>
        <v>3.2368065753000774E-2</v>
      </c>
      <c r="L37" s="20">
        <f t="shared" si="2"/>
        <v>-2.830335036495546E-4</v>
      </c>
    </row>
    <row r="38" spans="1:12" ht="17.25" thickBot="1">
      <c r="A38" s="3"/>
      <c r="B38" s="3"/>
      <c r="C38" s="3">
        <v>37</v>
      </c>
      <c r="D38" s="10">
        <v>2269478</v>
      </c>
      <c r="E38" s="11">
        <v>97954</v>
      </c>
      <c r="F38" s="12">
        <f t="shared" si="0"/>
        <v>2367432</v>
      </c>
      <c r="G38" s="10">
        <v>2263499</v>
      </c>
      <c r="H38" s="11">
        <v>103120</v>
      </c>
      <c r="I38" s="12">
        <f t="shared" si="1"/>
        <v>2366619</v>
      </c>
      <c r="J38" s="20">
        <f t="shared" si="2"/>
        <v>-2.6345265298892695E-3</v>
      </c>
      <c r="K38" s="20">
        <f t="shared" si="2"/>
        <v>5.2739040774240964E-2</v>
      </c>
      <c r="L38" s="20">
        <f t="shared" si="2"/>
        <v>-3.4341007471383467E-4</v>
      </c>
    </row>
    <row r="39" spans="1:12">
      <c r="A39" s="5" t="s">
        <v>21</v>
      </c>
      <c r="B39" s="5" t="s">
        <v>22</v>
      </c>
      <c r="C39" s="5">
        <v>22</v>
      </c>
      <c r="D39" s="10"/>
      <c r="E39" s="11"/>
      <c r="F39" s="12"/>
      <c r="G39" s="10"/>
      <c r="H39" s="11"/>
      <c r="I39" s="12"/>
      <c r="J39" s="17"/>
      <c r="K39" s="17"/>
      <c r="L39" s="17"/>
    </row>
    <row r="40" spans="1:12">
      <c r="A40" s="4" t="s">
        <v>23</v>
      </c>
      <c r="B40" s="4"/>
      <c r="C40" s="4">
        <v>27</v>
      </c>
      <c r="D40" s="10"/>
      <c r="E40" s="11"/>
      <c r="F40" s="12"/>
      <c r="G40" s="10"/>
      <c r="H40" s="11"/>
      <c r="I40" s="12"/>
      <c r="J40" s="17"/>
      <c r="K40" s="17"/>
      <c r="L40" s="17"/>
    </row>
    <row r="41" spans="1:12">
      <c r="A41" s="4"/>
      <c r="B41" s="4"/>
      <c r="C41" s="4">
        <v>32</v>
      </c>
      <c r="D41" s="10"/>
      <c r="E41" s="11"/>
      <c r="F41" s="12"/>
      <c r="G41" s="10"/>
      <c r="H41" s="11"/>
      <c r="I41" s="12"/>
      <c r="J41" s="17"/>
      <c r="K41" s="17"/>
      <c r="L41" s="17"/>
    </row>
    <row r="42" spans="1:12" ht="17.25" thickBot="1">
      <c r="A42" s="4"/>
      <c r="B42" s="6"/>
      <c r="C42" s="6">
        <v>37</v>
      </c>
      <c r="D42" s="10"/>
      <c r="E42" s="11"/>
      <c r="F42" s="12"/>
      <c r="G42" s="10"/>
      <c r="H42" s="11"/>
      <c r="I42" s="12"/>
      <c r="J42" s="17"/>
      <c r="K42" s="17"/>
      <c r="L42" s="17"/>
    </row>
    <row r="43" spans="1:12">
      <c r="A43" s="4"/>
      <c r="B43" s="5" t="s">
        <v>24</v>
      </c>
      <c r="C43" s="5">
        <v>22</v>
      </c>
      <c r="D43" s="10"/>
      <c r="E43" s="11"/>
      <c r="F43" s="12"/>
      <c r="G43" s="10"/>
      <c r="H43" s="11"/>
      <c r="I43" s="12"/>
      <c r="J43" s="17"/>
      <c r="K43" s="17"/>
      <c r="L43" s="17"/>
    </row>
    <row r="44" spans="1:12">
      <c r="A44" s="4"/>
      <c r="B44" s="4"/>
      <c r="C44" s="4">
        <v>27</v>
      </c>
      <c r="D44" s="10"/>
      <c r="E44" s="11"/>
      <c r="F44" s="12"/>
      <c r="G44" s="10"/>
      <c r="H44" s="11"/>
      <c r="I44" s="12"/>
      <c r="J44" s="17"/>
      <c r="K44" s="17"/>
      <c r="L44" s="17"/>
    </row>
    <row r="45" spans="1:12">
      <c r="A45" s="4"/>
      <c r="B45" s="4"/>
      <c r="C45" s="4">
        <v>32</v>
      </c>
      <c r="D45" s="10"/>
      <c r="E45" s="11"/>
      <c r="F45" s="12"/>
      <c r="G45" s="10"/>
      <c r="H45" s="11"/>
      <c r="I45" s="12"/>
      <c r="J45" s="17"/>
      <c r="K45" s="17"/>
      <c r="L45" s="17"/>
    </row>
    <row r="46" spans="1:12" ht="17.25" thickBot="1">
      <c r="A46" s="4"/>
      <c r="B46" s="6"/>
      <c r="C46" s="6">
        <v>37</v>
      </c>
      <c r="D46" s="10"/>
      <c r="E46" s="11"/>
      <c r="F46" s="12"/>
      <c r="G46" s="10"/>
      <c r="H46" s="11"/>
      <c r="I46" s="12"/>
      <c r="J46" s="17"/>
      <c r="K46" s="17"/>
      <c r="L46" s="17"/>
    </row>
    <row r="47" spans="1:12">
      <c r="A47" s="4"/>
      <c r="B47" s="5" t="s">
        <v>25</v>
      </c>
      <c r="C47" s="5">
        <v>22</v>
      </c>
      <c r="D47" s="10"/>
      <c r="E47" s="11"/>
      <c r="F47" s="12"/>
      <c r="G47" s="10"/>
      <c r="H47" s="11"/>
      <c r="I47" s="12"/>
      <c r="J47" s="17"/>
      <c r="K47" s="17"/>
      <c r="L47" s="17"/>
    </row>
    <row r="48" spans="1:12">
      <c r="A48" s="4"/>
      <c r="B48" s="4"/>
      <c r="C48" s="4">
        <v>27</v>
      </c>
      <c r="D48" s="10"/>
      <c r="E48" s="11"/>
      <c r="F48" s="12"/>
      <c r="G48" s="10"/>
      <c r="H48" s="11"/>
      <c r="I48" s="12"/>
      <c r="J48" s="17"/>
      <c r="K48" s="17"/>
      <c r="L48" s="17"/>
    </row>
    <row r="49" spans="1:12">
      <c r="A49" s="4"/>
      <c r="B49" s="4"/>
      <c r="C49" s="4">
        <v>32</v>
      </c>
      <c r="D49" s="10"/>
      <c r="E49" s="11"/>
      <c r="F49" s="12"/>
      <c r="G49" s="10"/>
      <c r="H49" s="11"/>
      <c r="I49" s="12"/>
      <c r="J49" s="17"/>
      <c r="K49" s="17"/>
      <c r="L49" s="17"/>
    </row>
    <row r="50" spans="1:12" ht="17.25" thickBot="1">
      <c r="A50" s="4"/>
      <c r="B50" s="6"/>
      <c r="C50" s="6">
        <v>37</v>
      </c>
      <c r="D50" s="10"/>
      <c r="E50" s="11"/>
      <c r="F50" s="12"/>
      <c r="G50" s="10"/>
      <c r="H50" s="11"/>
      <c r="I50" s="12"/>
      <c r="J50" s="17"/>
      <c r="K50" s="17"/>
      <c r="L50" s="17"/>
    </row>
    <row r="51" spans="1:12">
      <c r="A51" s="4"/>
      <c r="B51" s="5" t="s">
        <v>26</v>
      </c>
      <c r="C51" s="5">
        <v>22</v>
      </c>
      <c r="D51" s="10"/>
      <c r="E51" s="11"/>
      <c r="F51" s="12"/>
      <c r="G51" s="10"/>
      <c r="H51" s="11"/>
      <c r="I51" s="12"/>
      <c r="J51" s="17"/>
      <c r="K51" s="17"/>
      <c r="L51" s="17"/>
    </row>
    <row r="52" spans="1:12">
      <c r="A52" s="4"/>
      <c r="B52" s="4"/>
      <c r="C52" s="4">
        <v>27</v>
      </c>
      <c r="D52" s="10"/>
      <c r="E52" s="11"/>
      <c r="F52" s="12"/>
      <c r="G52" s="10"/>
      <c r="H52" s="11"/>
      <c r="I52" s="12"/>
      <c r="J52" s="17"/>
      <c r="K52" s="17"/>
      <c r="L52" s="17"/>
    </row>
    <row r="53" spans="1:12">
      <c r="A53" s="4"/>
      <c r="B53" s="4"/>
      <c r="C53" s="4">
        <v>32</v>
      </c>
      <c r="D53" s="10"/>
      <c r="E53" s="11"/>
      <c r="F53" s="12"/>
      <c r="G53" s="10"/>
      <c r="H53" s="11"/>
      <c r="I53" s="12"/>
      <c r="J53" s="17"/>
      <c r="K53" s="17"/>
      <c r="L53" s="17"/>
    </row>
    <row r="54" spans="1:12" ht="17.25" thickBot="1">
      <c r="A54" s="6"/>
      <c r="B54" s="6"/>
      <c r="C54" s="6">
        <v>37</v>
      </c>
      <c r="D54" s="10"/>
      <c r="E54" s="11"/>
      <c r="F54" s="12"/>
      <c r="G54" s="10"/>
      <c r="H54" s="11"/>
      <c r="I54" s="12"/>
      <c r="J54" s="17"/>
      <c r="K54" s="17"/>
      <c r="L54" s="17"/>
    </row>
    <row r="55" spans="1:12">
      <c r="A55" s="5" t="s">
        <v>27</v>
      </c>
      <c r="B55" s="5" t="s">
        <v>28</v>
      </c>
      <c r="C55" s="5">
        <v>22</v>
      </c>
      <c r="D55" s="10"/>
      <c r="E55" s="11"/>
      <c r="F55" s="12"/>
      <c r="G55" s="10"/>
      <c r="H55" s="11"/>
      <c r="I55" s="12"/>
      <c r="J55" s="17"/>
      <c r="K55" s="17"/>
      <c r="L55" s="17"/>
    </row>
    <row r="56" spans="1:12">
      <c r="A56" s="4" t="s">
        <v>29</v>
      </c>
      <c r="B56" s="4"/>
      <c r="C56" s="4">
        <v>27</v>
      </c>
      <c r="D56" s="10"/>
      <c r="E56" s="11"/>
      <c r="F56" s="12"/>
      <c r="G56" s="10"/>
      <c r="H56" s="11"/>
      <c r="I56" s="12"/>
      <c r="J56" s="17"/>
      <c r="K56" s="17"/>
      <c r="L56" s="17"/>
    </row>
    <row r="57" spans="1:12">
      <c r="A57" s="4"/>
      <c r="B57" s="4"/>
      <c r="C57" s="4">
        <v>32</v>
      </c>
      <c r="D57" s="10"/>
      <c r="E57" s="11"/>
      <c r="F57" s="12"/>
      <c r="G57" s="10"/>
      <c r="H57" s="11"/>
      <c r="I57" s="12"/>
      <c r="J57" s="17"/>
      <c r="K57" s="17"/>
      <c r="L57" s="17"/>
    </row>
    <row r="58" spans="1:12" ht="17.25" thickBot="1">
      <c r="A58" s="4"/>
      <c r="B58" s="6"/>
      <c r="C58" s="6">
        <v>37</v>
      </c>
      <c r="D58" s="10"/>
      <c r="E58" s="11"/>
      <c r="F58" s="12"/>
      <c r="G58" s="10"/>
      <c r="H58" s="11"/>
      <c r="I58" s="12"/>
      <c r="J58" s="17"/>
      <c r="K58" s="17"/>
      <c r="L58" s="17"/>
    </row>
    <row r="59" spans="1:12">
      <c r="A59" s="4"/>
      <c r="B59" s="5" t="s">
        <v>30</v>
      </c>
      <c r="C59" s="5">
        <v>22</v>
      </c>
      <c r="D59" s="10"/>
      <c r="E59" s="11"/>
      <c r="F59" s="12"/>
      <c r="G59" s="10"/>
      <c r="H59" s="11"/>
      <c r="I59" s="12"/>
      <c r="J59" s="17"/>
      <c r="K59" s="17"/>
      <c r="L59" s="17"/>
    </row>
    <row r="60" spans="1:12">
      <c r="A60" s="4"/>
      <c r="B60" s="4"/>
      <c r="C60" s="4">
        <v>27</v>
      </c>
      <c r="D60" s="10"/>
      <c r="E60" s="11"/>
      <c r="F60" s="12"/>
      <c r="G60" s="10"/>
      <c r="H60" s="11"/>
      <c r="I60" s="12"/>
      <c r="J60" s="17"/>
      <c r="K60" s="17"/>
      <c r="L60" s="17"/>
    </row>
    <row r="61" spans="1:12">
      <c r="A61" s="4"/>
      <c r="B61" s="4"/>
      <c r="C61" s="4">
        <v>32</v>
      </c>
      <c r="D61" s="10"/>
      <c r="E61" s="11"/>
      <c r="F61" s="12"/>
      <c r="G61" s="10"/>
      <c r="H61" s="11"/>
      <c r="I61" s="12"/>
      <c r="J61" s="17"/>
      <c r="K61" s="17"/>
      <c r="L61" s="17"/>
    </row>
    <row r="62" spans="1:12" ht="17.25" thickBot="1">
      <c r="A62" s="4"/>
      <c r="B62" s="6"/>
      <c r="C62" s="6">
        <v>37</v>
      </c>
      <c r="D62" s="10"/>
      <c r="E62" s="11"/>
      <c r="F62" s="12"/>
      <c r="G62" s="10"/>
      <c r="H62" s="11"/>
      <c r="I62" s="12"/>
      <c r="J62" s="17"/>
      <c r="K62" s="17"/>
      <c r="L62" s="17"/>
    </row>
    <row r="63" spans="1:12">
      <c r="A63" s="4"/>
      <c r="B63" s="5" t="s">
        <v>31</v>
      </c>
      <c r="C63" s="5">
        <v>22</v>
      </c>
      <c r="D63" s="10"/>
      <c r="E63" s="11"/>
      <c r="F63" s="12"/>
      <c r="G63" s="10"/>
      <c r="H63" s="11"/>
      <c r="I63" s="12"/>
      <c r="J63" s="17"/>
      <c r="K63" s="17"/>
      <c r="L63" s="17"/>
    </row>
    <row r="64" spans="1:12">
      <c r="A64" s="4"/>
      <c r="B64" s="4"/>
      <c r="C64" s="4">
        <v>27</v>
      </c>
      <c r="D64" s="10"/>
      <c r="E64" s="11"/>
      <c r="F64" s="12"/>
      <c r="G64" s="10"/>
      <c r="H64" s="11"/>
      <c r="I64" s="12"/>
      <c r="J64" s="17"/>
      <c r="K64" s="17"/>
      <c r="L64" s="17"/>
    </row>
    <row r="65" spans="1:12">
      <c r="A65" s="4"/>
      <c r="B65" s="4"/>
      <c r="C65" s="4">
        <v>32</v>
      </c>
      <c r="D65" s="10"/>
      <c r="E65" s="11"/>
      <c r="F65" s="12"/>
      <c r="G65" s="10"/>
      <c r="H65" s="11"/>
      <c r="I65" s="12"/>
      <c r="J65" s="17"/>
      <c r="K65" s="17"/>
      <c r="L65" s="17"/>
    </row>
    <row r="66" spans="1:12" ht="17.25" thickBot="1">
      <c r="A66" s="4"/>
      <c r="B66" s="6"/>
      <c r="C66" s="6">
        <v>37</v>
      </c>
      <c r="D66" s="10"/>
      <c r="E66" s="11"/>
      <c r="F66" s="12"/>
      <c r="G66" s="10"/>
      <c r="H66" s="11"/>
      <c r="I66" s="12"/>
      <c r="J66" s="17"/>
      <c r="K66" s="17"/>
      <c r="L66" s="17"/>
    </row>
    <row r="67" spans="1:12">
      <c r="A67" s="4"/>
      <c r="B67" s="5" t="s">
        <v>26</v>
      </c>
      <c r="C67" s="5">
        <v>22</v>
      </c>
      <c r="D67" s="10"/>
      <c r="E67" s="11"/>
      <c r="F67" s="12"/>
      <c r="G67" s="10"/>
      <c r="H67" s="11"/>
      <c r="I67" s="12"/>
      <c r="J67" s="17"/>
      <c r="K67" s="17"/>
      <c r="L67" s="17"/>
    </row>
    <row r="68" spans="1:12">
      <c r="A68" s="4"/>
      <c r="B68" s="4"/>
      <c r="C68" s="4">
        <v>27</v>
      </c>
      <c r="D68" s="10"/>
      <c r="E68" s="11"/>
      <c r="F68" s="12"/>
      <c r="G68" s="10"/>
      <c r="H68" s="11"/>
      <c r="I68" s="12"/>
      <c r="J68" s="17"/>
      <c r="K68" s="17"/>
      <c r="L68" s="17"/>
    </row>
    <row r="69" spans="1:12">
      <c r="A69" s="4"/>
      <c r="B69" s="4"/>
      <c r="C69" s="4">
        <v>32</v>
      </c>
      <c r="D69" s="10"/>
      <c r="E69" s="11"/>
      <c r="F69" s="12"/>
      <c r="G69" s="10"/>
      <c r="H69" s="11"/>
      <c r="I69" s="12"/>
      <c r="J69" s="17"/>
      <c r="K69" s="17"/>
      <c r="L69" s="17"/>
    </row>
    <row r="70" spans="1:12" ht="17.25" thickBot="1">
      <c r="A70" s="6"/>
      <c r="B70" s="6"/>
      <c r="C70" s="6">
        <v>37</v>
      </c>
      <c r="D70" s="10"/>
      <c r="E70" s="11"/>
      <c r="F70" s="12"/>
      <c r="G70" s="10"/>
      <c r="H70" s="11"/>
      <c r="I70" s="12"/>
      <c r="J70" s="17"/>
      <c r="K70" s="17"/>
      <c r="L70" s="17"/>
    </row>
    <row r="71" spans="1:12">
      <c r="A71" s="5" t="s">
        <v>32</v>
      </c>
      <c r="B71" s="5" t="s">
        <v>33</v>
      </c>
      <c r="C71" s="5">
        <v>22</v>
      </c>
      <c r="D71" s="10"/>
      <c r="E71" s="11"/>
      <c r="F71" s="12"/>
      <c r="G71" s="10"/>
      <c r="H71" s="11"/>
      <c r="I71" s="12"/>
      <c r="J71" s="17"/>
      <c r="K71" s="17"/>
      <c r="L71" s="17"/>
    </row>
    <row r="72" spans="1:12">
      <c r="A72" s="4" t="s">
        <v>34</v>
      </c>
      <c r="B72" s="4"/>
      <c r="C72" s="4">
        <v>27</v>
      </c>
      <c r="D72" s="10"/>
      <c r="E72" s="11"/>
      <c r="F72" s="12"/>
      <c r="G72" s="10"/>
      <c r="H72" s="11"/>
      <c r="I72" s="12"/>
      <c r="J72" s="17"/>
      <c r="K72" s="17"/>
      <c r="L72" s="17"/>
    </row>
    <row r="73" spans="1:12">
      <c r="A73" s="4"/>
      <c r="B73" s="4"/>
      <c r="C73" s="4">
        <v>32</v>
      </c>
      <c r="D73" s="10"/>
      <c r="E73" s="11"/>
      <c r="F73" s="12"/>
      <c r="G73" s="10"/>
      <c r="H73" s="11"/>
      <c r="I73" s="12"/>
      <c r="J73" s="17"/>
      <c r="K73" s="17"/>
      <c r="L73" s="17"/>
    </row>
    <row r="74" spans="1:12" ht="17.25" thickBot="1">
      <c r="A74" s="4"/>
      <c r="B74" s="6"/>
      <c r="C74" s="6">
        <v>37</v>
      </c>
      <c r="D74" s="10"/>
      <c r="E74" s="11"/>
      <c r="F74" s="12"/>
      <c r="G74" s="10"/>
      <c r="H74" s="11"/>
      <c r="I74" s="12"/>
      <c r="J74" s="17"/>
      <c r="K74" s="17"/>
      <c r="L74" s="17"/>
    </row>
    <row r="75" spans="1:12">
      <c r="A75" s="4"/>
      <c r="B75" s="5" t="s">
        <v>35</v>
      </c>
      <c r="C75" s="5">
        <v>22</v>
      </c>
      <c r="D75" s="10"/>
      <c r="E75" s="11"/>
      <c r="F75" s="12"/>
      <c r="G75" s="10"/>
      <c r="H75" s="11"/>
      <c r="I75" s="12"/>
      <c r="J75" s="17"/>
      <c r="K75" s="17"/>
      <c r="L75" s="17"/>
    </row>
    <row r="76" spans="1:12">
      <c r="A76" s="4"/>
      <c r="B76" s="4"/>
      <c r="C76" s="4">
        <v>27</v>
      </c>
      <c r="D76" s="10"/>
      <c r="E76" s="11"/>
      <c r="F76" s="12"/>
      <c r="G76" s="10"/>
      <c r="H76" s="11"/>
      <c r="I76" s="12"/>
      <c r="J76" s="17"/>
      <c r="K76" s="17"/>
      <c r="L76" s="17"/>
    </row>
    <row r="77" spans="1:12">
      <c r="A77" s="4"/>
      <c r="B77" s="4"/>
      <c r="C77" s="4">
        <v>32</v>
      </c>
      <c r="D77" s="10"/>
      <c r="E77" s="11"/>
      <c r="F77" s="12"/>
      <c r="G77" s="10"/>
      <c r="H77" s="11"/>
      <c r="I77" s="12"/>
      <c r="J77" s="17"/>
      <c r="K77" s="17"/>
      <c r="L77" s="17"/>
    </row>
    <row r="78" spans="1:12" ht="17.25" thickBot="1">
      <c r="A78" s="4"/>
      <c r="B78" s="6"/>
      <c r="C78" s="6">
        <v>37</v>
      </c>
      <c r="D78" s="10"/>
      <c r="E78" s="11"/>
      <c r="F78" s="12"/>
      <c r="G78" s="10"/>
      <c r="H78" s="11"/>
      <c r="I78" s="12"/>
      <c r="J78" s="17"/>
      <c r="K78" s="17"/>
      <c r="L78" s="17"/>
    </row>
    <row r="79" spans="1:12">
      <c r="A79" s="4"/>
      <c r="B79" s="5" t="s">
        <v>36</v>
      </c>
      <c r="C79" s="5">
        <v>22</v>
      </c>
      <c r="D79" s="10"/>
      <c r="E79" s="11"/>
      <c r="F79" s="12"/>
      <c r="G79" s="10"/>
      <c r="H79" s="11"/>
      <c r="I79" s="12"/>
      <c r="J79" s="17"/>
      <c r="K79" s="17"/>
      <c r="L79" s="17"/>
    </row>
    <row r="80" spans="1:12">
      <c r="A80" s="4"/>
      <c r="B80" s="4"/>
      <c r="C80" s="4">
        <v>27</v>
      </c>
      <c r="D80" s="10"/>
      <c r="E80" s="11"/>
      <c r="F80" s="12"/>
      <c r="G80" s="10"/>
      <c r="H80" s="11"/>
      <c r="I80" s="12"/>
      <c r="J80" s="17"/>
      <c r="K80" s="17"/>
      <c r="L80" s="17"/>
    </row>
    <row r="81" spans="1:12">
      <c r="A81" s="4"/>
      <c r="B81" s="4"/>
      <c r="C81" s="4">
        <v>32</v>
      </c>
      <c r="D81" s="10"/>
      <c r="E81" s="11"/>
      <c r="F81" s="12"/>
      <c r="G81" s="10"/>
      <c r="H81" s="11"/>
      <c r="I81" s="12"/>
      <c r="J81" s="17"/>
      <c r="K81" s="17"/>
      <c r="L81" s="17"/>
    </row>
    <row r="82" spans="1:12" ht="17.25" thickBot="1">
      <c r="A82" s="6"/>
      <c r="B82" s="6"/>
      <c r="C82" s="6">
        <v>37</v>
      </c>
      <c r="D82" s="13"/>
      <c r="E82" s="14"/>
      <c r="F82" s="15"/>
      <c r="G82" s="13"/>
      <c r="H82" s="14"/>
      <c r="I82" s="15"/>
      <c r="J82" s="18"/>
      <c r="K82" s="18"/>
      <c r="L82" s="18"/>
    </row>
    <row r="85" spans="1:12" ht="17.25" thickBot="1"/>
    <row r="86" spans="1:12">
      <c r="J86" s="47">
        <f>AVERAGE(J3:J18)</f>
        <v>-2.7494151026077308E-2</v>
      </c>
      <c r="K86" s="47">
        <f>AVERAGE(K3:K18)</f>
        <v>0.46583818524028786</v>
      </c>
      <c r="L86" s="60">
        <f>AVERAGE(L3:L18)</f>
        <v>-1.3519797883547256E-2</v>
      </c>
    </row>
    <row r="87" spans="1:12">
      <c r="J87" s="48">
        <f>AVERAGE(J19:J38)</f>
        <v>-7.3994193546905122E-3</v>
      </c>
      <c r="K87" s="48">
        <f>AVERAGE(K19:K38)</f>
        <v>0.1561187131630779</v>
      </c>
      <c r="L87" s="61">
        <f>AVERAGE(L19:L38)</f>
        <v>-2.9781538264597564E-3</v>
      </c>
    </row>
    <row r="88" spans="1:12">
      <c r="D88" t="s">
        <v>38</v>
      </c>
      <c r="G88" t="s">
        <v>39</v>
      </c>
      <c r="J88" s="48"/>
      <c r="K88" s="48"/>
      <c r="L88" s="61"/>
    </row>
    <row r="89" spans="1:12" ht="17.25" thickBot="1">
      <c r="J89" s="48"/>
      <c r="K89" s="48"/>
      <c r="L89" s="61"/>
    </row>
    <row r="90" spans="1:12">
      <c r="C90" t="s">
        <v>40</v>
      </c>
      <c r="D90" s="7">
        <f>SUM(D3:D82)</f>
        <v>1565026118</v>
      </c>
      <c r="E90" s="8">
        <f t="shared" ref="E90:I90" si="3">SUM(E3:E82)</f>
        <v>43763764</v>
      </c>
      <c r="F90" s="9">
        <f t="shared" si="3"/>
        <v>1608789882</v>
      </c>
      <c r="G90" s="8">
        <f t="shared" si="3"/>
        <v>1517574846</v>
      </c>
      <c r="H90" s="8">
        <f t="shared" si="3"/>
        <v>75091419</v>
      </c>
      <c r="I90" s="9">
        <f t="shared" si="3"/>
        <v>1592666265</v>
      </c>
      <c r="J90" s="48"/>
      <c r="K90" s="48"/>
      <c r="L90" s="61"/>
    </row>
    <row r="91" spans="1:12" ht="17.25" thickBot="1">
      <c r="C91" t="s">
        <v>37</v>
      </c>
      <c r="D91" s="13"/>
      <c r="E91" s="14"/>
      <c r="F91" s="15"/>
      <c r="G91" s="38">
        <f>G90/D90-1</f>
        <v>-3.0319795595896926E-2</v>
      </c>
      <c r="H91" s="38">
        <f>H90/E90-1</f>
        <v>0.7158354797818578</v>
      </c>
      <c r="I91" s="40">
        <f>I90/F90-1</f>
        <v>-1.0022201892490479E-2</v>
      </c>
      <c r="J91" s="49"/>
      <c r="K91" s="49"/>
      <c r="L91" s="62"/>
    </row>
    <row r="92" spans="1:12" ht="17.25" thickBot="1">
      <c r="J92" s="49">
        <f>AVERAGE(J86:J87)</f>
        <v>-1.7446785190383909E-2</v>
      </c>
      <c r="K92" s="49">
        <f>AVERAGE(K86:K87)</f>
        <v>0.31097844920168288</v>
      </c>
      <c r="L92" s="62">
        <f>AVERAGE(L86:L87)</f>
        <v>-8.2489758550035059E-3</v>
      </c>
    </row>
  </sheetData>
  <phoneticPr fontId="1" type="noConversion"/>
  <conditionalFormatting sqref="L86:L92">
    <cfRule type="cellIs" dxfId="29" priority="29" operator="greaterThan">
      <formula>0.03</formula>
    </cfRule>
    <cfRule type="cellIs" dxfId="28" priority="30" stopIfTrue="1" operator="lessThan">
      <formula>-0.03</formula>
    </cfRule>
  </conditionalFormatting>
  <conditionalFormatting sqref="L92">
    <cfRule type="cellIs" dxfId="27" priority="27" operator="greaterThan">
      <formula>0.03</formula>
    </cfRule>
    <cfRule type="cellIs" dxfId="26" priority="28" stopIfTrue="1" operator="lessThan">
      <formula>-0.03</formula>
    </cfRule>
  </conditionalFormatting>
  <conditionalFormatting sqref="L92">
    <cfRule type="cellIs" dxfId="25" priority="25" operator="greaterThan">
      <formula>0.03</formula>
    </cfRule>
    <cfRule type="cellIs" dxfId="24" priority="26" stopIfTrue="1" operator="lessThan">
      <formula>-0.03</formula>
    </cfRule>
  </conditionalFormatting>
  <conditionalFormatting sqref="L92">
    <cfRule type="cellIs" dxfId="23" priority="23" operator="greaterThan">
      <formula>0.03</formula>
    </cfRule>
    <cfRule type="cellIs" dxfId="22" priority="24" stopIfTrue="1" operator="lessThan">
      <formula>-0.03</formula>
    </cfRule>
  </conditionalFormatting>
  <conditionalFormatting sqref="L92">
    <cfRule type="cellIs" dxfId="21" priority="21" operator="greaterThan">
      <formula>0.03</formula>
    </cfRule>
    <cfRule type="cellIs" dxfId="20" priority="22" stopIfTrue="1" operator="lessThan">
      <formula>-0.03</formula>
    </cfRule>
  </conditionalFormatting>
  <conditionalFormatting sqref="J86:J92">
    <cfRule type="cellIs" dxfId="19" priority="19" operator="greaterThan">
      <formula>0.03</formula>
    </cfRule>
    <cfRule type="cellIs" dxfId="18" priority="20" stopIfTrue="1" operator="lessThan">
      <formula>-0.03</formula>
    </cfRule>
  </conditionalFormatting>
  <conditionalFormatting sqref="J92">
    <cfRule type="cellIs" dxfId="17" priority="17" operator="greaterThan">
      <formula>0.03</formula>
    </cfRule>
    <cfRule type="cellIs" dxfId="16" priority="18" stopIfTrue="1" operator="lessThan">
      <formula>-0.03</formula>
    </cfRule>
  </conditionalFormatting>
  <conditionalFormatting sqref="J92">
    <cfRule type="cellIs" dxfId="15" priority="15" operator="greaterThan">
      <formula>0.03</formula>
    </cfRule>
    <cfRule type="cellIs" dxfId="14" priority="16" stopIfTrue="1" operator="lessThan">
      <formula>-0.03</formula>
    </cfRule>
  </conditionalFormatting>
  <conditionalFormatting sqref="J92">
    <cfRule type="cellIs" dxfId="13" priority="13" operator="greaterThan">
      <formula>0.03</formula>
    </cfRule>
    <cfRule type="cellIs" dxfId="12" priority="14" stopIfTrue="1" operator="lessThan">
      <formula>-0.03</formula>
    </cfRule>
  </conditionalFormatting>
  <conditionalFormatting sqref="J92">
    <cfRule type="cellIs" dxfId="11" priority="11" operator="greaterThan">
      <formula>0.03</formula>
    </cfRule>
    <cfRule type="cellIs" dxfId="10" priority="12" stopIfTrue="1" operator="lessThan">
      <formula>-0.03</formula>
    </cfRule>
  </conditionalFormatting>
  <conditionalFormatting sqref="K86:K92">
    <cfRule type="cellIs" dxfId="9" priority="9" operator="greaterThan">
      <formula>0.03</formula>
    </cfRule>
    <cfRule type="cellIs" dxfId="8" priority="10" stopIfTrue="1" operator="lessThan">
      <formula>-0.03</formula>
    </cfRule>
  </conditionalFormatting>
  <conditionalFormatting sqref="K92">
    <cfRule type="cellIs" dxfId="7" priority="7" operator="greaterThan">
      <formula>0.03</formula>
    </cfRule>
    <cfRule type="cellIs" dxfId="6" priority="8" stopIfTrue="1" operator="lessThan">
      <formula>-0.03</formula>
    </cfRule>
  </conditionalFormatting>
  <conditionalFormatting sqref="K92">
    <cfRule type="cellIs" dxfId="5" priority="5" operator="greaterThan">
      <formula>0.03</formula>
    </cfRule>
    <cfRule type="cellIs" dxfId="4" priority="6" stopIfTrue="1" operator="lessThan">
      <formula>-0.03</formula>
    </cfRule>
  </conditionalFormatting>
  <conditionalFormatting sqref="K92">
    <cfRule type="cellIs" dxfId="3" priority="3" operator="greaterThan">
      <formula>0.03</formula>
    </cfRule>
    <cfRule type="cellIs" dxfId="2" priority="4" stopIfTrue="1" operator="lessThan">
      <formula>-0.03</formula>
    </cfRule>
  </conditionalFormatting>
  <conditionalFormatting sqref="K92">
    <cfRule type="cellIs" dxfId="1" priority="1" operator="greaterThan">
      <formula>0.03</formula>
    </cfRule>
    <cfRule type="cellIs" dxfId="0" priority="2" stopIfTrue="1" operator="lessThan">
      <formula>-0.03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summary</vt:lpstr>
      <vt:lpstr>summary (2)</vt:lpstr>
      <vt:lpstr>he </vt:lpstr>
      <vt:lpstr>lc</vt:lpstr>
      <vt:lpstr>he-10 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JH</dc:creator>
  <cp:lastModifiedBy>JH</cp:lastModifiedBy>
  <dcterms:created xsi:type="dcterms:W3CDTF">2012-01-17T00:58:01Z</dcterms:created>
  <dcterms:modified xsi:type="dcterms:W3CDTF">2012-01-25T00:59:11Z</dcterms:modified>
</cp:coreProperties>
</file>