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735" windowHeight="8625" tabRatio="812" activeTab="4"/>
  </bookViews>
  <sheets>
    <sheet name="NoClipInInverseTransform" sheetId="1" r:id="rId1"/>
    <sheet name="solution_1" sheetId="2" r:id="rId2"/>
    <sheet name="solution_2" sheetId="3" r:id="rId3"/>
    <sheet name="TSM F077 NoClipInInverse" sheetId="13" r:id="rId4"/>
    <sheet name="new TSM  NoClipInInv 8bit" sheetId="16" r:id="rId5"/>
    <sheet name="new TSM  NoClipInInv 10bit" sheetId="17" r:id="rId6"/>
  </sheets>
  <definedNames>
    <definedName name="_xlnm.Print_Area" localSheetId="0">NoClipInInverseTransform!$A$1:$R$57</definedName>
  </definedNames>
  <calcPr calcId="125725" concurrentCalc="0"/>
</workbook>
</file>

<file path=xl/calcChain.xml><?xml version="1.0" encoding="utf-8"?>
<calcChain xmlns="http://schemas.openxmlformats.org/spreadsheetml/2006/main">
  <c r="R73" i="16"/>
  <c r="R72"/>
  <c r="R71"/>
  <c r="R70"/>
  <c r="R73" i="17"/>
  <c r="R72"/>
  <c r="R71"/>
  <c r="R70"/>
  <c r="F73"/>
  <c r="I73"/>
  <c r="K73"/>
  <c r="N73"/>
  <c r="O73"/>
  <c r="L73"/>
  <c r="J73"/>
  <c r="G73"/>
  <c r="F72"/>
  <c r="I72"/>
  <c r="K72"/>
  <c r="N72"/>
  <c r="O72"/>
  <c r="L72"/>
  <c r="J72"/>
  <c r="G72"/>
  <c r="F71"/>
  <c r="I71"/>
  <c r="K71"/>
  <c r="N71"/>
  <c r="O71"/>
  <c r="L71"/>
  <c r="J71"/>
  <c r="G71"/>
  <c r="F70"/>
  <c r="I70"/>
  <c r="K70"/>
  <c r="N70"/>
  <c r="O70"/>
  <c r="L70"/>
  <c r="J70"/>
  <c r="G70"/>
  <c r="S65"/>
  <c r="R69"/>
  <c r="F69"/>
  <c r="I69"/>
  <c r="K69"/>
  <c r="N69"/>
  <c r="O69"/>
  <c r="L69"/>
  <c r="J69"/>
  <c r="G69"/>
  <c r="R68"/>
  <c r="F68"/>
  <c r="I68"/>
  <c r="K68"/>
  <c r="N68"/>
  <c r="O68"/>
  <c r="L68"/>
  <c r="J68"/>
  <c r="G68"/>
  <c r="R67"/>
  <c r="F67"/>
  <c r="I67"/>
  <c r="K67"/>
  <c r="N67"/>
  <c r="O67"/>
  <c r="L67"/>
  <c r="J67"/>
  <c r="G67"/>
  <c r="R66"/>
  <c r="F66"/>
  <c r="I66"/>
  <c r="K66"/>
  <c r="N66"/>
  <c r="O66"/>
  <c r="L66"/>
  <c r="J66"/>
  <c r="G66"/>
  <c r="F62"/>
  <c r="I62"/>
  <c r="K62"/>
  <c r="N62"/>
  <c r="O62"/>
  <c r="L62"/>
  <c r="J62"/>
  <c r="G62"/>
  <c r="F61"/>
  <c r="I61"/>
  <c r="K61"/>
  <c r="N61"/>
  <c r="O61"/>
  <c r="L61"/>
  <c r="J61"/>
  <c r="G61"/>
  <c r="F60"/>
  <c r="I60"/>
  <c r="K60"/>
  <c r="N60"/>
  <c r="O60"/>
  <c r="L60"/>
  <c r="J60"/>
  <c r="G60"/>
  <c r="F59"/>
  <c r="I59"/>
  <c r="K59"/>
  <c r="N59"/>
  <c r="O59"/>
  <c r="L59"/>
  <c r="J59"/>
  <c r="G59"/>
  <c r="F58"/>
  <c r="I58"/>
  <c r="K58"/>
  <c r="N58"/>
  <c r="O58"/>
  <c r="L58"/>
  <c r="J58"/>
  <c r="G58"/>
  <c r="F57"/>
  <c r="I57"/>
  <c r="K57"/>
  <c r="N57"/>
  <c r="O57"/>
  <c r="L57"/>
  <c r="J57"/>
  <c r="G57"/>
  <c r="F56"/>
  <c r="I56"/>
  <c r="K56"/>
  <c r="N56"/>
  <c r="O56"/>
  <c r="L56"/>
  <c r="J56"/>
  <c r="G56"/>
  <c r="F55"/>
  <c r="I55"/>
  <c r="K55"/>
  <c r="N55"/>
  <c r="O55"/>
  <c r="L55"/>
  <c r="J55"/>
  <c r="G55"/>
  <c r="S40"/>
  <c r="R48"/>
  <c r="C48"/>
  <c r="F48"/>
  <c r="I48"/>
  <c r="K48"/>
  <c r="N48"/>
  <c r="O48"/>
  <c r="L48"/>
  <c r="J48"/>
  <c r="G48"/>
  <c r="R47"/>
  <c r="C47"/>
  <c r="F47"/>
  <c r="I47"/>
  <c r="K47"/>
  <c r="N47"/>
  <c r="O47"/>
  <c r="L47"/>
  <c r="J47"/>
  <c r="G47"/>
  <c r="R46"/>
  <c r="C46"/>
  <c r="F46"/>
  <c r="I46"/>
  <c r="K46"/>
  <c r="N46"/>
  <c r="O46"/>
  <c r="L46"/>
  <c r="J46"/>
  <c r="G46"/>
  <c r="R45"/>
  <c r="C45"/>
  <c r="F45"/>
  <c r="I45"/>
  <c r="K45"/>
  <c r="N45"/>
  <c r="O45"/>
  <c r="L45"/>
  <c r="J45"/>
  <c r="G45"/>
  <c r="R44"/>
  <c r="D33"/>
  <c r="C44"/>
  <c r="F44"/>
  <c r="I44"/>
  <c r="K44"/>
  <c r="N44"/>
  <c r="O44"/>
  <c r="L44"/>
  <c r="J44"/>
  <c r="G44"/>
  <c r="R43"/>
  <c r="D32"/>
  <c r="C43"/>
  <c r="F43"/>
  <c r="I43"/>
  <c r="K43"/>
  <c r="N43"/>
  <c r="O43"/>
  <c r="L43"/>
  <c r="J43"/>
  <c r="G43"/>
  <c r="R42"/>
  <c r="D31"/>
  <c r="C42"/>
  <c r="F42"/>
  <c r="I42"/>
  <c r="K42"/>
  <c r="N42"/>
  <c r="O42"/>
  <c r="L42"/>
  <c r="J42"/>
  <c r="G42"/>
  <c r="R41"/>
  <c r="D30"/>
  <c r="C41"/>
  <c r="F41"/>
  <c r="I41"/>
  <c r="K41"/>
  <c r="N41"/>
  <c r="O41"/>
  <c r="L41"/>
  <c r="J41"/>
  <c r="G41"/>
  <c r="F37"/>
  <c r="I37"/>
  <c r="K37"/>
  <c r="N37"/>
  <c r="O37"/>
  <c r="L37"/>
  <c r="J37"/>
  <c r="G37"/>
  <c r="F36"/>
  <c r="I36"/>
  <c r="K36"/>
  <c r="N36"/>
  <c r="O36"/>
  <c r="L36"/>
  <c r="J36"/>
  <c r="G36"/>
  <c r="F35"/>
  <c r="I35"/>
  <c r="K35"/>
  <c r="N35"/>
  <c r="O35"/>
  <c r="L35"/>
  <c r="J35"/>
  <c r="G35"/>
  <c r="F34"/>
  <c r="I34"/>
  <c r="K34"/>
  <c r="N34"/>
  <c r="O34"/>
  <c r="L34"/>
  <c r="J34"/>
  <c r="G34"/>
  <c r="F33"/>
  <c r="I33"/>
  <c r="K33"/>
  <c r="N33"/>
  <c r="O33"/>
  <c r="L33"/>
  <c r="J33"/>
  <c r="G33"/>
  <c r="F32"/>
  <c r="I32"/>
  <c r="K32"/>
  <c r="N32"/>
  <c r="O32"/>
  <c r="L32"/>
  <c r="J32"/>
  <c r="G32"/>
  <c r="F31"/>
  <c r="I31"/>
  <c r="K31"/>
  <c r="N31"/>
  <c r="O31"/>
  <c r="L31"/>
  <c r="J31"/>
  <c r="G31"/>
  <c r="F30"/>
  <c r="I30"/>
  <c r="K30"/>
  <c r="N30"/>
  <c r="O30"/>
  <c r="L30"/>
  <c r="J30"/>
  <c r="G30"/>
  <c r="S15"/>
  <c r="R23"/>
  <c r="F23"/>
  <c r="I23"/>
  <c r="K23"/>
  <c r="N23"/>
  <c r="O23"/>
  <c r="L23"/>
  <c r="J23"/>
  <c r="G23"/>
  <c r="R22"/>
  <c r="F22"/>
  <c r="I22"/>
  <c r="K22"/>
  <c r="N22"/>
  <c r="O22"/>
  <c r="L22"/>
  <c r="J22"/>
  <c r="G22"/>
  <c r="R21"/>
  <c r="F21"/>
  <c r="I21"/>
  <c r="K21"/>
  <c r="N21"/>
  <c r="O21"/>
  <c r="L21"/>
  <c r="J21"/>
  <c r="G21"/>
  <c r="R20"/>
  <c r="F20"/>
  <c r="I20"/>
  <c r="K20"/>
  <c r="N20"/>
  <c r="O20"/>
  <c r="L20"/>
  <c r="J20"/>
  <c r="G20"/>
  <c r="R19"/>
  <c r="D19"/>
  <c r="C19"/>
  <c r="F19"/>
  <c r="I19"/>
  <c r="K19"/>
  <c r="N19"/>
  <c r="O19"/>
  <c r="L19"/>
  <c r="J19"/>
  <c r="G19"/>
  <c r="R18"/>
  <c r="D18"/>
  <c r="C18"/>
  <c r="F18"/>
  <c r="I18"/>
  <c r="K18"/>
  <c r="N18"/>
  <c r="O18"/>
  <c r="L18"/>
  <c r="J18"/>
  <c r="G18"/>
  <c r="R17"/>
  <c r="D17"/>
  <c r="C17"/>
  <c r="F17"/>
  <c r="I17"/>
  <c r="K17"/>
  <c r="N17"/>
  <c r="O17"/>
  <c r="L17"/>
  <c r="J17"/>
  <c r="G17"/>
  <c r="R16"/>
  <c r="D16"/>
  <c r="C16"/>
  <c r="F16"/>
  <c r="I16"/>
  <c r="K16"/>
  <c r="N16"/>
  <c r="O16"/>
  <c r="L16"/>
  <c r="J16"/>
  <c r="G16"/>
  <c r="F12"/>
  <c r="I12"/>
  <c r="K12"/>
  <c r="N12"/>
  <c r="O12"/>
  <c r="L12"/>
  <c r="J12"/>
  <c r="G12"/>
  <c r="F11"/>
  <c r="I11"/>
  <c r="K11"/>
  <c r="N11"/>
  <c r="O11"/>
  <c r="L11"/>
  <c r="J11"/>
  <c r="G11"/>
  <c r="F10"/>
  <c r="I10"/>
  <c r="K10"/>
  <c r="N10"/>
  <c r="O10"/>
  <c r="L10"/>
  <c r="J10"/>
  <c r="G10"/>
  <c r="F9"/>
  <c r="I9"/>
  <c r="K9"/>
  <c r="N9"/>
  <c r="O9"/>
  <c r="L9"/>
  <c r="J9"/>
  <c r="G9"/>
  <c r="F8"/>
  <c r="I8"/>
  <c r="K8"/>
  <c r="N8"/>
  <c r="O8"/>
  <c r="L8"/>
  <c r="J8"/>
  <c r="G8"/>
  <c r="F7"/>
  <c r="I7"/>
  <c r="K7"/>
  <c r="N7"/>
  <c r="O7"/>
  <c r="L7"/>
  <c r="J7"/>
  <c r="G7"/>
  <c r="F6"/>
  <c r="I6"/>
  <c r="K6"/>
  <c r="N6"/>
  <c r="O6"/>
  <c r="L6"/>
  <c r="J6"/>
  <c r="G6"/>
  <c r="F5"/>
  <c r="I5"/>
  <c r="K5"/>
  <c r="N5"/>
  <c r="O5"/>
  <c r="L5"/>
  <c r="J5"/>
  <c r="G5"/>
  <c r="F23" i="16"/>
  <c r="I23"/>
  <c r="K23"/>
  <c r="N23"/>
  <c r="O23"/>
  <c r="L23"/>
  <c r="J23"/>
  <c r="G23"/>
  <c r="F22"/>
  <c r="I22"/>
  <c r="K22"/>
  <c r="N22"/>
  <c r="O22"/>
  <c r="L22"/>
  <c r="J22"/>
  <c r="G22"/>
  <c r="F21"/>
  <c r="I21"/>
  <c r="K21"/>
  <c r="N21"/>
  <c r="O21"/>
  <c r="L21"/>
  <c r="J21"/>
  <c r="G21"/>
  <c r="F20"/>
  <c r="I20"/>
  <c r="K20"/>
  <c r="N20"/>
  <c r="O20"/>
  <c r="L20"/>
  <c r="J20"/>
  <c r="G20"/>
  <c r="S15"/>
  <c r="R23"/>
  <c r="R22"/>
  <c r="R21"/>
  <c r="R20"/>
  <c r="F12"/>
  <c r="I12"/>
  <c r="K12"/>
  <c r="N12"/>
  <c r="O12"/>
  <c r="L12"/>
  <c r="J12"/>
  <c r="G12"/>
  <c r="F11"/>
  <c r="I11"/>
  <c r="K11"/>
  <c r="N11"/>
  <c r="O11"/>
  <c r="L11"/>
  <c r="J11"/>
  <c r="G11"/>
  <c r="F10"/>
  <c r="I10"/>
  <c r="K10"/>
  <c r="N10"/>
  <c r="O10"/>
  <c r="L10"/>
  <c r="J10"/>
  <c r="G10"/>
  <c r="F9"/>
  <c r="I9"/>
  <c r="K9"/>
  <c r="N9"/>
  <c r="O9"/>
  <c r="L9"/>
  <c r="J9"/>
  <c r="G9"/>
  <c r="F73"/>
  <c r="I73"/>
  <c r="K73"/>
  <c r="N73"/>
  <c r="O73"/>
  <c r="L73"/>
  <c r="J73"/>
  <c r="G73"/>
  <c r="F72"/>
  <c r="I72"/>
  <c r="K72"/>
  <c r="N72"/>
  <c r="O72"/>
  <c r="L72"/>
  <c r="J72"/>
  <c r="G72"/>
  <c r="F71"/>
  <c r="I71"/>
  <c r="K71"/>
  <c r="N71"/>
  <c r="O71"/>
  <c r="L71"/>
  <c r="J71"/>
  <c r="G71"/>
  <c r="F70"/>
  <c r="I70"/>
  <c r="K70"/>
  <c r="N70"/>
  <c r="O70"/>
  <c r="L70"/>
  <c r="J70"/>
  <c r="G70"/>
  <c r="F62"/>
  <c r="I62"/>
  <c r="K62"/>
  <c r="N62"/>
  <c r="O62"/>
  <c r="L62"/>
  <c r="J62"/>
  <c r="G62"/>
  <c r="F61"/>
  <c r="I61"/>
  <c r="K61"/>
  <c r="N61"/>
  <c r="O61"/>
  <c r="L61"/>
  <c r="J61"/>
  <c r="G61"/>
  <c r="F60"/>
  <c r="I60"/>
  <c r="K60"/>
  <c r="N60"/>
  <c r="O60"/>
  <c r="L60"/>
  <c r="J60"/>
  <c r="G60"/>
  <c r="F59"/>
  <c r="I59"/>
  <c r="K59"/>
  <c r="N59"/>
  <c r="O59"/>
  <c r="L59"/>
  <c r="J59"/>
  <c r="G59"/>
  <c r="S65"/>
  <c r="F66"/>
  <c r="G66"/>
  <c r="I66"/>
  <c r="J66"/>
  <c r="K66"/>
  <c r="L66"/>
  <c r="N66"/>
  <c r="O66"/>
  <c r="R66"/>
  <c r="S40"/>
  <c r="R48"/>
  <c r="R47"/>
  <c r="R46"/>
  <c r="R45"/>
  <c r="C48"/>
  <c r="F48"/>
  <c r="I48"/>
  <c r="K48"/>
  <c r="N48"/>
  <c r="O48"/>
  <c r="L48"/>
  <c r="J48"/>
  <c r="C47"/>
  <c r="F47"/>
  <c r="I47"/>
  <c r="K47"/>
  <c r="N47"/>
  <c r="O47"/>
  <c r="L47"/>
  <c r="J47"/>
  <c r="C46"/>
  <c r="F46"/>
  <c r="I46"/>
  <c r="K46"/>
  <c r="N46"/>
  <c r="O46"/>
  <c r="L46"/>
  <c r="J46"/>
  <c r="C45"/>
  <c r="F45"/>
  <c r="I45"/>
  <c r="K45"/>
  <c r="N45"/>
  <c r="O45"/>
  <c r="L45"/>
  <c r="J45"/>
  <c r="G48"/>
  <c r="G47"/>
  <c r="G46"/>
  <c r="G45"/>
  <c r="F37"/>
  <c r="I37"/>
  <c r="K37"/>
  <c r="N37"/>
  <c r="O37"/>
  <c r="F36"/>
  <c r="I36"/>
  <c r="K36"/>
  <c r="N36"/>
  <c r="O36"/>
  <c r="L37"/>
  <c r="L36"/>
  <c r="J37"/>
  <c r="J36"/>
  <c r="G37"/>
  <c r="G36"/>
  <c r="F35"/>
  <c r="I35"/>
  <c r="K35"/>
  <c r="N35"/>
  <c r="O35"/>
  <c r="F34"/>
  <c r="I34"/>
  <c r="K34"/>
  <c r="N34"/>
  <c r="O34"/>
  <c r="L35"/>
  <c r="L34"/>
  <c r="J35"/>
  <c r="J34"/>
  <c r="G35"/>
  <c r="G34"/>
  <c r="R69"/>
  <c r="F69"/>
  <c r="I69"/>
  <c r="K69"/>
  <c r="N69"/>
  <c r="O69"/>
  <c r="L69"/>
  <c r="J69"/>
  <c r="G69"/>
  <c r="R68"/>
  <c r="F68"/>
  <c r="I68"/>
  <c r="K68"/>
  <c r="N68"/>
  <c r="O68"/>
  <c r="L68"/>
  <c r="J68"/>
  <c r="G68"/>
  <c r="R67"/>
  <c r="F67"/>
  <c r="I67"/>
  <c r="K67"/>
  <c r="N67"/>
  <c r="O67"/>
  <c r="L67"/>
  <c r="J67"/>
  <c r="G67"/>
  <c r="F58"/>
  <c r="I58"/>
  <c r="K58"/>
  <c r="N58"/>
  <c r="O58"/>
  <c r="L58"/>
  <c r="J58"/>
  <c r="G58"/>
  <c r="F57"/>
  <c r="I57"/>
  <c r="K57"/>
  <c r="N57"/>
  <c r="O57"/>
  <c r="L57"/>
  <c r="J57"/>
  <c r="G57"/>
  <c r="F56"/>
  <c r="I56"/>
  <c r="K56"/>
  <c r="N56"/>
  <c r="O56"/>
  <c r="L56"/>
  <c r="J56"/>
  <c r="G56"/>
  <c r="F55"/>
  <c r="I55"/>
  <c r="K55"/>
  <c r="N55"/>
  <c r="O55"/>
  <c r="L55"/>
  <c r="J55"/>
  <c r="G55"/>
  <c r="R44"/>
  <c r="D33"/>
  <c r="C44"/>
  <c r="F44"/>
  <c r="I44"/>
  <c r="K44"/>
  <c r="N44"/>
  <c r="O44"/>
  <c r="L44"/>
  <c r="J44"/>
  <c r="G44"/>
  <c r="R43"/>
  <c r="D32"/>
  <c r="C43"/>
  <c r="F43"/>
  <c r="I43"/>
  <c r="K43"/>
  <c r="N43"/>
  <c r="O43"/>
  <c r="L43"/>
  <c r="J43"/>
  <c r="G43"/>
  <c r="R42"/>
  <c r="D31"/>
  <c r="C42"/>
  <c r="F42"/>
  <c r="I42"/>
  <c r="K42"/>
  <c r="N42"/>
  <c r="O42"/>
  <c r="L42"/>
  <c r="J42"/>
  <c r="G42"/>
  <c r="R41"/>
  <c r="D30"/>
  <c r="C41"/>
  <c r="F41"/>
  <c r="I41"/>
  <c r="K41"/>
  <c r="N41"/>
  <c r="O41"/>
  <c r="L41"/>
  <c r="J41"/>
  <c r="G41"/>
  <c r="F33"/>
  <c r="I33"/>
  <c r="K33"/>
  <c r="N33"/>
  <c r="O33"/>
  <c r="L33"/>
  <c r="J33"/>
  <c r="G33"/>
  <c r="F32"/>
  <c r="I32"/>
  <c r="K32"/>
  <c r="N32"/>
  <c r="O32"/>
  <c r="L32"/>
  <c r="J32"/>
  <c r="G32"/>
  <c r="F31"/>
  <c r="I31"/>
  <c r="K31"/>
  <c r="N31"/>
  <c r="O31"/>
  <c r="L31"/>
  <c r="J31"/>
  <c r="G31"/>
  <c r="F30"/>
  <c r="I30"/>
  <c r="K30"/>
  <c r="N30"/>
  <c r="O30"/>
  <c r="L30"/>
  <c r="J30"/>
  <c r="G30"/>
  <c r="R19"/>
  <c r="D19"/>
  <c r="C19"/>
  <c r="F19"/>
  <c r="I19"/>
  <c r="K19"/>
  <c r="N19"/>
  <c r="O19"/>
  <c r="L19"/>
  <c r="J19"/>
  <c r="G19"/>
  <c r="R18"/>
  <c r="D18"/>
  <c r="C18"/>
  <c r="F18"/>
  <c r="I18"/>
  <c r="K18"/>
  <c r="N18"/>
  <c r="O18"/>
  <c r="L18"/>
  <c r="J18"/>
  <c r="G18"/>
  <c r="R17"/>
  <c r="D17"/>
  <c r="C17"/>
  <c r="F17"/>
  <c r="I17"/>
  <c r="K17"/>
  <c r="N17"/>
  <c r="O17"/>
  <c r="L17"/>
  <c r="J17"/>
  <c r="G17"/>
  <c r="R16"/>
  <c r="D16"/>
  <c r="C16"/>
  <c r="F16"/>
  <c r="I16"/>
  <c r="K16"/>
  <c r="N16"/>
  <c r="O16"/>
  <c r="L16"/>
  <c r="J16"/>
  <c r="G16"/>
  <c r="F8"/>
  <c r="I8"/>
  <c r="K8"/>
  <c r="N8"/>
  <c r="O8"/>
  <c r="L8"/>
  <c r="J8"/>
  <c r="G8"/>
  <c r="F7"/>
  <c r="I7"/>
  <c r="K7"/>
  <c r="N7"/>
  <c r="O7"/>
  <c r="L7"/>
  <c r="J7"/>
  <c r="G7"/>
  <c r="F6"/>
  <c r="I6"/>
  <c r="K6"/>
  <c r="N6"/>
  <c r="O6"/>
  <c r="L6"/>
  <c r="J6"/>
  <c r="G6"/>
  <c r="F5"/>
  <c r="I5"/>
  <c r="K5"/>
  <c r="N5"/>
  <c r="O5"/>
  <c r="L5"/>
  <c r="J5"/>
  <c r="G5"/>
  <c r="C12" i="13"/>
  <c r="C15"/>
  <c r="D15"/>
  <c r="F49"/>
  <c r="F48"/>
  <c r="F47"/>
  <c r="F46"/>
  <c r="F42"/>
  <c r="F41"/>
  <c r="F40"/>
  <c r="F39"/>
  <c r="F32"/>
  <c r="F31"/>
  <c r="F30"/>
  <c r="F29"/>
  <c r="F25"/>
  <c r="F24"/>
  <c r="F23"/>
  <c r="F22"/>
  <c r="F15"/>
  <c r="F14"/>
  <c r="F13"/>
  <c r="F12"/>
  <c r="F8"/>
  <c r="F7"/>
  <c r="F6"/>
  <c r="I49"/>
  <c r="K49"/>
  <c r="I48"/>
  <c r="K48"/>
  <c r="I47"/>
  <c r="K47"/>
  <c r="I46"/>
  <c r="K46"/>
  <c r="I42"/>
  <c r="K42"/>
  <c r="I41"/>
  <c r="K41"/>
  <c r="I40"/>
  <c r="K40"/>
  <c r="I39"/>
  <c r="K39"/>
  <c r="I32"/>
  <c r="K32"/>
  <c r="I31"/>
  <c r="K31"/>
  <c r="I30"/>
  <c r="K30"/>
  <c r="I29"/>
  <c r="K29"/>
  <c r="I25"/>
  <c r="K25"/>
  <c r="I24"/>
  <c r="K24"/>
  <c r="I23"/>
  <c r="K23"/>
  <c r="I22"/>
  <c r="K22"/>
  <c r="I15"/>
  <c r="K15"/>
  <c r="I14"/>
  <c r="K14"/>
  <c r="I13"/>
  <c r="K13"/>
  <c r="I12"/>
  <c r="D12"/>
  <c r="K12"/>
  <c r="I8"/>
  <c r="K8"/>
  <c r="I7"/>
  <c r="K7"/>
  <c r="I6"/>
  <c r="K6"/>
  <c r="F5"/>
  <c r="I5"/>
  <c r="K5"/>
  <c r="D14"/>
  <c r="D13"/>
  <c r="D49"/>
  <c r="D48"/>
  <c r="D47"/>
  <c r="D46"/>
  <c r="S45"/>
  <c r="R49"/>
  <c r="M49"/>
  <c r="N49"/>
  <c r="O49"/>
  <c r="L49"/>
  <c r="J49"/>
  <c r="G49"/>
  <c r="R48"/>
  <c r="M48"/>
  <c r="N48"/>
  <c r="O48"/>
  <c r="L48"/>
  <c r="J48"/>
  <c r="G48"/>
  <c r="R47"/>
  <c r="M47"/>
  <c r="N47"/>
  <c r="O47"/>
  <c r="L47"/>
  <c r="J47"/>
  <c r="G47"/>
  <c r="R46"/>
  <c r="M46"/>
  <c r="N46"/>
  <c r="O46"/>
  <c r="L46"/>
  <c r="J46"/>
  <c r="G46"/>
  <c r="N42"/>
  <c r="O42"/>
  <c r="L42"/>
  <c r="J42"/>
  <c r="G42"/>
  <c r="N41"/>
  <c r="O41"/>
  <c r="L41"/>
  <c r="J41"/>
  <c r="G41"/>
  <c r="N40"/>
  <c r="O40"/>
  <c r="L40"/>
  <c r="J40"/>
  <c r="G40"/>
  <c r="N39"/>
  <c r="O39"/>
  <c r="L39"/>
  <c r="J39"/>
  <c r="G39"/>
  <c r="S28"/>
  <c r="R32"/>
  <c r="M32"/>
  <c r="N32"/>
  <c r="O32"/>
  <c r="L32"/>
  <c r="J32"/>
  <c r="G32"/>
  <c r="C32"/>
  <c r="R31"/>
  <c r="M31"/>
  <c r="N31"/>
  <c r="O31"/>
  <c r="L31"/>
  <c r="J31"/>
  <c r="G31"/>
  <c r="C31"/>
  <c r="R30"/>
  <c r="M30"/>
  <c r="N30"/>
  <c r="O30"/>
  <c r="L30"/>
  <c r="J30"/>
  <c r="G30"/>
  <c r="C30"/>
  <c r="R29"/>
  <c r="M29"/>
  <c r="N29"/>
  <c r="O29"/>
  <c r="L29"/>
  <c r="J29"/>
  <c r="G29"/>
  <c r="C29"/>
  <c r="N25"/>
  <c r="O25"/>
  <c r="L25"/>
  <c r="J25"/>
  <c r="G25"/>
  <c r="N24"/>
  <c r="O24"/>
  <c r="L24"/>
  <c r="J24"/>
  <c r="G24"/>
  <c r="N23"/>
  <c r="O23"/>
  <c r="L23"/>
  <c r="J23"/>
  <c r="G23"/>
  <c r="N22"/>
  <c r="O22"/>
  <c r="L22"/>
  <c r="J22"/>
  <c r="G22"/>
  <c r="S11"/>
  <c r="R15"/>
  <c r="M15"/>
  <c r="N15"/>
  <c r="O15"/>
  <c r="L15"/>
  <c r="J15"/>
  <c r="G15"/>
  <c r="R14"/>
  <c r="M14"/>
  <c r="N14"/>
  <c r="O14"/>
  <c r="L14"/>
  <c r="J14"/>
  <c r="G14"/>
  <c r="C14"/>
  <c r="R13"/>
  <c r="M13"/>
  <c r="N13"/>
  <c r="O13"/>
  <c r="L13"/>
  <c r="J13"/>
  <c r="G13"/>
  <c r="C13"/>
  <c r="R12"/>
  <c r="M12"/>
  <c r="N12"/>
  <c r="O12"/>
  <c r="L12"/>
  <c r="J12"/>
  <c r="G12"/>
  <c r="N8"/>
  <c r="O8"/>
  <c r="L8"/>
  <c r="J8"/>
  <c r="G8"/>
  <c r="N7"/>
  <c r="O7"/>
  <c r="L7"/>
  <c r="J7"/>
  <c r="G7"/>
  <c r="N6"/>
  <c r="O6"/>
  <c r="L6"/>
  <c r="J6"/>
  <c r="G6"/>
  <c r="N5"/>
  <c r="O5"/>
  <c r="L5"/>
  <c r="J5"/>
  <c r="G5"/>
  <c r="R11" i="1"/>
  <c r="Q12"/>
  <c r="Q13"/>
  <c r="Q14"/>
  <c r="Q15"/>
  <c r="Q16"/>
  <c r="E12" i="2"/>
  <c r="H12"/>
  <c r="L12"/>
  <c r="E13"/>
  <c r="F13"/>
  <c r="H13"/>
  <c r="J13"/>
  <c r="L13"/>
  <c r="E14"/>
  <c r="H14"/>
  <c r="F14"/>
  <c r="L14"/>
  <c r="E15"/>
  <c r="H15"/>
  <c r="L15"/>
  <c r="E16"/>
  <c r="F16"/>
  <c r="H16"/>
  <c r="J16"/>
  <c r="I16"/>
  <c r="L16"/>
  <c r="L13" i="1"/>
  <c r="R10" i="3"/>
  <c r="Q15"/>
  <c r="L15"/>
  <c r="Q12"/>
  <c r="L12"/>
  <c r="R11" i="2"/>
  <c r="Q14"/>
  <c r="J11" i="3"/>
  <c r="J13"/>
  <c r="K13"/>
  <c r="J12"/>
  <c r="K12"/>
  <c r="K11"/>
  <c r="F15"/>
  <c r="F14"/>
  <c r="F13"/>
  <c r="F12"/>
  <c r="F11"/>
  <c r="I13"/>
  <c r="I12"/>
  <c r="I11"/>
  <c r="N7"/>
  <c r="N6"/>
  <c r="N5"/>
  <c r="N4"/>
  <c r="N3"/>
  <c r="K7"/>
  <c r="K6"/>
  <c r="K5"/>
  <c r="K4"/>
  <c r="K3"/>
  <c r="I7"/>
  <c r="I6"/>
  <c r="I5"/>
  <c r="I4"/>
  <c r="I3"/>
  <c r="F7"/>
  <c r="F6"/>
  <c r="F5"/>
  <c r="F4"/>
  <c r="F3"/>
  <c r="K7" i="2"/>
  <c r="K6"/>
  <c r="K5"/>
  <c r="K4"/>
  <c r="K3"/>
  <c r="N7"/>
  <c r="N6"/>
  <c r="N5"/>
  <c r="N4"/>
  <c r="N3"/>
  <c r="I7"/>
  <c r="I6"/>
  <c r="I5"/>
  <c r="I4"/>
  <c r="I3"/>
  <c r="F7"/>
  <c r="F6"/>
  <c r="F5"/>
  <c r="F4"/>
  <c r="F3"/>
  <c r="E7" i="1"/>
  <c r="H7"/>
  <c r="J7"/>
  <c r="M7"/>
  <c r="N7"/>
  <c r="E6"/>
  <c r="H6"/>
  <c r="J6"/>
  <c r="M6"/>
  <c r="N6"/>
  <c r="E5"/>
  <c r="H5"/>
  <c r="J5"/>
  <c r="M5"/>
  <c r="N5"/>
  <c r="E4"/>
  <c r="H4"/>
  <c r="J4"/>
  <c r="M4"/>
  <c r="N4"/>
  <c r="E3"/>
  <c r="H3"/>
  <c r="J3"/>
  <c r="M3"/>
  <c r="N3"/>
  <c r="K7"/>
  <c r="K6"/>
  <c r="K5"/>
  <c r="K4"/>
  <c r="K3"/>
  <c r="I7"/>
  <c r="I6"/>
  <c r="I5"/>
  <c r="I4"/>
  <c r="I3"/>
  <c r="F7"/>
  <c r="F6"/>
  <c r="F5"/>
  <c r="F4"/>
  <c r="F3"/>
  <c r="K16" i="2"/>
  <c r="M16"/>
  <c r="N16"/>
  <c r="K13"/>
  <c r="M13"/>
  <c r="N13"/>
  <c r="I12"/>
  <c r="J12"/>
  <c r="I15"/>
  <c r="J15"/>
  <c r="J14"/>
  <c r="I14"/>
  <c r="F15"/>
  <c r="I13"/>
  <c r="F12"/>
  <c r="L12" i="1"/>
  <c r="L16"/>
  <c r="L15"/>
  <c r="L14"/>
  <c r="Q11" i="3"/>
  <c r="L11"/>
  <c r="M11"/>
  <c r="N11"/>
  <c r="Q14"/>
  <c r="L14"/>
  <c r="Q13"/>
  <c r="L13"/>
  <c r="Q13" i="2"/>
  <c r="Q12"/>
  <c r="Q16"/>
  <c r="Q15"/>
  <c r="M12" i="3"/>
  <c r="N12"/>
  <c r="M13"/>
  <c r="N13"/>
  <c r="M14" i="2"/>
  <c r="N14"/>
  <c r="K14"/>
  <c r="M12"/>
  <c r="N12"/>
  <c r="K12"/>
  <c r="M15"/>
  <c r="N15"/>
  <c r="K15"/>
  <c r="G13" i="3"/>
  <c r="E15"/>
  <c r="E14"/>
  <c r="E13"/>
  <c r="E12"/>
  <c r="H12"/>
  <c r="E11"/>
  <c r="E7"/>
  <c r="E6"/>
  <c r="E5"/>
  <c r="E4"/>
  <c r="E3"/>
  <c r="H14"/>
  <c r="H11"/>
  <c r="H15"/>
  <c r="H13"/>
  <c r="H3"/>
  <c r="H4"/>
  <c r="H5"/>
  <c r="H6"/>
  <c r="H7"/>
  <c r="I14"/>
  <c r="J14"/>
  <c r="I15"/>
  <c r="J15"/>
  <c r="J5"/>
  <c r="J6"/>
  <c r="J7"/>
  <c r="J3"/>
  <c r="J4"/>
  <c r="E7" i="2"/>
  <c r="E6"/>
  <c r="E5"/>
  <c r="E4"/>
  <c r="E3"/>
  <c r="E16" i="1"/>
  <c r="F16"/>
  <c r="E15"/>
  <c r="F15"/>
  <c r="E14"/>
  <c r="F14"/>
  <c r="E13"/>
  <c r="F13"/>
  <c r="E12"/>
  <c r="F12"/>
  <c r="K14" i="3"/>
  <c r="M14"/>
  <c r="N14"/>
  <c r="K15"/>
  <c r="M15"/>
  <c r="N15"/>
  <c r="H3" i="2"/>
  <c r="H5"/>
  <c r="H7"/>
  <c r="H4"/>
  <c r="H6"/>
  <c r="H13" i="1"/>
  <c r="I13"/>
  <c r="H12"/>
  <c r="I12"/>
  <c r="H16"/>
  <c r="I16"/>
  <c r="H15"/>
  <c r="I15"/>
  <c r="H14"/>
  <c r="I14"/>
  <c r="M3" i="3"/>
  <c r="M6"/>
  <c r="M4"/>
  <c r="M7"/>
  <c r="M5"/>
  <c r="J4" i="2"/>
  <c r="J5"/>
  <c r="J16" i="1"/>
  <c r="K16"/>
  <c r="J14"/>
  <c r="K14"/>
  <c r="J6" i="2"/>
  <c r="J3"/>
  <c r="J7"/>
  <c r="J12" i="1"/>
  <c r="K12"/>
  <c r="J13"/>
  <c r="K13"/>
  <c r="M14"/>
  <c r="N14"/>
  <c r="J15"/>
  <c r="K15"/>
  <c r="M3" i="2"/>
  <c r="M4"/>
  <c r="M5"/>
  <c r="M16" i="1"/>
  <c r="N16"/>
  <c r="M6" i="2"/>
  <c r="M7"/>
  <c r="M12" i="1"/>
  <c r="N12"/>
  <c r="M15"/>
  <c r="N15"/>
  <c r="M13"/>
  <c r="N13"/>
</calcChain>
</file>

<file path=xl/sharedStrings.xml><?xml version="1.0" encoding="utf-8"?>
<sst xmlns="http://schemas.openxmlformats.org/spreadsheetml/2006/main" count="459" uniqueCount="38">
  <si>
    <t>HM</t>
    <phoneticPr fontId="3" type="noConversion"/>
  </si>
  <si>
    <t>Forward Transform</t>
    <phoneticPr fontId="3" type="noConversion"/>
  </si>
  <si>
    <t>Inverse transform</t>
    <phoneticPr fontId="3" type="noConversion"/>
  </si>
  <si>
    <t>Size</t>
  </si>
  <si>
    <t>L1Norm</t>
  </si>
  <si>
    <t xml:space="preserve">res </t>
  </si>
  <si>
    <r>
      <t>register</t>
    </r>
    <r>
      <rPr>
        <vertAlign val="subscript"/>
        <sz val="10"/>
        <color rgb="FF000000"/>
        <rFont val="맑은 고딕"/>
        <family val="3"/>
        <charset val="129"/>
      </rPr>
      <t xml:space="preserve">0 </t>
    </r>
  </si>
  <si>
    <r>
      <t>reg</t>
    </r>
    <r>
      <rPr>
        <vertAlign val="subscript"/>
        <sz val="10"/>
        <color rgb="FF000000"/>
        <rFont val="맑은 고딕"/>
        <family val="3"/>
        <charset val="129"/>
      </rPr>
      <t>0</t>
    </r>
    <r>
      <rPr>
        <sz val="10"/>
        <color rgb="FF000000"/>
        <rFont val="맑은 고딕"/>
        <family val="3"/>
        <charset val="129"/>
      </rPr>
      <t xml:space="preserve"> bits</t>
    </r>
  </si>
  <si>
    <r>
      <t>de-scale</t>
    </r>
    <r>
      <rPr>
        <vertAlign val="subscript"/>
        <sz val="10"/>
        <color rgb="FF000000"/>
        <rFont val="맑은 고딕"/>
        <family val="3"/>
        <charset val="129"/>
      </rPr>
      <t xml:space="preserve">0 </t>
    </r>
  </si>
  <si>
    <t xml:space="preserve">temp0 </t>
  </si>
  <si>
    <r>
      <t>temp</t>
    </r>
    <r>
      <rPr>
        <vertAlign val="subscript"/>
        <sz val="10"/>
        <color rgb="FF000000"/>
        <rFont val="맑은 고딕"/>
        <family val="3"/>
        <charset val="129"/>
      </rPr>
      <t>0</t>
    </r>
    <r>
      <rPr>
        <sz val="10"/>
        <color rgb="FF000000"/>
        <rFont val="맑은 고딕"/>
        <family val="3"/>
        <charset val="129"/>
      </rPr>
      <t xml:space="preserve"> bits</t>
    </r>
  </si>
  <si>
    <t xml:space="preserve">register1 </t>
  </si>
  <si>
    <t>reg1 bits</t>
  </si>
  <si>
    <t xml:space="preserve">de-scale1 </t>
  </si>
  <si>
    <t xml:space="preserve">coeff </t>
  </si>
  <si>
    <t xml:space="preserve">coeff bits </t>
  </si>
  <si>
    <r>
      <t>register2</t>
    </r>
    <r>
      <rPr>
        <vertAlign val="subscript"/>
        <sz val="10"/>
        <color rgb="FF000000"/>
        <rFont val="맑은 고딕"/>
        <family val="3"/>
        <charset val="129"/>
      </rPr>
      <t xml:space="preserve"> </t>
    </r>
  </si>
  <si>
    <r>
      <t>reg</t>
    </r>
    <r>
      <rPr>
        <vertAlign val="subscript"/>
        <sz val="10"/>
        <color rgb="FF000000"/>
        <rFont val="맑은 고딕"/>
        <family val="3"/>
        <charset val="129"/>
      </rPr>
      <t>2</t>
    </r>
    <r>
      <rPr>
        <sz val="10"/>
        <color rgb="FF000000"/>
        <rFont val="맑은 고딕"/>
        <family val="3"/>
        <charset val="129"/>
      </rPr>
      <t xml:space="preserve"> bits</t>
    </r>
  </si>
  <si>
    <r>
      <t>de-scale</t>
    </r>
    <r>
      <rPr>
        <vertAlign val="subscript"/>
        <sz val="10"/>
        <color rgb="FF000000"/>
        <rFont val="맑은 고딕"/>
        <family val="3"/>
        <charset val="129"/>
      </rPr>
      <t xml:space="preserve">2 </t>
    </r>
  </si>
  <si>
    <t xml:space="preserve">temp2 </t>
  </si>
  <si>
    <r>
      <t>temp</t>
    </r>
    <r>
      <rPr>
        <vertAlign val="subscript"/>
        <sz val="10"/>
        <color rgb="FF000000"/>
        <rFont val="맑은 고딕"/>
        <family val="3"/>
        <charset val="129"/>
      </rPr>
      <t>2</t>
    </r>
    <r>
      <rPr>
        <sz val="10"/>
        <color rgb="FF000000"/>
        <rFont val="맑은 고딕"/>
        <family val="3"/>
        <charset val="129"/>
      </rPr>
      <t xml:space="preserve"> bits</t>
    </r>
  </si>
  <si>
    <t xml:space="preserve">register3 </t>
  </si>
  <si>
    <t>reg3 bits</t>
  </si>
  <si>
    <t xml:space="preserve">de-scale3 </t>
  </si>
  <si>
    <t xml:space="preserve">rec res </t>
  </si>
  <si>
    <t xml:space="preserve">rec res bits </t>
  </si>
  <si>
    <t>DST</t>
    <phoneticPr fontId="3" type="noConversion"/>
  </si>
  <si>
    <t>DCT</t>
    <phoneticPr fontId="3" type="noConversion"/>
  </si>
  <si>
    <t>internal bit-depth</t>
    <phoneticPr fontId="3" type="noConversion"/>
  </si>
  <si>
    <t>Full Skip</t>
  </si>
  <si>
    <t>Horisontal Skip</t>
  </si>
  <si>
    <t>L1Norm HOR</t>
  </si>
  <si>
    <t>L1Norm VER</t>
  </si>
  <si>
    <t>4x16</t>
  </si>
  <si>
    <t>8x32</t>
  </si>
  <si>
    <t>16x4</t>
  </si>
  <si>
    <t>32x8</t>
  </si>
  <si>
    <t>Vertical skip</t>
  </si>
</sst>
</file>

<file path=xl/styles.xml><?xml version="1.0" encoding="utf-8"?>
<styleSheet xmlns="http://schemas.openxmlformats.org/spreadsheetml/2006/main">
  <numFmts count="2">
    <numFmt numFmtId="164" formatCode="0.0_ "/>
    <numFmt numFmtId="165" formatCode="0_ "/>
  </numFmts>
  <fonts count="8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0"/>
      <color rgb="FF000000"/>
      <name val="맑은 고딕"/>
      <family val="3"/>
      <charset val="129"/>
    </font>
    <font>
      <vertAlign val="subscript"/>
      <sz val="10"/>
      <color rgb="FF000000"/>
      <name val="맑은 고딕"/>
      <family val="3"/>
      <charset val="129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164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readingOrder="1"/>
    </xf>
    <xf numFmtId="165" fontId="0" fillId="0" borderId="0" xfId="0" applyNumberFormat="1">
      <alignment vertical="center"/>
    </xf>
    <xf numFmtId="165" fontId="2" fillId="0" borderId="0" xfId="0" applyNumberFormat="1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0" fillId="6" borderId="0" xfId="0" applyFill="1">
      <alignment vertical="center"/>
    </xf>
    <xf numFmtId="0" fontId="1" fillId="6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"/>
  <sheetViews>
    <sheetView zoomScaleNormal="100" workbookViewId="0"/>
  </sheetViews>
  <sheetFormatPr defaultRowHeight="15"/>
  <cols>
    <col min="2" max="2" width="11.7109375" bestFit="1" customWidth="1"/>
    <col min="3" max="4" width="9.28515625" bestFit="1" customWidth="1"/>
    <col min="5" max="5" width="11.7109375" bestFit="1" customWidth="1"/>
    <col min="6" max="6" width="8" bestFit="1" customWidth="1"/>
    <col min="7" max="8" width="9.28515625" bestFit="1" customWidth="1"/>
    <col min="9" max="9" width="9.42578125" customWidth="1"/>
    <col min="10" max="10" width="13.28515625" bestFit="1" customWidth="1"/>
    <col min="11" max="12" width="9.28515625" bestFit="1" customWidth="1"/>
    <col min="13" max="13" width="10.85546875" bestFit="1" customWidth="1"/>
    <col min="14" max="14" width="9.28515625" bestFit="1" customWidth="1"/>
    <col min="17" max="18" width="9.28515625" bestFit="1" customWidth="1"/>
  </cols>
  <sheetData>
    <row r="1" spans="1:18">
      <c r="A1" t="s">
        <v>1</v>
      </c>
    </row>
    <row r="2" spans="1:18" ht="28.5">
      <c r="A2" t="s">
        <v>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</row>
    <row r="3" spans="1:18">
      <c r="A3" t="s">
        <v>26</v>
      </c>
      <c r="B3">
        <v>4</v>
      </c>
      <c r="C3">
        <v>256</v>
      </c>
      <c r="D3">
        <v>255</v>
      </c>
      <c r="E3">
        <f>C3*D3</f>
        <v>65280</v>
      </c>
      <c r="F3" s="4">
        <f>CEILING(LOG(E3+1)/LOG(2),1)+1</f>
        <v>17</v>
      </c>
      <c r="G3">
        <v>2</v>
      </c>
      <c r="H3">
        <f>E3/G3</f>
        <v>32640</v>
      </c>
      <c r="I3" s="4">
        <f t="shared" ref="I3:I7" si="0">CEILING(LOG(H3+1)/LOG(2),1)+1</f>
        <v>16</v>
      </c>
      <c r="J3">
        <f>C3*H3</f>
        <v>8355840</v>
      </c>
      <c r="K3" s="4">
        <f t="shared" ref="K3:K7" si="1">CEILING(LOG(J3+1)/LOG(2),1)+1</f>
        <v>24</v>
      </c>
      <c r="L3">
        <v>256</v>
      </c>
      <c r="M3" s="1">
        <f>J3/L3</f>
        <v>32640</v>
      </c>
      <c r="N3" s="4">
        <f t="shared" ref="N3:N7" si="2">CEILING(LOG(M3+1)/LOG(2),1)+1</f>
        <v>16</v>
      </c>
    </row>
    <row r="4" spans="1:18">
      <c r="A4" t="s">
        <v>27</v>
      </c>
      <c r="B4">
        <v>4</v>
      </c>
      <c r="C4">
        <v>256</v>
      </c>
      <c r="D4">
        <v>255</v>
      </c>
      <c r="E4">
        <f t="shared" ref="E4:E7" si="3">C4*D4</f>
        <v>65280</v>
      </c>
      <c r="F4" s="4">
        <f t="shared" ref="F4:F7" si="4">CEILING(LOG(E4+1)/LOG(2),1)+1</f>
        <v>17</v>
      </c>
      <c r="G4">
        <v>2</v>
      </c>
      <c r="H4">
        <f t="shared" ref="H4:H7" si="5">E4/G4</f>
        <v>32640</v>
      </c>
      <c r="I4" s="4">
        <f t="shared" si="0"/>
        <v>16</v>
      </c>
      <c r="J4">
        <f>C4*H4</f>
        <v>8355840</v>
      </c>
      <c r="K4" s="4">
        <f t="shared" si="1"/>
        <v>24</v>
      </c>
      <c r="L4">
        <v>256</v>
      </c>
      <c r="M4" s="1">
        <f t="shared" ref="M4:M7" si="6">J4/L4</f>
        <v>32640</v>
      </c>
      <c r="N4" s="4">
        <f t="shared" si="2"/>
        <v>16</v>
      </c>
    </row>
    <row r="5" spans="1:18">
      <c r="B5">
        <v>8</v>
      </c>
      <c r="C5">
        <v>512</v>
      </c>
      <c r="D5">
        <v>255</v>
      </c>
      <c r="E5">
        <f t="shared" si="3"/>
        <v>130560</v>
      </c>
      <c r="F5" s="4">
        <f t="shared" si="4"/>
        <v>18</v>
      </c>
      <c r="G5">
        <v>4</v>
      </c>
      <c r="H5">
        <f t="shared" si="5"/>
        <v>32640</v>
      </c>
      <c r="I5" s="4">
        <f t="shared" si="0"/>
        <v>16</v>
      </c>
      <c r="J5">
        <f>C5*H5</f>
        <v>16711680</v>
      </c>
      <c r="K5" s="4">
        <f t="shared" si="1"/>
        <v>25</v>
      </c>
      <c r="L5">
        <v>512</v>
      </c>
      <c r="M5" s="1">
        <f t="shared" si="6"/>
        <v>32640</v>
      </c>
      <c r="N5" s="4">
        <f t="shared" si="2"/>
        <v>16</v>
      </c>
    </row>
    <row r="6" spans="1:18">
      <c r="B6">
        <v>16</v>
      </c>
      <c r="C6">
        <v>1024</v>
      </c>
      <c r="D6">
        <v>255</v>
      </c>
      <c r="E6">
        <f t="shared" si="3"/>
        <v>261120</v>
      </c>
      <c r="F6" s="4">
        <f t="shared" si="4"/>
        <v>19</v>
      </c>
      <c r="G6">
        <v>8</v>
      </c>
      <c r="H6">
        <f t="shared" si="5"/>
        <v>32640</v>
      </c>
      <c r="I6" s="4">
        <f t="shared" si="0"/>
        <v>16</v>
      </c>
      <c r="J6">
        <f>C6*H6</f>
        <v>33423360</v>
      </c>
      <c r="K6" s="4">
        <f t="shared" si="1"/>
        <v>26</v>
      </c>
      <c r="L6">
        <v>1024</v>
      </c>
      <c r="M6" s="1">
        <f t="shared" si="6"/>
        <v>32640</v>
      </c>
      <c r="N6" s="4">
        <f t="shared" si="2"/>
        <v>16</v>
      </c>
    </row>
    <row r="7" spans="1:18">
      <c r="B7">
        <v>32</v>
      </c>
      <c r="C7">
        <v>2048</v>
      </c>
      <c r="D7">
        <v>255</v>
      </c>
      <c r="E7">
        <f t="shared" si="3"/>
        <v>522240</v>
      </c>
      <c r="F7" s="4">
        <f t="shared" si="4"/>
        <v>20</v>
      </c>
      <c r="G7">
        <v>16</v>
      </c>
      <c r="H7">
        <f t="shared" si="5"/>
        <v>32640</v>
      </c>
      <c r="I7" s="4">
        <f t="shared" si="0"/>
        <v>16</v>
      </c>
      <c r="J7">
        <f>C7*H7</f>
        <v>66846720</v>
      </c>
      <c r="K7" s="4">
        <f t="shared" si="1"/>
        <v>27</v>
      </c>
      <c r="L7">
        <v>2048</v>
      </c>
      <c r="M7" s="1">
        <f t="shared" si="6"/>
        <v>32640</v>
      </c>
      <c r="N7" s="4">
        <f t="shared" si="2"/>
        <v>16</v>
      </c>
    </row>
    <row r="10" spans="1:18">
      <c r="A10" t="s">
        <v>2</v>
      </c>
    </row>
    <row r="11" spans="1:18" ht="28.5">
      <c r="A11" t="s">
        <v>0</v>
      </c>
      <c r="B11" s="3" t="s">
        <v>3</v>
      </c>
      <c r="C11" s="3" t="s">
        <v>4</v>
      </c>
      <c r="D11" s="3" t="s">
        <v>14</v>
      </c>
      <c r="E11" s="3" t="s">
        <v>16</v>
      </c>
      <c r="F11" s="3" t="s">
        <v>17</v>
      </c>
      <c r="G11" s="3" t="s">
        <v>18</v>
      </c>
      <c r="H11" s="3" t="s">
        <v>19</v>
      </c>
      <c r="I11" s="3" t="s">
        <v>20</v>
      </c>
      <c r="J11" s="3" t="s">
        <v>21</v>
      </c>
      <c r="K11" s="3" t="s">
        <v>22</v>
      </c>
      <c r="L11" s="3" t="s">
        <v>23</v>
      </c>
      <c r="M11" s="3" t="s">
        <v>24</v>
      </c>
      <c r="N11" s="3" t="s">
        <v>25</v>
      </c>
      <c r="P11" s="3" t="s">
        <v>28</v>
      </c>
      <c r="Q11" s="6">
        <v>8</v>
      </c>
      <c r="R11">
        <f>Q11-8</f>
        <v>0</v>
      </c>
    </row>
    <row r="12" spans="1:18">
      <c r="A12" t="s">
        <v>26</v>
      </c>
      <c r="B12">
        <v>4</v>
      </c>
      <c r="C12">
        <v>242</v>
      </c>
      <c r="D12">
        <v>32767</v>
      </c>
      <c r="E12">
        <f>C12*D12</f>
        <v>7929614</v>
      </c>
      <c r="F12" s="4">
        <f t="shared" ref="F12:F16" si="7">CEILING(LOG(E12+1)/LOG(2),1)+1</f>
        <v>24</v>
      </c>
      <c r="G12">
        <v>128</v>
      </c>
      <c r="H12">
        <f>E12/G12</f>
        <v>61950.109375</v>
      </c>
      <c r="I12" s="5">
        <f t="shared" ref="I12:I16" si="8">CEILING(LOG(H12+1)/LOG(2),1)+1</f>
        <v>17</v>
      </c>
      <c r="J12" s="1">
        <f>C12*H12</f>
        <v>14991926.46875</v>
      </c>
      <c r="K12" s="4">
        <f t="shared" ref="K12:K16" si="9">CEILING(LOG(J12+1)/LOG(2),1)+1</f>
        <v>25</v>
      </c>
      <c r="L12">
        <f>1024*512/G12/Q12</f>
        <v>4096</v>
      </c>
      <c r="M12" s="1">
        <f>J12/L12</f>
        <v>3660.138298034668</v>
      </c>
      <c r="N12" s="5">
        <f t="shared" ref="N12:N16" si="10">CEILING(LOG(M12+1)/LOG(2),1)+1</f>
        <v>13</v>
      </c>
      <c r="Q12">
        <f>2^R11</f>
        <v>1</v>
      </c>
    </row>
    <row r="13" spans="1:18">
      <c r="A13" t="s">
        <v>27</v>
      </c>
      <c r="B13">
        <v>4</v>
      </c>
      <c r="C13">
        <v>247</v>
      </c>
      <c r="D13">
        <v>32767</v>
      </c>
      <c r="E13">
        <f t="shared" ref="E13:E16" si="11">C13*D13</f>
        <v>8093449</v>
      </c>
      <c r="F13" s="4">
        <f t="shared" si="7"/>
        <v>24</v>
      </c>
      <c r="G13">
        <v>128</v>
      </c>
      <c r="H13">
        <f t="shared" ref="H13:H16" si="12">E13/G13</f>
        <v>63230.0703125</v>
      </c>
      <c r="I13" s="5">
        <f t="shared" si="8"/>
        <v>17</v>
      </c>
      <c r="J13" s="1">
        <f>C13*H13</f>
        <v>15617827.3671875</v>
      </c>
      <c r="K13" s="4">
        <f t="shared" si="9"/>
        <v>25</v>
      </c>
      <c r="L13">
        <f t="shared" ref="L13:L16" si="13">1024*512/G13/Q13</f>
        <v>4096</v>
      </c>
      <c r="M13" s="1">
        <f t="shared" ref="M13:M16" si="14">J13/L13</f>
        <v>3812.9461345672607</v>
      </c>
      <c r="N13" s="5">
        <f t="shared" si="10"/>
        <v>13</v>
      </c>
      <c r="Q13">
        <f>2^R11</f>
        <v>1</v>
      </c>
    </row>
    <row r="14" spans="1:18">
      <c r="B14">
        <v>8</v>
      </c>
      <c r="C14">
        <v>479</v>
      </c>
      <c r="D14">
        <v>32767</v>
      </c>
      <c r="E14">
        <f t="shared" si="11"/>
        <v>15695393</v>
      </c>
      <c r="F14" s="4">
        <f t="shared" si="7"/>
        <v>25</v>
      </c>
      <c r="G14">
        <v>128</v>
      </c>
      <c r="H14">
        <f t="shared" si="12"/>
        <v>122620.2578125</v>
      </c>
      <c r="I14" s="5">
        <f t="shared" si="8"/>
        <v>18</v>
      </c>
      <c r="J14" s="1">
        <f>C14*H14</f>
        <v>58735103.4921875</v>
      </c>
      <c r="K14" s="4">
        <f t="shared" si="9"/>
        <v>27</v>
      </c>
      <c r="L14">
        <f t="shared" si="13"/>
        <v>4096</v>
      </c>
      <c r="M14" s="1">
        <f t="shared" si="14"/>
        <v>14339.624876022339</v>
      </c>
      <c r="N14" s="5">
        <f t="shared" si="10"/>
        <v>15</v>
      </c>
      <c r="Q14">
        <f>2^R11</f>
        <v>1</v>
      </c>
    </row>
    <row r="15" spans="1:18">
      <c r="B15">
        <v>16</v>
      </c>
      <c r="C15">
        <v>940</v>
      </c>
      <c r="D15">
        <v>32767</v>
      </c>
      <c r="E15">
        <f t="shared" si="11"/>
        <v>30800980</v>
      </c>
      <c r="F15" s="4">
        <f t="shared" si="7"/>
        <v>26</v>
      </c>
      <c r="G15">
        <v>128</v>
      </c>
      <c r="H15">
        <f t="shared" si="12"/>
        <v>240632.65625</v>
      </c>
      <c r="I15" s="5">
        <f t="shared" si="8"/>
        <v>19</v>
      </c>
      <c r="J15">
        <f>C15*H15</f>
        <v>226194696.875</v>
      </c>
      <c r="K15" s="4">
        <f t="shared" si="9"/>
        <v>29</v>
      </c>
      <c r="L15">
        <f t="shared" si="13"/>
        <v>4096</v>
      </c>
      <c r="M15" s="1">
        <f t="shared" si="14"/>
        <v>55223.314666748047</v>
      </c>
      <c r="N15" s="5">
        <f t="shared" si="10"/>
        <v>17</v>
      </c>
      <c r="Q15">
        <f>2^R11</f>
        <v>1</v>
      </c>
    </row>
    <row r="16" spans="1:18">
      <c r="B16">
        <v>32</v>
      </c>
      <c r="C16">
        <v>1862</v>
      </c>
      <c r="D16">
        <v>32767</v>
      </c>
      <c r="E16">
        <f t="shared" si="11"/>
        <v>61012154</v>
      </c>
      <c r="F16" s="4">
        <f t="shared" si="7"/>
        <v>27</v>
      </c>
      <c r="G16">
        <v>128</v>
      </c>
      <c r="H16">
        <f t="shared" si="12"/>
        <v>476657.453125</v>
      </c>
      <c r="I16" s="5">
        <f t="shared" si="8"/>
        <v>20</v>
      </c>
      <c r="J16">
        <f>C16*H16</f>
        <v>887536177.71875</v>
      </c>
      <c r="K16" s="4">
        <f t="shared" si="9"/>
        <v>31</v>
      </c>
      <c r="L16">
        <f t="shared" si="13"/>
        <v>4096</v>
      </c>
      <c r="M16" s="1">
        <f t="shared" si="14"/>
        <v>216683.6371383667</v>
      </c>
      <c r="N16" s="5">
        <f t="shared" si="10"/>
        <v>19</v>
      </c>
      <c r="Q16">
        <f>2^R11</f>
        <v>1</v>
      </c>
    </row>
  </sheetData>
  <phoneticPr fontId="3" type="noConversion"/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6"/>
  <sheetViews>
    <sheetView zoomScaleNormal="100" workbookViewId="0"/>
  </sheetViews>
  <sheetFormatPr defaultRowHeight="15"/>
  <cols>
    <col min="2" max="2" width="9.28515625" bestFit="1" customWidth="1"/>
    <col min="3" max="3" width="11.7109375" bestFit="1" customWidth="1"/>
    <col min="4" max="4" width="9.28515625" bestFit="1" customWidth="1"/>
    <col min="5" max="5" width="11.7109375" bestFit="1" customWidth="1"/>
    <col min="6" max="9" width="9.28515625" bestFit="1" customWidth="1"/>
    <col min="10" max="10" width="11.140625" bestFit="1" customWidth="1"/>
    <col min="11" max="12" width="9.28515625" bestFit="1" customWidth="1"/>
    <col min="13" max="13" width="9.7109375" bestFit="1" customWidth="1"/>
    <col min="14" max="14" width="9.28515625" bestFit="1" customWidth="1"/>
    <col min="17" max="18" width="9.28515625" bestFit="1" customWidth="1"/>
  </cols>
  <sheetData>
    <row r="1" spans="1:18">
      <c r="A1" t="s">
        <v>1</v>
      </c>
    </row>
    <row r="2" spans="1:18" ht="28.5">
      <c r="A2" t="s">
        <v>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</row>
    <row r="3" spans="1:18">
      <c r="A3" t="s">
        <v>26</v>
      </c>
      <c r="B3">
        <v>4</v>
      </c>
      <c r="C3">
        <v>256</v>
      </c>
      <c r="D3">
        <v>255</v>
      </c>
      <c r="E3">
        <f>C3*D3</f>
        <v>65280</v>
      </c>
      <c r="F3" s="4">
        <f>CEILING(LOG(E3+1)/LOG(2),1)+1</f>
        <v>17</v>
      </c>
      <c r="G3">
        <v>2</v>
      </c>
      <c r="H3">
        <f>E3/G3</f>
        <v>32640</v>
      </c>
      <c r="I3" s="4">
        <f t="shared" ref="I3:I7" si="0">CEILING(LOG(H3+1)/LOG(2),1)+1</f>
        <v>16</v>
      </c>
      <c r="J3">
        <f>C3*H3</f>
        <v>8355840</v>
      </c>
      <c r="K3" s="4">
        <f t="shared" ref="K3:K7" si="1">CEILING(LOG(J3+1)/LOG(2),1)+1</f>
        <v>24</v>
      </c>
      <c r="L3">
        <v>256</v>
      </c>
      <c r="M3" s="1">
        <f>J3/L3</f>
        <v>32640</v>
      </c>
      <c r="N3" s="4">
        <f t="shared" ref="N3:N7" si="2">CEILING(LOG(M3+1)/LOG(2),1)+1</f>
        <v>16</v>
      </c>
    </row>
    <row r="4" spans="1:18">
      <c r="A4" t="s">
        <v>27</v>
      </c>
      <c r="B4">
        <v>4</v>
      </c>
      <c r="C4">
        <v>256</v>
      </c>
      <c r="D4">
        <v>255</v>
      </c>
      <c r="E4">
        <f t="shared" ref="E4:E7" si="3">C4*D4</f>
        <v>65280</v>
      </c>
      <c r="F4" s="4">
        <f t="shared" ref="F4:F7" si="4">CEILING(LOG(E4+1)/LOG(2),1)+1</f>
        <v>17</v>
      </c>
      <c r="G4">
        <v>2</v>
      </c>
      <c r="H4">
        <f t="shared" ref="H4:H7" si="5">E4/G4</f>
        <v>32640</v>
      </c>
      <c r="I4" s="4">
        <f t="shared" si="0"/>
        <v>16</v>
      </c>
      <c r="J4">
        <f>C4*H4</f>
        <v>8355840</v>
      </c>
      <c r="K4" s="4">
        <f t="shared" si="1"/>
        <v>24</v>
      </c>
      <c r="L4">
        <v>256</v>
      </c>
      <c r="M4" s="1">
        <f t="shared" ref="M4:M7" si="6">J4/L4</f>
        <v>32640</v>
      </c>
      <c r="N4" s="4">
        <f t="shared" si="2"/>
        <v>16</v>
      </c>
    </row>
    <row r="5" spans="1:18">
      <c r="B5">
        <v>8</v>
      </c>
      <c r="C5">
        <v>512</v>
      </c>
      <c r="D5">
        <v>255</v>
      </c>
      <c r="E5">
        <f t="shared" si="3"/>
        <v>130560</v>
      </c>
      <c r="F5" s="4">
        <f t="shared" si="4"/>
        <v>18</v>
      </c>
      <c r="G5">
        <v>4</v>
      </c>
      <c r="H5">
        <f t="shared" si="5"/>
        <v>32640</v>
      </c>
      <c r="I5" s="4">
        <f t="shared" si="0"/>
        <v>16</v>
      </c>
      <c r="J5">
        <f>C5*H5</f>
        <v>16711680</v>
      </c>
      <c r="K5" s="4">
        <f t="shared" si="1"/>
        <v>25</v>
      </c>
      <c r="L5">
        <v>512</v>
      </c>
      <c r="M5" s="1">
        <f t="shared" si="6"/>
        <v>32640</v>
      </c>
      <c r="N5" s="4">
        <f t="shared" si="2"/>
        <v>16</v>
      </c>
    </row>
    <row r="6" spans="1:18">
      <c r="B6">
        <v>16</v>
      </c>
      <c r="C6">
        <v>1024</v>
      </c>
      <c r="D6">
        <v>255</v>
      </c>
      <c r="E6">
        <f t="shared" si="3"/>
        <v>261120</v>
      </c>
      <c r="F6" s="4">
        <f t="shared" si="4"/>
        <v>19</v>
      </c>
      <c r="G6">
        <v>8</v>
      </c>
      <c r="H6">
        <f t="shared" si="5"/>
        <v>32640</v>
      </c>
      <c r="I6" s="4">
        <f t="shared" si="0"/>
        <v>16</v>
      </c>
      <c r="J6">
        <f>C6*H6</f>
        <v>33423360</v>
      </c>
      <c r="K6" s="4">
        <f t="shared" si="1"/>
        <v>26</v>
      </c>
      <c r="L6">
        <v>1024</v>
      </c>
      <c r="M6" s="1">
        <f t="shared" si="6"/>
        <v>32640</v>
      </c>
      <c r="N6" s="4">
        <f t="shared" si="2"/>
        <v>16</v>
      </c>
    </row>
    <row r="7" spans="1:18">
      <c r="B7">
        <v>32</v>
      </c>
      <c r="C7">
        <v>2048</v>
      </c>
      <c r="D7">
        <v>255</v>
      </c>
      <c r="E7">
        <f t="shared" si="3"/>
        <v>522240</v>
      </c>
      <c r="F7" s="4">
        <f t="shared" si="4"/>
        <v>20</v>
      </c>
      <c r="G7">
        <v>16</v>
      </c>
      <c r="H7">
        <f t="shared" si="5"/>
        <v>32640</v>
      </c>
      <c r="I7" s="4">
        <f t="shared" si="0"/>
        <v>16</v>
      </c>
      <c r="J7">
        <f>C7*H7</f>
        <v>66846720</v>
      </c>
      <c r="K7" s="4">
        <f t="shared" si="1"/>
        <v>27</v>
      </c>
      <c r="L7">
        <v>2048</v>
      </c>
      <c r="M7" s="1">
        <f t="shared" si="6"/>
        <v>32640</v>
      </c>
      <c r="N7" s="4">
        <f t="shared" si="2"/>
        <v>16</v>
      </c>
    </row>
    <row r="10" spans="1:18">
      <c r="A10" t="s">
        <v>2</v>
      </c>
    </row>
    <row r="11" spans="1:18" ht="28.5">
      <c r="A11" t="s">
        <v>0</v>
      </c>
      <c r="B11" s="3" t="s">
        <v>3</v>
      </c>
      <c r="C11" s="3" t="s">
        <v>4</v>
      </c>
      <c r="D11" s="3" t="s">
        <v>14</v>
      </c>
      <c r="E11" s="3" t="s">
        <v>16</v>
      </c>
      <c r="F11" s="3" t="s">
        <v>17</v>
      </c>
      <c r="G11" s="3" t="s">
        <v>18</v>
      </c>
      <c r="H11" s="3" t="s">
        <v>19</v>
      </c>
      <c r="I11" s="3" t="s">
        <v>20</v>
      </c>
      <c r="J11" s="3" t="s">
        <v>21</v>
      </c>
      <c r="K11" s="3" t="s">
        <v>22</v>
      </c>
      <c r="L11" s="3" t="s">
        <v>23</v>
      </c>
      <c r="M11" s="3" t="s">
        <v>24</v>
      </c>
      <c r="N11" s="3" t="s">
        <v>25</v>
      </c>
      <c r="P11" s="3" t="s">
        <v>28</v>
      </c>
      <c r="Q11" s="6">
        <v>8</v>
      </c>
      <c r="R11">
        <f>Q11-8</f>
        <v>0</v>
      </c>
    </row>
    <row r="12" spans="1:18">
      <c r="A12" t="s">
        <v>26</v>
      </c>
      <c r="B12">
        <v>4</v>
      </c>
      <c r="C12">
        <v>242</v>
      </c>
      <c r="D12">
        <v>32767</v>
      </c>
      <c r="E12">
        <f>C12*D12</f>
        <v>7929614</v>
      </c>
      <c r="F12" s="4">
        <f t="shared" ref="F12:F16" si="7">CEILING(LOG(E12+1)/LOG(2),1)+1</f>
        <v>24</v>
      </c>
      <c r="G12">
        <v>128</v>
      </c>
      <c r="H12" s="2">
        <f>MIN(E12/G12,32767)</f>
        <v>32767</v>
      </c>
      <c r="I12" s="5">
        <f t="shared" ref="I12:I16" si="8">CEILING(LOG(H12+1)/LOG(2),1)+1</f>
        <v>16</v>
      </c>
      <c r="J12">
        <f>C12*H12</f>
        <v>7929614</v>
      </c>
      <c r="K12" s="4">
        <f t="shared" ref="K12:K16" si="9">CEILING(LOG(J12+1)/LOG(2),1)+1</f>
        <v>24</v>
      </c>
      <c r="L12">
        <f>1024*512/G12/Q12</f>
        <v>4096</v>
      </c>
      <c r="M12" s="1">
        <f>J12/L12</f>
        <v>1935.94091796875</v>
      </c>
      <c r="N12" s="5">
        <f t="shared" ref="N12:N16" si="10">CEILING(LOG(M12+1)/LOG(2),1)+1</f>
        <v>12</v>
      </c>
      <c r="Q12">
        <f>2^R11</f>
        <v>1</v>
      </c>
    </row>
    <row r="13" spans="1:18">
      <c r="A13" t="s">
        <v>27</v>
      </c>
      <c r="B13">
        <v>4</v>
      </c>
      <c r="C13">
        <v>247</v>
      </c>
      <c r="D13">
        <v>32767</v>
      </c>
      <c r="E13">
        <f t="shared" ref="E13:E16" si="11">C13*D13</f>
        <v>8093449</v>
      </c>
      <c r="F13" s="4">
        <f t="shared" si="7"/>
        <v>24</v>
      </c>
      <c r="G13">
        <v>128</v>
      </c>
      <c r="H13" s="2">
        <f t="shared" ref="H13:H16" si="12">MIN(E13/G13,32767)</f>
        <v>32767</v>
      </c>
      <c r="I13" s="5">
        <f t="shared" si="8"/>
        <v>16</v>
      </c>
      <c r="J13">
        <f>C13*H13</f>
        <v>8093449</v>
      </c>
      <c r="K13" s="4">
        <f t="shared" si="9"/>
        <v>24</v>
      </c>
      <c r="L13">
        <f t="shared" ref="L13:L16" si="13">1024*512/G13/Q13</f>
        <v>4096</v>
      </c>
      <c r="M13" s="1">
        <f t="shared" ref="M13:M16" si="14">J13/L13</f>
        <v>1975.939697265625</v>
      </c>
      <c r="N13" s="5">
        <f t="shared" si="10"/>
        <v>12</v>
      </c>
      <c r="Q13">
        <f>2^R11</f>
        <v>1</v>
      </c>
    </row>
    <row r="14" spans="1:18">
      <c r="B14">
        <v>8</v>
      </c>
      <c r="C14">
        <v>479</v>
      </c>
      <c r="D14">
        <v>32767</v>
      </c>
      <c r="E14">
        <f t="shared" si="11"/>
        <v>15695393</v>
      </c>
      <c r="F14" s="4">
        <f t="shared" si="7"/>
        <v>25</v>
      </c>
      <c r="G14">
        <v>128</v>
      </c>
      <c r="H14" s="2">
        <f t="shared" si="12"/>
        <v>32767</v>
      </c>
      <c r="I14" s="5">
        <f t="shared" si="8"/>
        <v>16</v>
      </c>
      <c r="J14">
        <f>C14*H14</f>
        <v>15695393</v>
      </c>
      <c r="K14" s="4">
        <f t="shared" si="9"/>
        <v>25</v>
      </c>
      <c r="L14">
        <f t="shared" si="13"/>
        <v>4096</v>
      </c>
      <c r="M14" s="1">
        <f t="shared" si="14"/>
        <v>3831.883056640625</v>
      </c>
      <c r="N14" s="5">
        <f t="shared" si="10"/>
        <v>13</v>
      </c>
      <c r="Q14">
        <f>2^R11</f>
        <v>1</v>
      </c>
    </row>
    <row r="15" spans="1:18">
      <c r="B15">
        <v>16</v>
      </c>
      <c r="C15">
        <v>940</v>
      </c>
      <c r="D15">
        <v>32767</v>
      </c>
      <c r="E15">
        <f t="shared" si="11"/>
        <v>30800980</v>
      </c>
      <c r="F15" s="4">
        <f t="shared" si="7"/>
        <v>26</v>
      </c>
      <c r="G15">
        <v>128</v>
      </c>
      <c r="H15" s="2">
        <f t="shared" si="12"/>
        <v>32767</v>
      </c>
      <c r="I15" s="5">
        <f t="shared" si="8"/>
        <v>16</v>
      </c>
      <c r="J15">
        <f>C15*H15</f>
        <v>30800980</v>
      </c>
      <c r="K15" s="4">
        <f t="shared" si="9"/>
        <v>26</v>
      </c>
      <c r="L15">
        <f t="shared" si="13"/>
        <v>4096</v>
      </c>
      <c r="M15" s="1">
        <f>J15/L15</f>
        <v>7519.7705078125</v>
      </c>
      <c r="N15" s="5">
        <f t="shared" si="10"/>
        <v>14</v>
      </c>
      <c r="Q15">
        <f>2^R11</f>
        <v>1</v>
      </c>
    </row>
    <row r="16" spans="1:18">
      <c r="B16">
        <v>32</v>
      </c>
      <c r="C16">
        <v>1862</v>
      </c>
      <c r="D16">
        <v>32767</v>
      </c>
      <c r="E16">
        <f t="shared" si="11"/>
        <v>61012154</v>
      </c>
      <c r="F16" s="4">
        <f t="shared" si="7"/>
        <v>27</v>
      </c>
      <c r="G16">
        <v>128</v>
      </c>
      <c r="H16" s="2">
        <f t="shared" si="12"/>
        <v>32767</v>
      </c>
      <c r="I16" s="5">
        <f t="shared" si="8"/>
        <v>16</v>
      </c>
      <c r="J16">
        <f>C16*H16</f>
        <v>61012154</v>
      </c>
      <c r="K16" s="4">
        <f t="shared" si="9"/>
        <v>27</v>
      </c>
      <c r="L16">
        <f t="shared" si="13"/>
        <v>4096</v>
      </c>
      <c r="M16" s="1">
        <f t="shared" si="14"/>
        <v>14895.54541015625</v>
      </c>
      <c r="N16" s="5">
        <f t="shared" si="10"/>
        <v>15</v>
      </c>
      <c r="Q16">
        <f>2^R11</f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5"/>
  <sheetViews>
    <sheetView zoomScaleNormal="100" workbookViewId="0"/>
  </sheetViews>
  <sheetFormatPr defaultRowHeight="15"/>
  <cols>
    <col min="10" max="10" width="9.42578125" bestFit="1" customWidth="1"/>
    <col min="13" max="13" width="13.140625" customWidth="1"/>
  </cols>
  <sheetData>
    <row r="1" spans="1:18">
      <c r="A1" t="s">
        <v>1</v>
      </c>
    </row>
    <row r="2" spans="1:18" ht="28.5">
      <c r="A2" t="s">
        <v>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</row>
    <row r="3" spans="1:18">
      <c r="A3" t="s">
        <v>26</v>
      </c>
      <c r="B3">
        <v>4</v>
      </c>
      <c r="C3">
        <v>256</v>
      </c>
      <c r="D3">
        <v>255</v>
      </c>
      <c r="E3">
        <f>C3*D3</f>
        <v>65280</v>
      </c>
      <c r="F3" s="4">
        <f>CEILING(LOG(E3+1)/LOG(2),1)+1</f>
        <v>17</v>
      </c>
      <c r="G3">
        <v>2</v>
      </c>
      <c r="H3">
        <f>E3/G3</f>
        <v>32640</v>
      </c>
      <c r="I3" s="4">
        <f t="shared" ref="I3:I7" si="0">CEILING(LOG(H3+1)/LOG(2),1)+1</f>
        <v>16</v>
      </c>
      <c r="J3">
        <f>C3*H3</f>
        <v>8355840</v>
      </c>
      <c r="K3" s="4">
        <f t="shared" ref="K3:K7" si="1">CEILING(LOG(J3+1)/LOG(2),1)+1</f>
        <v>24</v>
      </c>
      <c r="L3">
        <v>256</v>
      </c>
      <c r="M3" s="1">
        <f>J3/L3</f>
        <v>32640</v>
      </c>
      <c r="N3" s="4">
        <f t="shared" ref="N3:N7" si="2">CEILING(LOG(M3+1)/LOG(2),1)+1</f>
        <v>16</v>
      </c>
    </row>
    <row r="4" spans="1:18">
      <c r="A4" t="s">
        <v>27</v>
      </c>
      <c r="B4">
        <v>4</v>
      </c>
      <c r="C4">
        <v>256</v>
      </c>
      <c r="D4">
        <v>255</v>
      </c>
      <c r="E4">
        <f t="shared" ref="E4:E7" si="3">C4*D4</f>
        <v>65280</v>
      </c>
      <c r="F4" s="4">
        <f t="shared" ref="F4:F7" si="4">CEILING(LOG(E4+1)/LOG(2),1)+1</f>
        <v>17</v>
      </c>
      <c r="G4">
        <v>2</v>
      </c>
      <c r="H4">
        <f t="shared" ref="H4:H7" si="5">E4/G4</f>
        <v>32640</v>
      </c>
      <c r="I4" s="4">
        <f t="shared" si="0"/>
        <v>16</v>
      </c>
      <c r="J4">
        <f>C4*H4</f>
        <v>8355840</v>
      </c>
      <c r="K4" s="4">
        <f t="shared" si="1"/>
        <v>24</v>
      </c>
      <c r="L4">
        <v>256</v>
      </c>
      <c r="M4" s="1">
        <f t="shared" ref="M4:M7" si="6">J4/L4</f>
        <v>32640</v>
      </c>
      <c r="N4" s="4">
        <f t="shared" si="2"/>
        <v>16</v>
      </c>
    </row>
    <row r="5" spans="1:18">
      <c r="B5">
        <v>8</v>
      </c>
      <c r="C5">
        <v>512</v>
      </c>
      <c r="D5">
        <v>255</v>
      </c>
      <c r="E5">
        <f t="shared" si="3"/>
        <v>130560</v>
      </c>
      <c r="F5" s="4">
        <f t="shared" si="4"/>
        <v>18</v>
      </c>
      <c r="G5">
        <v>4</v>
      </c>
      <c r="H5">
        <f t="shared" si="5"/>
        <v>32640</v>
      </c>
      <c r="I5" s="4">
        <f t="shared" si="0"/>
        <v>16</v>
      </c>
      <c r="J5">
        <f>C5*H5</f>
        <v>16711680</v>
      </c>
      <c r="K5" s="4">
        <f t="shared" si="1"/>
        <v>25</v>
      </c>
      <c r="L5">
        <v>512</v>
      </c>
      <c r="M5" s="1">
        <f t="shared" si="6"/>
        <v>32640</v>
      </c>
      <c r="N5" s="4">
        <f t="shared" si="2"/>
        <v>16</v>
      </c>
    </row>
    <row r="6" spans="1:18">
      <c r="B6">
        <v>16</v>
      </c>
      <c r="C6">
        <v>1024</v>
      </c>
      <c r="D6">
        <v>255</v>
      </c>
      <c r="E6">
        <f t="shared" si="3"/>
        <v>261120</v>
      </c>
      <c r="F6" s="4">
        <f t="shared" si="4"/>
        <v>19</v>
      </c>
      <c r="G6">
        <v>8</v>
      </c>
      <c r="H6">
        <f t="shared" si="5"/>
        <v>32640</v>
      </c>
      <c r="I6" s="4">
        <f t="shared" si="0"/>
        <v>16</v>
      </c>
      <c r="J6">
        <f>C6*H6</f>
        <v>33423360</v>
      </c>
      <c r="K6" s="4">
        <f t="shared" si="1"/>
        <v>26</v>
      </c>
      <c r="L6">
        <v>1024</v>
      </c>
      <c r="M6" s="1">
        <f t="shared" si="6"/>
        <v>32640</v>
      </c>
      <c r="N6" s="4">
        <f t="shared" si="2"/>
        <v>16</v>
      </c>
    </row>
    <row r="7" spans="1:18">
      <c r="B7">
        <v>32</v>
      </c>
      <c r="C7">
        <v>2048</v>
      </c>
      <c r="D7">
        <v>255</v>
      </c>
      <c r="E7">
        <f t="shared" si="3"/>
        <v>522240</v>
      </c>
      <c r="F7" s="4">
        <f t="shared" si="4"/>
        <v>20</v>
      </c>
      <c r="G7">
        <v>16</v>
      </c>
      <c r="H7">
        <f t="shared" si="5"/>
        <v>32640</v>
      </c>
      <c r="I7" s="4">
        <f t="shared" si="0"/>
        <v>16</v>
      </c>
      <c r="J7">
        <f>C7*H7</f>
        <v>66846720</v>
      </c>
      <c r="K7" s="4">
        <f t="shared" si="1"/>
        <v>27</v>
      </c>
      <c r="L7">
        <v>2048</v>
      </c>
      <c r="M7" s="1">
        <f t="shared" si="6"/>
        <v>32640</v>
      </c>
      <c r="N7" s="4">
        <f t="shared" si="2"/>
        <v>16</v>
      </c>
    </row>
    <row r="9" spans="1:18">
      <c r="A9" t="s">
        <v>2</v>
      </c>
    </row>
    <row r="10" spans="1:18" ht="28.5">
      <c r="A10" t="s">
        <v>0</v>
      </c>
      <c r="B10" s="3" t="s">
        <v>3</v>
      </c>
      <c r="C10" s="3" t="s">
        <v>4</v>
      </c>
      <c r="D10" s="3" t="s">
        <v>14</v>
      </c>
      <c r="E10" s="3" t="s">
        <v>16</v>
      </c>
      <c r="F10" s="3" t="s">
        <v>17</v>
      </c>
      <c r="G10" s="3" t="s">
        <v>18</v>
      </c>
      <c r="H10" s="3" t="s">
        <v>19</v>
      </c>
      <c r="I10" s="3" t="s">
        <v>20</v>
      </c>
      <c r="J10" s="3" t="s">
        <v>21</v>
      </c>
      <c r="K10" s="3" t="s">
        <v>22</v>
      </c>
      <c r="L10" s="3" t="s">
        <v>23</v>
      </c>
      <c r="M10" s="3" t="s">
        <v>24</v>
      </c>
      <c r="N10" s="3" t="s">
        <v>25</v>
      </c>
      <c r="P10" s="3" t="s">
        <v>28</v>
      </c>
      <c r="Q10" s="6">
        <v>8</v>
      </c>
      <c r="R10">
        <f>Q10-8</f>
        <v>0</v>
      </c>
    </row>
    <row r="11" spans="1:18">
      <c r="A11" t="s">
        <v>26</v>
      </c>
      <c r="B11">
        <v>4</v>
      </c>
      <c r="C11">
        <v>242</v>
      </c>
      <c r="D11">
        <v>32767</v>
      </c>
      <c r="E11">
        <f>C11*D11</f>
        <v>7929614</v>
      </c>
      <c r="F11" s="4">
        <f t="shared" ref="F11:F15" si="7">CEILING(LOG(E11+1)/LOG(2),1)+1</f>
        <v>24</v>
      </c>
      <c r="G11" s="2">
        <v>256</v>
      </c>
      <c r="H11">
        <f>E11/G11</f>
        <v>30975.0546875</v>
      </c>
      <c r="I11" s="5">
        <f t="shared" ref="I11:I15" si="8">CEILING(LOG(H11+1)/LOG(2),1)+1</f>
        <v>16</v>
      </c>
      <c r="J11">
        <f>C11*H11</f>
        <v>7495963.234375</v>
      </c>
      <c r="K11" s="4">
        <f t="shared" ref="K11:K15" si="9">CEILING(LOG(J11+1)/LOG(2),1)+1</f>
        <v>24</v>
      </c>
      <c r="L11">
        <f>1024*512/G11/Q11</f>
        <v>2048</v>
      </c>
      <c r="M11" s="1">
        <f>J11/L11</f>
        <v>3660.138298034668</v>
      </c>
      <c r="N11" s="5">
        <f t="shared" ref="N11:N15" si="10">CEILING(LOG(M11+1)/LOG(2),1)+1</f>
        <v>13</v>
      </c>
      <c r="Q11">
        <f>2^R10</f>
        <v>1</v>
      </c>
    </row>
    <row r="12" spans="1:18">
      <c r="A12" t="s">
        <v>27</v>
      </c>
      <c r="B12">
        <v>4</v>
      </c>
      <c r="C12">
        <v>247</v>
      </c>
      <c r="D12">
        <v>32767</v>
      </c>
      <c r="E12">
        <f t="shared" ref="E12:E15" si="11">C12*D12</f>
        <v>8093449</v>
      </c>
      <c r="F12" s="4">
        <f t="shared" si="7"/>
        <v>24</v>
      </c>
      <c r="G12" s="2">
        <v>256</v>
      </c>
      <c r="H12">
        <f t="shared" ref="H12:H15" si="12">E12/G12</f>
        <v>31615.03515625</v>
      </c>
      <c r="I12" s="5">
        <f t="shared" si="8"/>
        <v>16</v>
      </c>
      <c r="J12">
        <f>C12*H12</f>
        <v>7808913.68359375</v>
      </c>
      <c r="K12" s="4">
        <f t="shared" si="9"/>
        <v>24</v>
      </c>
      <c r="L12">
        <f t="shared" ref="L12:L15" si="13">1024*512/G12/Q12</f>
        <v>2048</v>
      </c>
      <c r="M12" s="1">
        <f t="shared" ref="M12:M15" si="14">J12/L12</f>
        <v>3812.9461345672607</v>
      </c>
      <c r="N12" s="5">
        <f t="shared" si="10"/>
        <v>13</v>
      </c>
      <c r="Q12">
        <f>2^R10</f>
        <v>1</v>
      </c>
    </row>
    <row r="13" spans="1:18">
      <c r="B13">
        <v>8</v>
      </c>
      <c r="C13">
        <v>479</v>
      </c>
      <c r="D13">
        <v>32767</v>
      </c>
      <c r="E13">
        <f t="shared" si="11"/>
        <v>15695393</v>
      </c>
      <c r="F13" s="4">
        <f t="shared" si="7"/>
        <v>25</v>
      </c>
      <c r="G13" s="2">
        <f>G12*2</f>
        <v>512</v>
      </c>
      <c r="H13">
        <f t="shared" si="12"/>
        <v>30655.064453125</v>
      </c>
      <c r="I13" s="5">
        <f t="shared" si="8"/>
        <v>16</v>
      </c>
      <c r="J13">
        <f>C13*H13</f>
        <v>14683775.873046875</v>
      </c>
      <c r="K13" s="4">
        <f t="shared" si="9"/>
        <v>25</v>
      </c>
      <c r="L13">
        <f t="shared" si="13"/>
        <v>1024</v>
      </c>
      <c r="M13" s="1">
        <f t="shared" si="14"/>
        <v>14339.624876022339</v>
      </c>
      <c r="N13" s="5">
        <f t="shared" si="10"/>
        <v>15</v>
      </c>
      <c r="Q13">
        <f>2^R10</f>
        <v>1</v>
      </c>
    </row>
    <row r="14" spans="1:18">
      <c r="B14">
        <v>16</v>
      </c>
      <c r="C14">
        <v>940</v>
      </c>
      <c r="D14">
        <v>32767</v>
      </c>
      <c r="E14">
        <f t="shared" si="11"/>
        <v>30800980</v>
      </c>
      <c r="F14" s="4">
        <f t="shared" si="7"/>
        <v>26</v>
      </c>
      <c r="G14" s="2">
        <v>1024</v>
      </c>
      <c r="H14">
        <f>E14/G14</f>
        <v>30079.08203125</v>
      </c>
      <c r="I14" s="5">
        <f t="shared" si="8"/>
        <v>16</v>
      </c>
      <c r="J14">
        <f>C14*H14</f>
        <v>28274337.109375</v>
      </c>
      <c r="K14" s="4">
        <f t="shared" si="9"/>
        <v>26</v>
      </c>
      <c r="L14">
        <f t="shared" si="13"/>
        <v>512</v>
      </c>
      <c r="M14" s="1">
        <f>J14/L14</f>
        <v>55223.314666748047</v>
      </c>
      <c r="N14" s="5">
        <f t="shared" si="10"/>
        <v>17</v>
      </c>
      <c r="Q14">
        <f>2^R10</f>
        <v>1</v>
      </c>
    </row>
    <row r="15" spans="1:18">
      <c r="B15">
        <v>32</v>
      </c>
      <c r="C15">
        <v>1862</v>
      </c>
      <c r="D15">
        <v>32767</v>
      </c>
      <c r="E15">
        <f t="shared" si="11"/>
        <v>61012154</v>
      </c>
      <c r="F15" s="4">
        <f t="shared" si="7"/>
        <v>27</v>
      </c>
      <c r="G15" s="2">
        <v>2048</v>
      </c>
      <c r="H15">
        <f t="shared" si="12"/>
        <v>29791.0908203125</v>
      </c>
      <c r="I15" s="5">
        <f t="shared" si="8"/>
        <v>16</v>
      </c>
      <c r="J15">
        <f>C15*H15</f>
        <v>55471011.107421875</v>
      </c>
      <c r="K15" s="4">
        <f t="shared" si="9"/>
        <v>27</v>
      </c>
      <c r="L15">
        <f t="shared" si="13"/>
        <v>256</v>
      </c>
      <c r="M15" s="1">
        <f t="shared" si="14"/>
        <v>216683.6371383667</v>
      </c>
      <c r="N15" s="5">
        <f t="shared" si="10"/>
        <v>19</v>
      </c>
      <c r="Q15">
        <f>2^R10</f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49"/>
  <sheetViews>
    <sheetView zoomScaleNormal="100" workbookViewId="0">
      <selection activeCell="U37" sqref="U37"/>
    </sheetView>
  </sheetViews>
  <sheetFormatPr defaultRowHeight="15"/>
  <cols>
    <col min="11" max="11" width="9.42578125" bestFit="1" customWidth="1"/>
    <col min="14" max="14" width="13.140625" customWidth="1"/>
  </cols>
  <sheetData>
    <row r="1" spans="1:19">
      <c r="A1" s="8" t="s">
        <v>29</v>
      </c>
    </row>
    <row r="3" spans="1:19">
      <c r="A3" t="s">
        <v>1</v>
      </c>
    </row>
    <row r="4" spans="1:19" ht="28.5">
      <c r="A4" t="s">
        <v>0</v>
      </c>
      <c r="B4" s="3" t="s">
        <v>3</v>
      </c>
      <c r="C4" s="3" t="s">
        <v>31</v>
      </c>
      <c r="D4" s="3" t="s">
        <v>32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</row>
    <row r="5" spans="1:19">
      <c r="B5">
        <v>4</v>
      </c>
      <c r="C5" s="9">
        <v>128</v>
      </c>
      <c r="D5" s="9">
        <v>128</v>
      </c>
      <c r="E5">
        <v>255</v>
      </c>
      <c r="F5">
        <f>C5*E5</f>
        <v>32640</v>
      </c>
      <c r="G5" s="4">
        <f t="shared" ref="G5:G8" si="0">CEILING(LOG(F5+1)/LOG(2),1)+1</f>
        <v>16</v>
      </c>
      <c r="H5">
        <v>2</v>
      </c>
      <c r="I5">
        <f t="shared" ref="I5:I8" si="1">F5/H5</f>
        <v>16320</v>
      </c>
      <c r="J5" s="4">
        <f t="shared" ref="J5:J8" si="2">CEILING(LOG(I5+1)/LOG(2),1)+1</f>
        <v>15</v>
      </c>
      <c r="K5">
        <f>D5*I5</f>
        <v>2088960</v>
      </c>
      <c r="L5" s="4">
        <f t="shared" ref="L5:L8" si="3">CEILING(LOG(K5+1)/LOG(2),1)+1</f>
        <v>22</v>
      </c>
      <c r="M5">
        <v>256</v>
      </c>
      <c r="N5" s="1">
        <f t="shared" ref="N5:N8" si="4">K5/M5</f>
        <v>8160</v>
      </c>
      <c r="O5" s="4">
        <f t="shared" ref="O5:O8" si="5">CEILING(LOG(N5+1)/LOG(2),1)+1</f>
        <v>14</v>
      </c>
    </row>
    <row r="6" spans="1:19">
      <c r="B6">
        <v>8</v>
      </c>
      <c r="C6" s="9">
        <v>181</v>
      </c>
      <c r="D6" s="9">
        <v>181</v>
      </c>
      <c r="E6">
        <v>255</v>
      </c>
      <c r="F6">
        <f t="shared" ref="F6:F8" si="6">C6*E6</f>
        <v>46155</v>
      </c>
      <c r="G6" s="4">
        <f t="shared" si="0"/>
        <v>17</v>
      </c>
      <c r="H6">
        <v>4</v>
      </c>
      <c r="I6">
        <f t="shared" si="1"/>
        <v>11538.75</v>
      </c>
      <c r="J6" s="4">
        <f t="shared" si="2"/>
        <v>15</v>
      </c>
      <c r="K6">
        <f t="shared" ref="K6:K8" si="7">D6*I6</f>
        <v>2088513.75</v>
      </c>
      <c r="L6" s="4">
        <f t="shared" si="3"/>
        <v>22</v>
      </c>
      <c r="M6">
        <v>512</v>
      </c>
      <c r="N6" s="1">
        <f t="shared" si="4"/>
        <v>4079.12841796875</v>
      </c>
      <c r="O6" s="4">
        <f t="shared" si="5"/>
        <v>13</v>
      </c>
    </row>
    <row r="7" spans="1:19">
      <c r="B7">
        <v>16</v>
      </c>
      <c r="C7" s="9">
        <v>256</v>
      </c>
      <c r="D7" s="9">
        <v>256</v>
      </c>
      <c r="E7">
        <v>255</v>
      </c>
      <c r="F7">
        <f t="shared" si="6"/>
        <v>65280</v>
      </c>
      <c r="G7" s="4">
        <f t="shared" si="0"/>
        <v>17</v>
      </c>
      <c r="H7">
        <v>8</v>
      </c>
      <c r="I7">
        <f t="shared" si="1"/>
        <v>8160</v>
      </c>
      <c r="J7" s="4">
        <f t="shared" si="2"/>
        <v>14</v>
      </c>
      <c r="K7">
        <f t="shared" si="7"/>
        <v>2088960</v>
      </c>
      <c r="L7" s="4">
        <f t="shared" si="3"/>
        <v>22</v>
      </c>
      <c r="M7">
        <v>1024</v>
      </c>
      <c r="N7" s="1">
        <f t="shared" si="4"/>
        <v>2040</v>
      </c>
      <c r="O7" s="4">
        <f t="shared" si="5"/>
        <v>12</v>
      </c>
    </row>
    <row r="8" spans="1:19">
      <c r="B8">
        <v>32</v>
      </c>
      <c r="C8" s="9">
        <v>362</v>
      </c>
      <c r="D8" s="9">
        <v>362</v>
      </c>
      <c r="E8">
        <v>255</v>
      </c>
      <c r="F8">
        <f t="shared" si="6"/>
        <v>92310</v>
      </c>
      <c r="G8" s="4">
        <f t="shared" si="0"/>
        <v>18</v>
      </c>
      <c r="H8">
        <v>16</v>
      </c>
      <c r="I8">
        <f t="shared" si="1"/>
        <v>5769.375</v>
      </c>
      <c r="J8" s="4">
        <f t="shared" si="2"/>
        <v>14</v>
      </c>
      <c r="K8">
        <f t="shared" si="7"/>
        <v>2088513.75</v>
      </c>
      <c r="L8" s="4">
        <f t="shared" si="3"/>
        <v>22</v>
      </c>
      <c r="M8">
        <v>2048</v>
      </c>
      <c r="N8" s="1">
        <f t="shared" si="4"/>
        <v>1019.7821044921875</v>
      </c>
      <c r="O8" s="4">
        <f t="shared" si="5"/>
        <v>11</v>
      </c>
    </row>
    <row r="10" spans="1:19">
      <c r="A10" t="s">
        <v>2</v>
      </c>
    </row>
    <row r="11" spans="1:19" ht="28.5">
      <c r="A11" t="s">
        <v>0</v>
      </c>
      <c r="B11" s="3" t="s">
        <v>3</v>
      </c>
      <c r="C11" s="3" t="s">
        <v>32</v>
      </c>
      <c r="D11" s="3" t="s">
        <v>31</v>
      </c>
      <c r="E11" s="3" t="s">
        <v>14</v>
      </c>
      <c r="F11" s="3" t="s">
        <v>16</v>
      </c>
      <c r="G11" s="3" t="s">
        <v>17</v>
      </c>
      <c r="H11" s="3" t="s">
        <v>18</v>
      </c>
      <c r="I11" s="3" t="s">
        <v>19</v>
      </c>
      <c r="J11" s="3" t="s">
        <v>20</v>
      </c>
      <c r="K11" s="3" t="s">
        <v>21</v>
      </c>
      <c r="L11" s="3" t="s">
        <v>22</v>
      </c>
      <c r="M11" s="3" t="s">
        <v>23</v>
      </c>
      <c r="N11" s="3" t="s">
        <v>24</v>
      </c>
      <c r="O11" s="3" t="s">
        <v>25</v>
      </c>
      <c r="Q11" s="3" t="s">
        <v>28</v>
      </c>
      <c r="R11" s="6">
        <v>8</v>
      </c>
      <c r="S11">
        <f>R11-8</f>
        <v>0</v>
      </c>
    </row>
    <row r="12" spans="1:19">
      <c r="B12">
        <v>4</v>
      </c>
      <c r="C12" s="9">
        <f>D5</f>
        <v>128</v>
      </c>
      <c r="D12" s="9">
        <f>C5</f>
        <v>128</v>
      </c>
      <c r="E12">
        <v>32767</v>
      </c>
      <c r="F12">
        <f>C12*E12</f>
        <v>4194176</v>
      </c>
      <c r="G12" s="4">
        <f t="shared" ref="G12:G15" si="8">CEILING(LOG(F12+1)/LOG(2),1)+1</f>
        <v>23</v>
      </c>
      <c r="H12" s="10">
        <v>128</v>
      </c>
      <c r="I12">
        <f t="shared" ref="I12:I15" si="9">F12/H12</f>
        <v>32767</v>
      </c>
      <c r="J12" s="5">
        <f t="shared" ref="J12:J15" si="10">CEILING(LOG(I12+1)/LOG(2),1)+1</f>
        <v>16</v>
      </c>
      <c r="K12">
        <f>D12*I12</f>
        <v>4194176</v>
      </c>
      <c r="L12" s="4">
        <f t="shared" ref="L12:L15" si="11">CEILING(LOG(K12+1)/LOG(2),1)+1</f>
        <v>23</v>
      </c>
      <c r="M12">
        <f t="shared" ref="M12:M15" si="12">1024*512/H12/R12</f>
        <v>4096</v>
      </c>
      <c r="N12" s="1">
        <f t="shared" ref="N12:N15" si="13">K12/M12</f>
        <v>1023.96875</v>
      </c>
      <c r="O12" s="5">
        <f t="shared" ref="O12:O15" si="14">CEILING(LOG(N12+1)/LOG(2),1)+1</f>
        <v>12</v>
      </c>
      <c r="R12">
        <f>2^S11</f>
        <v>1</v>
      </c>
    </row>
    <row r="13" spans="1:19">
      <c r="B13">
        <v>8</v>
      </c>
      <c r="C13" s="9">
        <f>D6</f>
        <v>181</v>
      </c>
      <c r="D13" s="9">
        <f>C6</f>
        <v>181</v>
      </c>
      <c r="E13">
        <v>32767</v>
      </c>
      <c r="F13">
        <f t="shared" ref="F13:F15" si="15">C13*E13</f>
        <v>5930827</v>
      </c>
      <c r="G13" s="4">
        <f t="shared" si="8"/>
        <v>24</v>
      </c>
      <c r="H13" s="10">
        <v>128</v>
      </c>
      <c r="I13">
        <f t="shared" si="9"/>
        <v>46334.5859375</v>
      </c>
      <c r="J13" s="5">
        <f t="shared" si="10"/>
        <v>17</v>
      </c>
      <c r="K13">
        <f t="shared" ref="K13:K15" si="16">D13*I13</f>
        <v>8386560.0546875</v>
      </c>
      <c r="L13" s="4">
        <f t="shared" si="11"/>
        <v>24</v>
      </c>
      <c r="M13">
        <f t="shared" si="12"/>
        <v>4096</v>
      </c>
      <c r="N13" s="1">
        <f t="shared" si="13"/>
        <v>2047.5000133514404</v>
      </c>
      <c r="O13" s="5">
        <f t="shared" si="14"/>
        <v>13</v>
      </c>
      <c r="R13">
        <f>2^S11</f>
        <v>1</v>
      </c>
    </row>
    <row r="14" spans="1:19">
      <c r="B14">
        <v>16</v>
      </c>
      <c r="C14" s="9">
        <f>D7</f>
        <v>256</v>
      </c>
      <c r="D14" s="9">
        <f>C7</f>
        <v>256</v>
      </c>
      <c r="E14">
        <v>32767</v>
      </c>
      <c r="F14">
        <f t="shared" si="15"/>
        <v>8388352</v>
      </c>
      <c r="G14" s="4">
        <f t="shared" si="8"/>
        <v>24</v>
      </c>
      <c r="H14" s="10">
        <v>128</v>
      </c>
      <c r="I14">
        <f t="shared" si="9"/>
        <v>65534</v>
      </c>
      <c r="J14" s="5">
        <f t="shared" si="10"/>
        <v>17</v>
      </c>
      <c r="K14">
        <f t="shared" si="16"/>
        <v>16776704</v>
      </c>
      <c r="L14" s="4">
        <f t="shared" si="11"/>
        <v>25</v>
      </c>
      <c r="M14">
        <f t="shared" si="12"/>
        <v>4096</v>
      </c>
      <c r="N14" s="1">
        <f>K14/M14</f>
        <v>4095.875</v>
      </c>
      <c r="O14" s="5">
        <f t="shared" si="14"/>
        <v>14</v>
      </c>
      <c r="R14">
        <f>2^S11</f>
        <v>1</v>
      </c>
    </row>
    <row r="15" spans="1:19">
      <c r="B15">
        <v>32</v>
      </c>
      <c r="C15" s="9">
        <f>D8</f>
        <v>362</v>
      </c>
      <c r="D15" s="9">
        <f>C8</f>
        <v>362</v>
      </c>
      <c r="E15">
        <v>32767</v>
      </c>
      <c r="F15">
        <f t="shared" si="15"/>
        <v>11861654</v>
      </c>
      <c r="G15" s="4">
        <f t="shared" si="8"/>
        <v>25</v>
      </c>
      <c r="H15" s="10">
        <v>128</v>
      </c>
      <c r="I15">
        <f t="shared" si="9"/>
        <v>92669.171875</v>
      </c>
      <c r="J15" s="5">
        <f t="shared" si="10"/>
        <v>18</v>
      </c>
      <c r="K15">
        <f t="shared" si="16"/>
        <v>33546240.21875</v>
      </c>
      <c r="L15" s="4">
        <f t="shared" si="11"/>
        <v>26</v>
      </c>
      <c r="M15">
        <f t="shared" si="12"/>
        <v>4096</v>
      </c>
      <c r="N15" s="1">
        <f t="shared" si="13"/>
        <v>8190.0000534057617</v>
      </c>
      <c r="O15" s="5">
        <f t="shared" si="14"/>
        <v>14</v>
      </c>
      <c r="R15">
        <f>2^S11</f>
        <v>1</v>
      </c>
    </row>
    <row r="18" spans="1:19">
      <c r="A18" s="8" t="s">
        <v>37</v>
      </c>
    </row>
    <row r="20" spans="1:19">
      <c r="A20" t="s">
        <v>1</v>
      </c>
    </row>
    <row r="21" spans="1:19" ht="28.5">
      <c r="A21" t="s">
        <v>0</v>
      </c>
      <c r="B21" s="3" t="s">
        <v>3</v>
      </c>
      <c r="C21" s="3" t="s">
        <v>31</v>
      </c>
      <c r="D21" s="3" t="s">
        <v>32</v>
      </c>
      <c r="E21" s="3" t="s">
        <v>5</v>
      </c>
      <c r="F21" s="3" t="s">
        <v>6</v>
      </c>
      <c r="G21" s="3" t="s">
        <v>7</v>
      </c>
      <c r="H21" s="3" t="s">
        <v>8</v>
      </c>
      <c r="I21" s="3" t="s">
        <v>9</v>
      </c>
      <c r="J21" s="3" t="s">
        <v>10</v>
      </c>
      <c r="K21" s="3" t="s">
        <v>11</v>
      </c>
      <c r="L21" s="3" t="s">
        <v>12</v>
      </c>
      <c r="M21" s="3" t="s">
        <v>13</v>
      </c>
      <c r="N21" s="3" t="s">
        <v>14</v>
      </c>
      <c r="O21" s="3" t="s">
        <v>15</v>
      </c>
    </row>
    <row r="22" spans="1:19">
      <c r="B22">
        <v>4</v>
      </c>
      <c r="C22">
        <v>256</v>
      </c>
      <c r="D22" s="9">
        <v>128</v>
      </c>
      <c r="E22">
        <v>255</v>
      </c>
      <c r="F22">
        <f>C22*E22</f>
        <v>65280</v>
      </c>
      <c r="G22" s="4">
        <f t="shared" ref="G22:G25" si="17">CEILING(LOG(F22+1)/LOG(2),1)+1</f>
        <v>17</v>
      </c>
      <c r="H22">
        <v>2</v>
      </c>
      <c r="I22">
        <f t="shared" ref="I22:I25" si="18">F22/H22</f>
        <v>32640</v>
      </c>
      <c r="J22" s="4">
        <f t="shared" ref="J22:J25" si="19">CEILING(LOG(I22+1)/LOG(2),1)+1</f>
        <v>16</v>
      </c>
      <c r="K22">
        <f>D22*I22</f>
        <v>4177920</v>
      </c>
      <c r="L22" s="4">
        <f t="shared" ref="L22:L25" si="20">CEILING(LOG(K22+1)/LOG(2),1)+1</f>
        <v>23</v>
      </c>
      <c r="M22">
        <v>256</v>
      </c>
      <c r="N22" s="1">
        <f t="shared" ref="N22:N25" si="21">K22/M22</f>
        <v>16320</v>
      </c>
      <c r="O22" s="4">
        <f t="shared" ref="O22:O25" si="22">CEILING(LOG(N22+1)/LOG(2),1)+1</f>
        <v>15</v>
      </c>
    </row>
    <row r="23" spans="1:19">
      <c r="B23">
        <v>8</v>
      </c>
      <c r="C23">
        <v>512</v>
      </c>
      <c r="D23" s="9">
        <v>181</v>
      </c>
      <c r="E23">
        <v>255</v>
      </c>
      <c r="F23">
        <f t="shared" ref="F23:F25" si="23">C23*E23</f>
        <v>130560</v>
      </c>
      <c r="G23" s="4">
        <f t="shared" si="17"/>
        <v>18</v>
      </c>
      <c r="H23">
        <v>4</v>
      </c>
      <c r="I23">
        <f t="shared" si="18"/>
        <v>32640</v>
      </c>
      <c r="J23" s="4">
        <f t="shared" si="19"/>
        <v>16</v>
      </c>
      <c r="K23">
        <f t="shared" ref="K23:K25" si="24">D23*I23</f>
        <v>5907840</v>
      </c>
      <c r="L23" s="4">
        <f t="shared" si="20"/>
        <v>24</v>
      </c>
      <c r="M23">
        <v>512</v>
      </c>
      <c r="N23" s="1">
        <f t="shared" si="21"/>
        <v>11538.75</v>
      </c>
      <c r="O23" s="4">
        <f t="shared" si="22"/>
        <v>15</v>
      </c>
    </row>
    <row r="24" spans="1:19">
      <c r="B24">
        <v>16</v>
      </c>
      <c r="C24">
        <v>1024</v>
      </c>
      <c r="D24" s="9">
        <v>256</v>
      </c>
      <c r="E24">
        <v>255</v>
      </c>
      <c r="F24">
        <f t="shared" si="23"/>
        <v>261120</v>
      </c>
      <c r="G24" s="4">
        <f t="shared" si="17"/>
        <v>19</v>
      </c>
      <c r="H24">
        <v>8</v>
      </c>
      <c r="I24">
        <f t="shared" si="18"/>
        <v>32640</v>
      </c>
      <c r="J24" s="4">
        <f t="shared" si="19"/>
        <v>16</v>
      </c>
      <c r="K24">
        <f t="shared" si="24"/>
        <v>8355840</v>
      </c>
      <c r="L24" s="4">
        <f t="shared" si="20"/>
        <v>24</v>
      </c>
      <c r="M24">
        <v>1024</v>
      </c>
      <c r="N24" s="1">
        <f t="shared" si="21"/>
        <v>8160</v>
      </c>
      <c r="O24" s="4">
        <f t="shared" si="22"/>
        <v>14</v>
      </c>
    </row>
    <row r="25" spans="1:19">
      <c r="B25">
        <v>32</v>
      </c>
      <c r="C25">
        <v>2048</v>
      </c>
      <c r="D25" s="9">
        <v>362</v>
      </c>
      <c r="E25">
        <v>255</v>
      </c>
      <c r="F25">
        <f t="shared" si="23"/>
        <v>522240</v>
      </c>
      <c r="G25" s="4">
        <f t="shared" si="17"/>
        <v>20</v>
      </c>
      <c r="H25">
        <v>16</v>
      </c>
      <c r="I25">
        <f t="shared" si="18"/>
        <v>32640</v>
      </c>
      <c r="J25" s="4">
        <f t="shared" si="19"/>
        <v>16</v>
      </c>
      <c r="K25">
        <f t="shared" si="24"/>
        <v>11815680</v>
      </c>
      <c r="L25" s="4">
        <f t="shared" si="20"/>
        <v>25</v>
      </c>
      <c r="M25">
        <v>2048</v>
      </c>
      <c r="N25" s="1">
        <f t="shared" si="21"/>
        <v>5769.375</v>
      </c>
      <c r="O25" s="4">
        <f t="shared" si="22"/>
        <v>14</v>
      </c>
    </row>
    <row r="27" spans="1:19">
      <c r="A27" t="s">
        <v>2</v>
      </c>
    </row>
    <row r="28" spans="1:19" ht="28.5">
      <c r="A28" t="s">
        <v>0</v>
      </c>
      <c r="B28" s="3" t="s">
        <v>3</v>
      </c>
      <c r="C28" s="3" t="s">
        <v>4</v>
      </c>
      <c r="D28" s="3" t="s">
        <v>4</v>
      </c>
      <c r="E28" s="3" t="s">
        <v>14</v>
      </c>
      <c r="F28" s="3" t="s">
        <v>16</v>
      </c>
      <c r="G28" s="3" t="s">
        <v>17</v>
      </c>
      <c r="H28" s="3" t="s">
        <v>18</v>
      </c>
      <c r="I28" s="3" t="s">
        <v>19</v>
      </c>
      <c r="J28" s="3" t="s">
        <v>20</v>
      </c>
      <c r="K28" s="3" t="s">
        <v>21</v>
      </c>
      <c r="L28" s="3" t="s">
        <v>22</v>
      </c>
      <c r="M28" s="3" t="s">
        <v>23</v>
      </c>
      <c r="N28" s="3" t="s">
        <v>24</v>
      </c>
      <c r="O28" s="3" t="s">
        <v>25</v>
      </c>
      <c r="Q28" s="3" t="s">
        <v>28</v>
      </c>
      <c r="R28" s="6">
        <v>8</v>
      </c>
      <c r="S28">
        <f>R28-8</f>
        <v>0</v>
      </c>
    </row>
    <row r="29" spans="1:19">
      <c r="B29">
        <v>4</v>
      </c>
      <c r="C29" s="9">
        <f>D22</f>
        <v>128</v>
      </c>
      <c r="D29">
        <v>247</v>
      </c>
      <c r="E29">
        <v>32767</v>
      </c>
      <c r="F29">
        <f>C29*E29</f>
        <v>4194176</v>
      </c>
      <c r="G29" s="4">
        <f t="shared" ref="G29:G32" si="25">CEILING(LOG(F29+1)/LOG(2),1)+1</f>
        <v>23</v>
      </c>
      <c r="H29" s="10">
        <v>128</v>
      </c>
      <c r="I29">
        <f t="shared" ref="I29:I32" si="26">F29/H29</f>
        <v>32767</v>
      </c>
      <c r="J29" s="5">
        <f t="shared" ref="J29:J32" si="27">CEILING(LOG(I29+1)/LOG(2),1)+1</f>
        <v>16</v>
      </c>
      <c r="K29">
        <f>D29*I29</f>
        <v>8093449</v>
      </c>
      <c r="L29" s="4">
        <f t="shared" ref="L29:L32" si="28">CEILING(LOG(K29+1)/LOG(2),1)+1</f>
        <v>24</v>
      </c>
      <c r="M29">
        <f>1024*512/H29/R29</f>
        <v>4096</v>
      </c>
      <c r="N29" s="1">
        <f t="shared" ref="N29:N30" si="29">K29/M29</f>
        <v>1975.939697265625</v>
      </c>
      <c r="O29" s="5">
        <f t="shared" ref="O29:O32" si="30">CEILING(LOG(N29+1)/LOG(2),1)+1</f>
        <v>12</v>
      </c>
      <c r="R29">
        <f>2^S28</f>
        <v>1</v>
      </c>
    </row>
    <row r="30" spans="1:19">
      <c r="B30">
        <v>8</v>
      </c>
      <c r="C30" s="9">
        <f>D23</f>
        <v>181</v>
      </c>
      <c r="D30">
        <v>479</v>
      </c>
      <c r="E30">
        <v>32767</v>
      </c>
      <c r="F30">
        <f t="shared" ref="F30:F32" si="31">C30*E30</f>
        <v>5930827</v>
      </c>
      <c r="G30" s="4">
        <f t="shared" si="25"/>
        <v>24</v>
      </c>
      <c r="H30" s="10">
        <v>128</v>
      </c>
      <c r="I30">
        <f t="shared" si="26"/>
        <v>46334.5859375</v>
      </c>
      <c r="J30" s="5">
        <f t="shared" si="27"/>
        <v>17</v>
      </c>
      <c r="K30">
        <f t="shared" ref="K30:K32" si="32">D30*I30</f>
        <v>22194266.6640625</v>
      </c>
      <c r="L30" s="4">
        <f t="shared" si="28"/>
        <v>26</v>
      </c>
      <c r="M30">
        <f>1024*512/H30/R30</f>
        <v>4096</v>
      </c>
      <c r="N30" s="1">
        <f t="shared" si="29"/>
        <v>5418.5221347808838</v>
      </c>
      <c r="O30" s="5">
        <f t="shared" si="30"/>
        <v>14</v>
      </c>
      <c r="R30">
        <f>2^S28</f>
        <v>1</v>
      </c>
    </row>
    <row r="31" spans="1:19">
      <c r="B31">
        <v>16</v>
      </c>
      <c r="C31" s="9">
        <f>D24</f>
        <v>256</v>
      </c>
      <c r="D31">
        <v>940</v>
      </c>
      <c r="E31">
        <v>32767</v>
      </c>
      <c r="F31">
        <f t="shared" si="31"/>
        <v>8388352</v>
      </c>
      <c r="G31" s="4">
        <f t="shared" si="25"/>
        <v>24</v>
      </c>
      <c r="H31" s="10">
        <v>128</v>
      </c>
      <c r="I31">
        <f t="shared" si="26"/>
        <v>65534</v>
      </c>
      <c r="J31" s="5">
        <f t="shared" si="27"/>
        <v>17</v>
      </c>
      <c r="K31">
        <f t="shared" si="32"/>
        <v>61601960</v>
      </c>
      <c r="L31" s="4">
        <f t="shared" si="28"/>
        <v>27</v>
      </c>
      <c r="M31">
        <f>1024*512/H31/R31</f>
        <v>4096</v>
      </c>
      <c r="N31" s="1">
        <f>K31/M31</f>
        <v>15039.541015625</v>
      </c>
      <c r="O31" s="5">
        <f t="shared" si="30"/>
        <v>15</v>
      </c>
      <c r="R31">
        <f>2^S28</f>
        <v>1</v>
      </c>
    </row>
    <row r="32" spans="1:19">
      <c r="B32">
        <v>32</v>
      </c>
      <c r="C32" s="9">
        <f>D25</f>
        <v>362</v>
      </c>
      <c r="D32">
        <v>1862</v>
      </c>
      <c r="E32">
        <v>32767</v>
      </c>
      <c r="F32">
        <f t="shared" si="31"/>
        <v>11861654</v>
      </c>
      <c r="G32" s="4">
        <f t="shared" si="25"/>
        <v>25</v>
      </c>
      <c r="H32" s="10">
        <v>128</v>
      </c>
      <c r="I32">
        <f t="shared" si="26"/>
        <v>92669.171875</v>
      </c>
      <c r="J32" s="5">
        <f t="shared" si="27"/>
        <v>18</v>
      </c>
      <c r="K32">
        <f t="shared" si="32"/>
        <v>172549998.03125</v>
      </c>
      <c r="L32" s="4">
        <f t="shared" si="28"/>
        <v>29</v>
      </c>
      <c r="M32">
        <f>1024*512/H32/R32</f>
        <v>4096</v>
      </c>
      <c r="N32" s="1">
        <f t="shared" ref="N32" si="33">K32/M32</f>
        <v>42126.464363098145</v>
      </c>
      <c r="O32" s="5">
        <f t="shared" si="30"/>
        <v>17</v>
      </c>
      <c r="R32">
        <f>2^S28</f>
        <v>1</v>
      </c>
    </row>
    <row r="35" spans="1:19">
      <c r="A35" s="8" t="s">
        <v>30</v>
      </c>
    </row>
    <row r="37" spans="1:19">
      <c r="A37" t="s">
        <v>1</v>
      </c>
    </row>
    <row r="38" spans="1:19" ht="28.5">
      <c r="A38" t="s">
        <v>0</v>
      </c>
      <c r="B38" s="3" t="s">
        <v>3</v>
      </c>
      <c r="C38" s="3" t="s">
        <v>31</v>
      </c>
      <c r="D38" s="3" t="s">
        <v>32</v>
      </c>
      <c r="E38" s="3" t="s">
        <v>5</v>
      </c>
      <c r="F38" s="3" t="s">
        <v>6</v>
      </c>
      <c r="G38" s="3" t="s">
        <v>7</v>
      </c>
      <c r="H38" s="3" t="s">
        <v>8</v>
      </c>
      <c r="I38" s="3" t="s">
        <v>9</v>
      </c>
      <c r="J38" s="3" t="s">
        <v>10</v>
      </c>
      <c r="K38" s="3" t="s">
        <v>11</v>
      </c>
      <c r="L38" s="3" t="s">
        <v>12</v>
      </c>
      <c r="M38" s="3" t="s">
        <v>13</v>
      </c>
      <c r="N38" s="3" t="s">
        <v>14</v>
      </c>
      <c r="O38" s="3" t="s">
        <v>15</v>
      </c>
    </row>
    <row r="39" spans="1:19">
      <c r="B39">
        <v>4</v>
      </c>
      <c r="C39" s="9">
        <v>128</v>
      </c>
      <c r="D39">
        <v>256</v>
      </c>
      <c r="E39">
        <v>255</v>
      </c>
      <c r="F39">
        <f>C39*E39</f>
        <v>32640</v>
      </c>
      <c r="G39" s="4">
        <f t="shared" ref="G39:G42" si="34">CEILING(LOG(F39+1)/LOG(2),1)+1</f>
        <v>16</v>
      </c>
      <c r="H39">
        <v>2</v>
      </c>
      <c r="I39">
        <f t="shared" ref="I39:I42" si="35">F39/H39</f>
        <v>16320</v>
      </c>
      <c r="J39" s="4">
        <f t="shared" ref="J39:J42" si="36">CEILING(LOG(I39+1)/LOG(2),1)+1</f>
        <v>15</v>
      </c>
      <c r="K39">
        <f>D39*I39</f>
        <v>4177920</v>
      </c>
      <c r="L39" s="4">
        <f t="shared" ref="L39:L42" si="37">CEILING(LOG(K39+1)/LOG(2),1)+1</f>
        <v>23</v>
      </c>
      <c r="M39">
        <v>256</v>
      </c>
      <c r="N39" s="1">
        <f t="shared" ref="N39:N42" si="38">K39/M39</f>
        <v>16320</v>
      </c>
      <c r="O39" s="4">
        <f t="shared" ref="O39:O42" si="39">CEILING(LOG(N39+1)/LOG(2),1)+1</f>
        <v>15</v>
      </c>
    </row>
    <row r="40" spans="1:19">
      <c r="B40">
        <v>8</v>
      </c>
      <c r="C40" s="9">
        <v>181</v>
      </c>
      <c r="D40">
        <v>512</v>
      </c>
      <c r="E40">
        <v>255</v>
      </c>
      <c r="F40">
        <f t="shared" ref="F40:F42" si="40">C40*E40</f>
        <v>46155</v>
      </c>
      <c r="G40" s="4">
        <f t="shared" si="34"/>
        <v>17</v>
      </c>
      <c r="H40">
        <v>4</v>
      </c>
      <c r="I40">
        <f t="shared" si="35"/>
        <v>11538.75</v>
      </c>
      <c r="J40" s="4">
        <f t="shared" si="36"/>
        <v>15</v>
      </c>
      <c r="K40">
        <f t="shared" ref="K40:K42" si="41">D40*I40</f>
        <v>5907840</v>
      </c>
      <c r="L40" s="4">
        <f t="shared" si="37"/>
        <v>24</v>
      </c>
      <c r="M40">
        <v>512</v>
      </c>
      <c r="N40" s="1">
        <f t="shared" si="38"/>
        <v>11538.75</v>
      </c>
      <c r="O40" s="4">
        <f t="shared" si="39"/>
        <v>15</v>
      </c>
    </row>
    <row r="41" spans="1:19">
      <c r="B41">
        <v>16</v>
      </c>
      <c r="C41" s="9">
        <v>256</v>
      </c>
      <c r="D41">
        <v>1024</v>
      </c>
      <c r="E41">
        <v>255</v>
      </c>
      <c r="F41">
        <f t="shared" si="40"/>
        <v>65280</v>
      </c>
      <c r="G41" s="4">
        <f t="shared" si="34"/>
        <v>17</v>
      </c>
      <c r="H41">
        <v>8</v>
      </c>
      <c r="I41">
        <f t="shared" si="35"/>
        <v>8160</v>
      </c>
      <c r="J41" s="4">
        <f t="shared" si="36"/>
        <v>14</v>
      </c>
      <c r="K41">
        <f t="shared" si="41"/>
        <v>8355840</v>
      </c>
      <c r="L41" s="4">
        <f t="shared" si="37"/>
        <v>24</v>
      </c>
      <c r="M41">
        <v>1024</v>
      </c>
      <c r="N41" s="1">
        <f t="shared" si="38"/>
        <v>8160</v>
      </c>
      <c r="O41" s="4">
        <f t="shared" si="39"/>
        <v>14</v>
      </c>
    </row>
    <row r="42" spans="1:19">
      <c r="B42">
        <v>32</v>
      </c>
      <c r="C42" s="9">
        <v>362</v>
      </c>
      <c r="D42">
        <v>2048</v>
      </c>
      <c r="E42">
        <v>255</v>
      </c>
      <c r="F42">
        <f t="shared" si="40"/>
        <v>92310</v>
      </c>
      <c r="G42" s="4">
        <f t="shared" si="34"/>
        <v>18</v>
      </c>
      <c r="H42">
        <v>16</v>
      </c>
      <c r="I42">
        <f t="shared" si="35"/>
        <v>5769.375</v>
      </c>
      <c r="J42" s="4">
        <f t="shared" si="36"/>
        <v>14</v>
      </c>
      <c r="K42">
        <f t="shared" si="41"/>
        <v>11815680</v>
      </c>
      <c r="L42" s="4">
        <f t="shared" si="37"/>
        <v>25</v>
      </c>
      <c r="M42">
        <v>2048</v>
      </c>
      <c r="N42" s="1">
        <f t="shared" si="38"/>
        <v>5769.375</v>
      </c>
      <c r="O42" s="4">
        <f t="shared" si="39"/>
        <v>14</v>
      </c>
    </row>
    <row r="44" spans="1:19">
      <c r="A44" t="s">
        <v>2</v>
      </c>
    </row>
    <row r="45" spans="1:19" ht="28.5">
      <c r="A45" t="s">
        <v>0</v>
      </c>
      <c r="B45" s="3" t="s">
        <v>3</v>
      </c>
      <c r="C45" s="3" t="s">
        <v>4</v>
      </c>
      <c r="D45" s="3" t="s">
        <v>4</v>
      </c>
      <c r="E45" s="3" t="s">
        <v>14</v>
      </c>
      <c r="F45" s="3" t="s">
        <v>16</v>
      </c>
      <c r="G45" s="3" t="s">
        <v>17</v>
      </c>
      <c r="H45" s="3" t="s">
        <v>18</v>
      </c>
      <c r="I45" s="3" t="s">
        <v>19</v>
      </c>
      <c r="J45" s="3" t="s">
        <v>20</v>
      </c>
      <c r="K45" s="3" t="s">
        <v>21</v>
      </c>
      <c r="L45" s="3" t="s">
        <v>22</v>
      </c>
      <c r="M45" s="3" t="s">
        <v>23</v>
      </c>
      <c r="N45" s="3" t="s">
        <v>24</v>
      </c>
      <c r="O45" s="3" t="s">
        <v>25</v>
      </c>
      <c r="Q45" s="3" t="s">
        <v>28</v>
      </c>
      <c r="R45" s="6">
        <v>8</v>
      </c>
      <c r="S45">
        <f>R45-8</f>
        <v>0</v>
      </c>
    </row>
    <row r="46" spans="1:19">
      <c r="B46">
        <v>4</v>
      </c>
      <c r="C46">
        <v>247</v>
      </c>
      <c r="D46" s="9">
        <f>C39</f>
        <v>128</v>
      </c>
      <c r="E46">
        <v>32767</v>
      </c>
      <c r="F46">
        <f>C46*E46</f>
        <v>8093449</v>
      </c>
      <c r="G46" s="4">
        <f t="shared" ref="G46:G49" si="42">CEILING(LOG(F46+1)/LOG(2),1)+1</f>
        <v>24</v>
      </c>
      <c r="H46" s="10">
        <v>128</v>
      </c>
      <c r="I46">
        <f t="shared" ref="I46:I49" si="43">F46/H46</f>
        <v>63230.0703125</v>
      </c>
      <c r="J46" s="5">
        <f t="shared" ref="J46:J49" si="44">CEILING(LOG(I46+1)/LOG(2),1)+1</f>
        <v>17</v>
      </c>
      <c r="K46">
        <f>D46*I46</f>
        <v>8093449</v>
      </c>
      <c r="L46" s="4">
        <f t="shared" ref="L46:L49" si="45">CEILING(LOG(K46+1)/LOG(2),1)+1</f>
        <v>24</v>
      </c>
      <c r="M46">
        <f>1024*512/H46/R46</f>
        <v>4096</v>
      </c>
      <c r="N46" s="1">
        <f t="shared" ref="N46:N47" si="46">K46/M46</f>
        <v>1975.939697265625</v>
      </c>
      <c r="O46" s="5">
        <f t="shared" ref="O46:O49" si="47">CEILING(LOG(N46+1)/LOG(2),1)+1</f>
        <v>12</v>
      </c>
      <c r="R46">
        <f>2^S45</f>
        <v>1</v>
      </c>
    </row>
    <row r="47" spans="1:19">
      <c r="B47">
        <v>8</v>
      </c>
      <c r="C47">
        <v>479</v>
      </c>
      <c r="D47" s="9">
        <f>C40</f>
        <v>181</v>
      </c>
      <c r="E47">
        <v>32767</v>
      </c>
      <c r="F47">
        <f t="shared" ref="F47:F49" si="48">C47*E47</f>
        <v>15695393</v>
      </c>
      <c r="G47" s="4">
        <f t="shared" si="42"/>
        <v>25</v>
      </c>
      <c r="H47" s="10">
        <v>128</v>
      </c>
      <c r="I47">
        <f t="shared" si="43"/>
        <v>122620.2578125</v>
      </c>
      <c r="J47" s="5">
        <f t="shared" si="44"/>
        <v>18</v>
      </c>
      <c r="K47">
        <f t="shared" ref="K47:K49" si="49">D47*I47</f>
        <v>22194266.6640625</v>
      </c>
      <c r="L47" s="4">
        <f t="shared" si="45"/>
        <v>26</v>
      </c>
      <c r="M47">
        <f>1024*512/H47/R47</f>
        <v>4096</v>
      </c>
      <c r="N47" s="1">
        <f t="shared" si="46"/>
        <v>5418.5221347808838</v>
      </c>
      <c r="O47" s="5">
        <f t="shared" si="47"/>
        <v>14</v>
      </c>
      <c r="R47">
        <f>2^S45</f>
        <v>1</v>
      </c>
    </row>
    <row r="48" spans="1:19">
      <c r="B48">
        <v>16</v>
      </c>
      <c r="C48">
        <v>940</v>
      </c>
      <c r="D48" s="9">
        <f>C41</f>
        <v>256</v>
      </c>
      <c r="E48">
        <v>32767</v>
      </c>
      <c r="F48">
        <f t="shared" si="48"/>
        <v>30800980</v>
      </c>
      <c r="G48" s="4">
        <f t="shared" si="42"/>
        <v>26</v>
      </c>
      <c r="H48" s="10">
        <v>128</v>
      </c>
      <c r="I48">
        <f t="shared" si="43"/>
        <v>240632.65625</v>
      </c>
      <c r="J48" s="5">
        <f t="shared" si="44"/>
        <v>19</v>
      </c>
      <c r="K48">
        <f t="shared" si="49"/>
        <v>61601960</v>
      </c>
      <c r="L48" s="4">
        <f t="shared" si="45"/>
        <v>27</v>
      </c>
      <c r="M48">
        <f>1024*512/H48/R48</f>
        <v>4096</v>
      </c>
      <c r="N48" s="1">
        <f>K48/M48</f>
        <v>15039.541015625</v>
      </c>
      <c r="O48" s="5">
        <f t="shared" si="47"/>
        <v>15</v>
      </c>
      <c r="R48">
        <f>2^S45</f>
        <v>1</v>
      </c>
    </row>
    <row r="49" spans="2:18">
      <c r="B49">
        <v>32</v>
      </c>
      <c r="C49">
        <v>1862</v>
      </c>
      <c r="D49" s="9">
        <f>C42</f>
        <v>362</v>
      </c>
      <c r="E49">
        <v>32767</v>
      </c>
      <c r="F49">
        <f t="shared" si="48"/>
        <v>61012154</v>
      </c>
      <c r="G49" s="4">
        <f t="shared" si="42"/>
        <v>27</v>
      </c>
      <c r="H49" s="10">
        <v>128</v>
      </c>
      <c r="I49">
        <f t="shared" si="43"/>
        <v>476657.453125</v>
      </c>
      <c r="J49" s="5">
        <f t="shared" si="44"/>
        <v>20</v>
      </c>
      <c r="K49">
        <f t="shared" si="49"/>
        <v>172549998.03125</v>
      </c>
      <c r="L49" s="4">
        <f t="shared" si="45"/>
        <v>29</v>
      </c>
      <c r="M49">
        <f>1024*512/H49/R49</f>
        <v>4096</v>
      </c>
      <c r="N49" s="1">
        <f t="shared" ref="N49" si="50">K49/M49</f>
        <v>42126.464363098145</v>
      </c>
      <c r="O49" s="5">
        <f t="shared" si="47"/>
        <v>17</v>
      </c>
      <c r="R49">
        <f>2^S45</f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73"/>
  <sheetViews>
    <sheetView tabSelected="1" zoomScaleNormal="100" workbookViewId="0"/>
  </sheetViews>
  <sheetFormatPr defaultRowHeight="15"/>
  <cols>
    <col min="2" max="10" width="9.28515625" bestFit="1" customWidth="1"/>
    <col min="11" max="11" width="11.140625" bestFit="1" customWidth="1"/>
    <col min="12" max="13" width="9.28515625" bestFit="1" customWidth="1"/>
    <col min="14" max="14" width="13.140625" customWidth="1"/>
    <col min="15" max="15" width="9.28515625" bestFit="1" customWidth="1"/>
    <col min="18" max="19" width="9.28515625" bestFit="1" customWidth="1"/>
    <col min="21" max="21" width="9.28515625" bestFit="1" customWidth="1"/>
    <col min="23" max="24" width="9.28515625" bestFit="1" customWidth="1"/>
  </cols>
  <sheetData>
    <row r="1" spans="1:21">
      <c r="A1" s="8" t="s">
        <v>29</v>
      </c>
      <c r="U1" s="11"/>
    </row>
    <row r="3" spans="1:21">
      <c r="A3" t="s">
        <v>1</v>
      </c>
    </row>
    <row r="4" spans="1:21" ht="28.5">
      <c r="A4" t="s">
        <v>0</v>
      </c>
      <c r="B4" s="3" t="s">
        <v>3</v>
      </c>
      <c r="C4" s="3" t="s">
        <v>31</v>
      </c>
      <c r="D4" s="3" t="s">
        <v>32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</row>
    <row r="5" spans="1:21">
      <c r="B5">
        <v>4</v>
      </c>
      <c r="C5" s="7">
        <v>1</v>
      </c>
      <c r="D5" s="7">
        <v>1</v>
      </c>
      <c r="E5">
        <v>255</v>
      </c>
      <c r="F5">
        <f>C5*E5</f>
        <v>255</v>
      </c>
      <c r="G5" s="4">
        <f t="shared" ref="G5:G8" si="0">CEILING(LOG(F5+1)/LOG(2),1)+1</f>
        <v>9</v>
      </c>
      <c r="H5" s="7">
        <v>1</v>
      </c>
      <c r="I5">
        <f t="shared" ref="I5:I8" si="1">F5/H5</f>
        <v>255</v>
      </c>
      <c r="J5" s="4">
        <f t="shared" ref="J5:J8" si="2">CEILING(LOG(I5+1)/LOG(2),1)+1</f>
        <v>9</v>
      </c>
      <c r="K5">
        <f>D5*I5</f>
        <v>255</v>
      </c>
      <c r="L5" s="4">
        <f t="shared" ref="L5:L8" si="3">CEILING(LOG(K5+1)/LOG(2),1)+1</f>
        <v>9</v>
      </c>
      <c r="M5" s="7">
        <v>1</v>
      </c>
      <c r="N5" s="1">
        <f t="shared" ref="N5:N8" si="4">K5/M5</f>
        <v>255</v>
      </c>
      <c r="O5" s="4">
        <f t="shared" ref="O5:O8" si="5">CEILING(LOG(N5+1)/LOG(2),1)+1</f>
        <v>9</v>
      </c>
    </row>
    <row r="6" spans="1:21">
      <c r="B6">
        <v>8</v>
      </c>
      <c r="C6" s="7">
        <v>1</v>
      </c>
      <c r="D6" s="7">
        <v>1</v>
      </c>
      <c r="E6">
        <v>255</v>
      </c>
      <c r="F6">
        <f t="shared" ref="F6:F8" si="6">C6*E6</f>
        <v>255</v>
      </c>
      <c r="G6" s="4">
        <f t="shared" si="0"/>
        <v>9</v>
      </c>
      <c r="H6" s="7">
        <v>1</v>
      </c>
      <c r="I6">
        <f t="shared" si="1"/>
        <v>255</v>
      </c>
      <c r="J6" s="4">
        <f t="shared" si="2"/>
        <v>9</v>
      </c>
      <c r="K6">
        <f t="shared" ref="K6:K8" si="7">D6*I6</f>
        <v>255</v>
      </c>
      <c r="L6" s="4">
        <f t="shared" si="3"/>
        <v>9</v>
      </c>
      <c r="M6" s="7">
        <v>1</v>
      </c>
      <c r="N6" s="1">
        <f t="shared" si="4"/>
        <v>255</v>
      </c>
      <c r="O6" s="4">
        <f t="shared" si="5"/>
        <v>9</v>
      </c>
    </row>
    <row r="7" spans="1:21">
      <c r="B7">
        <v>16</v>
      </c>
      <c r="C7" s="7">
        <v>1</v>
      </c>
      <c r="D7" s="7">
        <v>1</v>
      </c>
      <c r="E7">
        <v>255</v>
      </c>
      <c r="F7">
        <f t="shared" si="6"/>
        <v>255</v>
      </c>
      <c r="G7" s="4">
        <f t="shared" si="0"/>
        <v>9</v>
      </c>
      <c r="H7" s="7">
        <v>1</v>
      </c>
      <c r="I7">
        <f t="shared" si="1"/>
        <v>255</v>
      </c>
      <c r="J7" s="4">
        <f t="shared" si="2"/>
        <v>9</v>
      </c>
      <c r="K7">
        <f t="shared" si="7"/>
        <v>255</v>
      </c>
      <c r="L7" s="4">
        <f t="shared" si="3"/>
        <v>9</v>
      </c>
      <c r="M7" s="7">
        <v>1</v>
      </c>
      <c r="N7" s="1">
        <f t="shared" si="4"/>
        <v>255</v>
      </c>
      <c r="O7" s="4">
        <f t="shared" si="5"/>
        <v>9</v>
      </c>
    </row>
    <row r="8" spans="1:21">
      <c r="B8">
        <v>32</v>
      </c>
      <c r="C8" s="7">
        <v>1</v>
      </c>
      <c r="D8" s="7">
        <v>1</v>
      </c>
      <c r="E8">
        <v>255</v>
      </c>
      <c r="F8">
        <f t="shared" si="6"/>
        <v>255</v>
      </c>
      <c r="G8" s="4">
        <f t="shared" si="0"/>
        <v>9</v>
      </c>
      <c r="H8" s="7">
        <v>1</v>
      </c>
      <c r="I8">
        <f t="shared" si="1"/>
        <v>255</v>
      </c>
      <c r="J8" s="4">
        <f t="shared" si="2"/>
        <v>9</v>
      </c>
      <c r="K8">
        <f t="shared" si="7"/>
        <v>255</v>
      </c>
      <c r="L8" s="4">
        <f t="shared" si="3"/>
        <v>9</v>
      </c>
      <c r="M8" s="7">
        <v>1</v>
      </c>
      <c r="N8" s="1">
        <f t="shared" si="4"/>
        <v>255</v>
      </c>
      <c r="O8" s="4">
        <f t="shared" si="5"/>
        <v>9</v>
      </c>
    </row>
    <row r="9" spans="1:21">
      <c r="B9" t="s">
        <v>33</v>
      </c>
      <c r="C9" s="7">
        <v>1</v>
      </c>
      <c r="D9" s="7">
        <v>1</v>
      </c>
      <c r="E9">
        <v>255</v>
      </c>
      <c r="F9">
        <f>C9*E9</f>
        <v>255</v>
      </c>
      <c r="G9" s="4">
        <f t="shared" ref="G9:G12" si="8">CEILING(LOG(F9+1)/LOG(2),1)+1</f>
        <v>9</v>
      </c>
      <c r="H9" s="7">
        <v>1</v>
      </c>
      <c r="I9">
        <f t="shared" ref="I9:I12" si="9">F9/H9</f>
        <v>255</v>
      </c>
      <c r="J9" s="4">
        <f t="shared" ref="J9:J12" si="10">CEILING(LOG(I9+1)/LOG(2),1)+1</f>
        <v>9</v>
      </c>
      <c r="K9">
        <f>D9*I9</f>
        <v>255</v>
      </c>
      <c r="L9" s="4">
        <f t="shared" ref="L9:L12" si="11">CEILING(LOG(K9+1)/LOG(2),1)+1</f>
        <v>9</v>
      </c>
      <c r="M9" s="7">
        <v>1</v>
      </c>
      <c r="N9" s="1">
        <f t="shared" ref="N9:N12" si="12">K9/M9</f>
        <v>255</v>
      </c>
      <c r="O9" s="4">
        <f t="shared" ref="O9:O12" si="13">CEILING(LOG(N9+1)/LOG(2),1)+1</f>
        <v>9</v>
      </c>
    </row>
    <row r="10" spans="1:21">
      <c r="B10" t="s">
        <v>34</v>
      </c>
      <c r="C10" s="7">
        <v>1</v>
      </c>
      <c r="D10" s="7">
        <v>1</v>
      </c>
      <c r="E10">
        <v>255</v>
      </c>
      <c r="F10">
        <f t="shared" ref="F10:F12" si="14">C10*E10</f>
        <v>255</v>
      </c>
      <c r="G10" s="4">
        <f t="shared" si="8"/>
        <v>9</v>
      </c>
      <c r="H10" s="7">
        <v>1</v>
      </c>
      <c r="I10">
        <f t="shared" si="9"/>
        <v>255</v>
      </c>
      <c r="J10" s="4">
        <f t="shared" si="10"/>
        <v>9</v>
      </c>
      <c r="K10">
        <f t="shared" ref="K10:K12" si="15">D10*I10</f>
        <v>255</v>
      </c>
      <c r="L10" s="4">
        <f t="shared" si="11"/>
        <v>9</v>
      </c>
      <c r="M10" s="7">
        <v>1</v>
      </c>
      <c r="N10" s="1">
        <f t="shared" si="12"/>
        <v>255</v>
      </c>
      <c r="O10" s="4">
        <f t="shared" si="13"/>
        <v>9</v>
      </c>
    </row>
    <row r="11" spans="1:21">
      <c r="B11" t="s">
        <v>35</v>
      </c>
      <c r="C11" s="7">
        <v>1</v>
      </c>
      <c r="D11" s="7">
        <v>1</v>
      </c>
      <c r="E11">
        <v>255</v>
      </c>
      <c r="F11">
        <f t="shared" si="14"/>
        <v>255</v>
      </c>
      <c r="G11" s="4">
        <f t="shared" si="8"/>
        <v>9</v>
      </c>
      <c r="H11" s="7">
        <v>1</v>
      </c>
      <c r="I11">
        <f t="shared" si="9"/>
        <v>255</v>
      </c>
      <c r="J11" s="4">
        <f t="shared" si="10"/>
        <v>9</v>
      </c>
      <c r="K11">
        <f t="shared" si="15"/>
        <v>255</v>
      </c>
      <c r="L11" s="4">
        <f t="shared" si="11"/>
        <v>9</v>
      </c>
      <c r="M11" s="7">
        <v>1</v>
      </c>
      <c r="N11" s="1">
        <f t="shared" si="12"/>
        <v>255</v>
      </c>
      <c r="O11" s="4">
        <f t="shared" si="13"/>
        <v>9</v>
      </c>
    </row>
    <row r="12" spans="1:21">
      <c r="B12" t="s">
        <v>36</v>
      </c>
      <c r="C12" s="7">
        <v>1</v>
      </c>
      <c r="D12" s="7">
        <v>1</v>
      </c>
      <c r="E12">
        <v>255</v>
      </c>
      <c r="F12">
        <f t="shared" si="14"/>
        <v>255</v>
      </c>
      <c r="G12" s="4">
        <f t="shared" si="8"/>
        <v>9</v>
      </c>
      <c r="H12" s="7">
        <v>1</v>
      </c>
      <c r="I12">
        <f t="shared" si="9"/>
        <v>255</v>
      </c>
      <c r="J12" s="4">
        <f t="shared" si="10"/>
        <v>9</v>
      </c>
      <c r="K12">
        <f t="shared" si="15"/>
        <v>255</v>
      </c>
      <c r="L12" s="4">
        <f t="shared" si="11"/>
        <v>9</v>
      </c>
      <c r="M12" s="7">
        <v>1</v>
      </c>
      <c r="N12" s="1">
        <f t="shared" si="12"/>
        <v>255</v>
      </c>
      <c r="O12" s="4">
        <f t="shared" si="13"/>
        <v>9</v>
      </c>
    </row>
    <row r="14" spans="1:21">
      <c r="A14" t="s">
        <v>2</v>
      </c>
    </row>
    <row r="15" spans="1:21" ht="28.5">
      <c r="A15" t="s">
        <v>0</v>
      </c>
      <c r="B15" s="3" t="s">
        <v>3</v>
      </c>
      <c r="C15" s="3" t="s">
        <v>32</v>
      </c>
      <c r="D15" s="3" t="s">
        <v>31</v>
      </c>
      <c r="E15" s="3" t="s">
        <v>14</v>
      </c>
      <c r="F15" s="3" t="s">
        <v>16</v>
      </c>
      <c r="G15" s="3" t="s">
        <v>17</v>
      </c>
      <c r="H15" s="3" t="s">
        <v>18</v>
      </c>
      <c r="I15" s="3" t="s">
        <v>19</v>
      </c>
      <c r="J15" s="3" t="s">
        <v>20</v>
      </c>
      <c r="K15" s="3" t="s">
        <v>21</v>
      </c>
      <c r="L15" s="3" t="s">
        <v>22</v>
      </c>
      <c r="M15" s="3" t="s">
        <v>23</v>
      </c>
      <c r="N15" s="3" t="s">
        <v>24</v>
      </c>
      <c r="O15" s="3" t="s">
        <v>25</v>
      </c>
      <c r="Q15" s="3" t="s">
        <v>28</v>
      </c>
      <c r="R15" s="9">
        <v>8</v>
      </c>
      <c r="S15">
        <f>R15-8</f>
        <v>0</v>
      </c>
    </row>
    <row r="16" spans="1:21">
      <c r="B16">
        <v>4</v>
      </c>
      <c r="C16" s="7">
        <f>D5</f>
        <v>1</v>
      </c>
      <c r="D16" s="7">
        <f>C5</f>
        <v>1</v>
      </c>
      <c r="E16">
        <v>32767</v>
      </c>
      <c r="F16">
        <f>C16*E16</f>
        <v>32767</v>
      </c>
      <c r="G16" s="4">
        <f t="shared" ref="G16:G19" si="16">CEILING(LOG(F16+1)/LOG(2),1)+1</f>
        <v>16</v>
      </c>
      <c r="H16" s="7">
        <v>1</v>
      </c>
      <c r="I16">
        <f t="shared" ref="I16:I19" si="17">F16/H16</f>
        <v>32767</v>
      </c>
      <c r="J16" s="5">
        <f t="shared" ref="J16:J19" si="18">CEILING(LOG(I16+1)/LOG(2),1)+1</f>
        <v>16</v>
      </c>
      <c r="K16">
        <f>D16*I16</f>
        <v>32767</v>
      </c>
      <c r="L16" s="4">
        <f t="shared" ref="L16:L19" si="19">CEILING(LOG(K16+1)/LOG(2),1)+1</f>
        <v>16</v>
      </c>
      <c r="M16" s="7">
        <v>1</v>
      </c>
      <c r="N16" s="1">
        <f t="shared" ref="N16:N19" si="20">K16/M16</f>
        <v>32767</v>
      </c>
      <c r="O16" s="5">
        <f t="shared" ref="O16:O19" si="21">CEILING(LOG(N16+1)/LOG(2),1)+1</f>
        <v>16</v>
      </c>
      <c r="R16">
        <f>2^S15</f>
        <v>1</v>
      </c>
    </row>
    <row r="17" spans="1:18">
      <c r="B17">
        <v>8</v>
      </c>
      <c r="C17" s="7">
        <f>D6</f>
        <v>1</v>
      </c>
      <c r="D17" s="7">
        <f>C6</f>
        <v>1</v>
      </c>
      <c r="E17">
        <v>32767</v>
      </c>
      <c r="F17">
        <f t="shared" ref="F17:F19" si="22">C17*E17</f>
        <v>32767</v>
      </c>
      <c r="G17" s="4">
        <f t="shared" si="16"/>
        <v>16</v>
      </c>
      <c r="H17" s="7">
        <v>1</v>
      </c>
      <c r="I17">
        <f t="shared" si="17"/>
        <v>32767</v>
      </c>
      <c r="J17" s="5">
        <f t="shared" si="18"/>
        <v>16</v>
      </c>
      <c r="K17">
        <f t="shared" ref="K17:K19" si="23">D17*I17</f>
        <v>32767</v>
      </c>
      <c r="L17" s="4">
        <f t="shared" si="19"/>
        <v>16</v>
      </c>
      <c r="M17" s="7">
        <v>1</v>
      </c>
      <c r="N17" s="1">
        <f t="shared" si="20"/>
        <v>32767</v>
      </c>
      <c r="O17" s="5">
        <f t="shared" si="21"/>
        <v>16</v>
      </c>
      <c r="R17">
        <f>2^S15</f>
        <v>1</v>
      </c>
    </row>
    <row r="18" spans="1:18">
      <c r="B18">
        <v>16</v>
      </c>
      <c r="C18" s="7">
        <f>D7</f>
        <v>1</v>
      </c>
      <c r="D18" s="7">
        <f>C7</f>
        <v>1</v>
      </c>
      <c r="E18">
        <v>32767</v>
      </c>
      <c r="F18">
        <f t="shared" si="22"/>
        <v>32767</v>
      </c>
      <c r="G18" s="4">
        <f t="shared" si="16"/>
        <v>16</v>
      </c>
      <c r="H18" s="7">
        <v>1</v>
      </c>
      <c r="I18">
        <f t="shared" si="17"/>
        <v>32767</v>
      </c>
      <c r="J18" s="5">
        <f t="shared" si="18"/>
        <v>16</v>
      </c>
      <c r="K18">
        <f t="shared" si="23"/>
        <v>32767</v>
      </c>
      <c r="L18" s="4">
        <f t="shared" si="19"/>
        <v>16</v>
      </c>
      <c r="M18" s="7">
        <v>1</v>
      </c>
      <c r="N18" s="1">
        <f>K18/M18</f>
        <v>32767</v>
      </c>
      <c r="O18" s="5">
        <f t="shared" si="21"/>
        <v>16</v>
      </c>
      <c r="R18">
        <f>2^S15</f>
        <v>1</v>
      </c>
    </row>
    <row r="19" spans="1:18">
      <c r="B19">
        <v>32</v>
      </c>
      <c r="C19" s="7">
        <f>D8</f>
        <v>1</v>
      </c>
      <c r="D19" s="7">
        <f>C8</f>
        <v>1</v>
      </c>
      <c r="E19">
        <v>32767</v>
      </c>
      <c r="F19">
        <f t="shared" si="22"/>
        <v>32767</v>
      </c>
      <c r="G19" s="4">
        <f t="shared" si="16"/>
        <v>16</v>
      </c>
      <c r="H19" s="7">
        <v>1</v>
      </c>
      <c r="I19">
        <f t="shared" si="17"/>
        <v>32767</v>
      </c>
      <c r="J19" s="5">
        <f t="shared" si="18"/>
        <v>16</v>
      </c>
      <c r="K19">
        <f t="shared" si="23"/>
        <v>32767</v>
      </c>
      <c r="L19" s="4">
        <f t="shared" si="19"/>
        <v>16</v>
      </c>
      <c r="M19" s="7">
        <v>1</v>
      </c>
      <c r="N19" s="1">
        <f t="shared" si="20"/>
        <v>32767</v>
      </c>
      <c r="O19" s="5">
        <f t="shared" si="21"/>
        <v>16</v>
      </c>
      <c r="R19">
        <f>2^S15</f>
        <v>1</v>
      </c>
    </row>
    <row r="20" spans="1:18">
      <c r="B20" t="s">
        <v>33</v>
      </c>
      <c r="C20" s="7">
        <v>1</v>
      </c>
      <c r="D20" s="7">
        <v>1</v>
      </c>
      <c r="E20">
        <v>32767</v>
      </c>
      <c r="F20">
        <f>C20*E20</f>
        <v>32767</v>
      </c>
      <c r="G20" s="4">
        <f t="shared" ref="G20:G23" si="24">CEILING(LOG(F20+1)/LOG(2),1)+1</f>
        <v>16</v>
      </c>
      <c r="H20" s="7">
        <v>1</v>
      </c>
      <c r="I20">
        <f t="shared" ref="I20:I23" si="25">F20/H20</f>
        <v>32767</v>
      </c>
      <c r="J20" s="5">
        <f t="shared" ref="J20:J23" si="26">CEILING(LOG(I20+1)/LOG(2),1)+1</f>
        <v>16</v>
      </c>
      <c r="K20">
        <f>D20*I20</f>
        <v>32767</v>
      </c>
      <c r="L20" s="4">
        <f t="shared" ref="L20:L23" si="27">CEILING(LOG(K20+1)/LOG(2),1)+1</f>
        <v>16</v>
      </c>
      <c r="M20" s="7">
        <v>1</v>
      </c>
      <c r="N20" s="1">
        <f t="shared" ref="N20:N21" si="28">K20/M20</f>
        <v>32767</v>
      </c>
      <c r="O20" s="5">
        <f t="shared" ref="O20:O23" si="29">CEILING(LOG(N20+1)/LOG(2),1)+1</f>
        <v>16</v>
      </c>
      <c r="R20">
        <f>2^S15</f>
        <v>1</v>
      </c>
    </row>
    <row r="21" spans="1:18">
      <c r="B21" t="s">
        <v>34</v>
      </c>
      <c r="C21" s="7">
        <v>1</v>
      </c>
      <c r="D21" s="7">
        <v>1</v>
      </c>
      <c r="E21">
        <v>32767</v>
      </c>
      <c r="F21">
        <f t="shared" ref="F21:F23" si="30">C21*E21</f>
        <v>32767</v>
      </c>
      <c r="G21" s="4">
        <f t="shared" si="24"/>
        <v>16</v>
      </c>
      <c r="H21" s="7">
        <v>1</v>
      </c>
      <c r="I21">
        <f t="shared" si="25"/>
        <v>32767</v>
      </c>
      <c r="J21" s="5">
        <f t="shared" si="26"/>
        <v>16</v>
      </c>
      <c r="K21">
        <f t="shared" ref="K21:K23" si="31">D21*I21</f>
        <v>32767</v>
      </c>
      <c r="L21" s="4">
        <f t="shared" si="27"/>
        <v>16</v>
      </c>
      <c r="M21" s="7">
        <v>1</v>
      </c>
      <c r="N21" s="1">
        <f t="shared" si="28"/>
        <v>32767</v>
      </c>
      <c r="O21" s="5">
        <f t="shared" si="29"/>
        <v>16</v>
      </c>
      <c r="R21">
        <f>2^S15</f>
        <v>1</v>
      </c>
    </row>
    <row r="22" spans="1:18">
      <c r="B22" t="s">
        <v>35</v>
      </c>
      <c r="C22" s="7">
        <v>1</v>
      </c>
      <c r="D22" s="7">
        <v>1</v>
      </c>
      <c r="E22">
        <v>32767</v>
      </c>
      <c r="F22">
        <f t="shared" si="30"/>
        <v>32767</v>
      </c>
      <c r="G22" s="4">
        <f t="shared" si="24"/>
        <v>16</v>
      </c>
      <c r="H22" s="7">
        <v>1</v>
      </c>
      <c r="I22">
        <f t="shared" si="25"/>
        <v>32767</v>
      </c>
      <c r="J22" s="5">
        <f t="shared" si="26"/>
        <v>16</v>
      </c>
      <c r="K22">
        <f t="shared" si="31"/>
        <v>32767</v>
      </c>
      <c r="L22" s="4">
        <f t="shared" si="27"/>
        <v>16</v>
      </c>
      <c r="M22" s="7">
        <v>1</v>
      </c>
      <c r="N22" s="1">
        <f>K22/M22</f>
        <v>32767</v>
      </c>
      <c r="O22" s="5">
        <f t="shared" si="29"/>
        <v>16</v>
      </c>
      <c r="R22">
        <f>2^S15</f>
        <v>1</v>
      </c>
    </row>
    <row r="23" spans="1:18">
      <c r="B23" t="s">
        <v>36</v>
      </c>
      <c r="C23" s="7">
        <v>1</v>
      </c>
      <c r="D23" s="7">
        <v>1</v>
      </c>
      <c r="E23">
        <v>32767</v>
      </c>
      <c r="F23">
        <f t="shared" si="30"/>
        <v>32767</v>
      </c>
      <c r="G23" s="4">
        <f t="shared" si="24"/>
        <v>16</v>
      </c>
      <c r="H23" s="7">
        <v>1</v>
      </c>
      <c r="I23">
        <f t="shared" si="25"/>
        <v>32767</v>
      </c>
      <c r="J23" s="5">
        <f t="shared" si="26"/>
        <v>16</v>
      </c>
      <c r="K23">
        <f t="shared" si="31"/>
        <v>32767</v>
      </c>
      <c r="L23" s="4">
        <f t="shared" si="27"/>
        <v>16</v>
      </c>
      <c r="M23" s="7">
        <v>1</v>
      </c>
      <c r="N23" s="1">
        <f t="shared" ref="N23" si="32">K23/M23</f>
        <v>32767</v>
      </c>
      <c r="O23" s="5">
        <f t="shared" si="29"/>
        <v>16</v>
      </c>
      <c r="R23">
        <f>2^S15</f>
        <v>1</v>
      </c>
    </row>
    <row r="26" spans="1:18">
      <c r="A26" s="8" t="s">
        <v>37</v>
      </c>
    </row>
    <row r="28" spans="1:18">
      <c r="A28" t="s">
        <v>1</v>
      </c>
    </row>
    <row r="29" spans="1:18" ht="28.5">
      <c r="A29" t="s">
        <v>0</v>
      </c>
      <c r="B29" s="3" t="s">
        <v>3</v>
      </c>
      <c r="C29" s="3" t="s">
        <v>31</v>
      </c>
      <c r="D29" s="3" t="s">
        <v>32</v>
      </c>
      <c r="E29" s="3" t="s">
        <v>5</v>
      </c>
      <c r="F29" s="3" t="s">
        <v>6</v>
      </c>
      <c r="G29" s="3" t="s">
        <v>7</v>
      </c>
      <c r="H29" s="3" t="s">
        <v>8</v>
      </c>
      <c r="I29" s="3" t="s">
        <v>9</v>
      </c>
      <c r="J29" s="3" t="s">
        <v>10</v>
      </c>
      <c r="K29" s="3" t="s">
        <v>11</v>
      </c>
      <c r="L29" s="3" t="s">
        <v>12</v>
      </c>
      <c r="M29" s="3" t="s">
        <v>13</v>
      </c>
      <c r="N29" s="3" t="s">
        <v>14</v>
      </c>
      <c r="O29" s="3" t="s">
        <v>15</v>
      </c>
    </row>
    <row r="30" spans="1:18">
      <c r="B30">
        <v>4</v>
      </c>
      <c r="C30">
        <v>256</v>
      </c>
      <c r="D30" s="7">
        <f>D5</f>
        <v>1</v>
      </c>
      <c r="E30">
        <v>255</v>
      </c>
      <c r="F30">
        <f>C30*E30</f>
        <v>65280</v>
      </c>
      <c r="G30" s="4">
        <f t="shared" ref="G30:G37" si="33">CEILING(LOG(F30+1)/LOG(2),1)+1</f>
        <v>17</v>
      </c>
      <c r="H30" s="9">
        <v>2</v>
      </c>
      <c r="I30">
        <f t="shared" ref="I30:I37" si="34">F30/H30</f>
        <v>32640</v>
      </c>
      <c r="J30" s="4">
        <f t="shared" ref="J30:J37" si="35">CEILING(LOG(I30+1)/LOG(2),1)+1</f>
        <v>16</v>
      </c>
      <c r="K30">
        <f>D30*I30</f>
        <v>32640</v>
      </c>
      <c r="L30" s="4">
        <f t="shared" ref="L30:L37" si="36">CEILING(LOG(K30+1)/LOG(2),1)+1</f>
        <v>16</v>
      </c>
      <c r="M30" s="7">
        <v>1</v>
      </c>
      <c r="N30" s="1">
        <f t="shared" ref="N30:N37" si="37">K30/M30</f>
        <v>32640</v>
      </c>
      <c r="O30" s="4">
        <f t="shared" ref="O30:O37" si="38">CEILING(LOG(N30+1)/LOG(2),1)+1</f>
        <v>16</v>
      </c>
    </row>
    <row r="31" spans="1:18">
      <c r="B31">
        <v>8</v>
      </c>
      <c r="C31">
        <v>512</v>
      </c>
      <c r="D31" s="7">
        <f t="shared" ref="D31:D33" si="39">D6</f>
        <v>1</v>
      </c>
      <c r="E31">
        <v>255</v>
      </c>
      <c r="F31">
        <f t="shared" ref="F31:F37" si="40">C31*E31</f>
        <v>130560</v>
      </c>
      <c r="G31" s="4">
        <f t="shared" si="33"/>
        <v>18</v>
      </c>
      <c r="H31" s="9">
        <v>4</v>
      </c>
      <c r="I31">
        <f t="shared" si="34"/>
        <v>32640</v>
      </c>
      <c r="J31" s="4">
        <f t="shared" si="35"/>
        <v>16</v>
      </c>
      <c r="K31">
        <f t="shared" ref="K31:K37" si="41">D31*I31</f>
        <v>32640</v>
      </c>
      <c r="L31" s="4">
        <f t="shared" si="36"/>
        <v>16</v>
      </c>
      <c r="M31" s="7">
        <v>1</v>
      </c>
      <c r="N31" s="1">
        <f t="shared" si="37"/>
        <v>32640</v>
      </c>
      <c r="O31" s="4">
        <f t="shared" si="38"/>
        <v>16</v>
      </c>
    </row>
    <row r="32" spans="1:18">
      <c r="B32">
        <v>16</v>
      </c>
      <c r="C32">
        <v>1024</v>
      </c>
      <c r="D32" s="7">
        <f t="shared" si="39"/>
        <v>1</v>
      </c>
      <c r="E32">
        <v>255</v>
      </c>
      <c r="F32">
        <f t="shared" si="40"/>
        <v>261120</v>
      </c>
      <c r="G32" s="4">
        <f t="shared" si="33"/>
        <v>19</v>
      </c>
      <c r="H32" s="9">
        <v>8</v>
      </c>
      <c r="I32">
        <f t="shared" si="34"/>
        <v>32640</v>
      </c>
      <c r="J32" s="4">
        <f t="shared" si="35"/>
        <v>16</v>
      </c>
      <c r="K32">
        <f t="shared" si="41"/>
        <v>32640</v>
      </c>
      <c r="L32" s="4">
        <f t="shared" si="36"/>
        <v>16</v>
      </c>
      <c r="M32" s="7">
        <v>1</v>
      </c>
      <c r="N32" s="1">
        <f t="shared" si="37"/>
        <v>32640</v>
      </c>
      <c r="O32" s="4">
        <f t="shared" si="38"/>
        <v>16</v>
      </c>
    </row>
    <row r="33" spans="1:19">
      <c r="B33">
        <v>32</v>
      </c>
      <c r="C33">
        <v>2048</v>
      </c>
      <c r="D33" s="7">
        <f t="shared" si="39"/>
        <v>1</v>
      </c>
      <c r="E33">
        <v>255</v>
      </c>
      <c r="F33">
        <f t="shared" si="40"/>
        <v>522240</v>
      </c>
      <c r="G33" s="4">
        <f t="shared" si="33"/>
        <v>20</v>
      </c>
      <c r="H33" s="9">
        <v>16</v>
      </c>
      <c r="I33">
        <f t="shared" si="34"/>
        <v>32640</v>
      </c>
      <c r="J33" s="4">
        <f t="shared" si="35"/>
        <v>16</v>
      </c>
      <c r="K33">
        <f t="shared" si="41"/>
        <v>32640</v>
      </c>
      <c r="L33" s="4">
        <f t="shared" si="36"/>
        <v>16</v>
      </c>
      <c r="M33" s="7">
        <v>1</v>
      </c>
      <c r="N33" s="1">
        <f t="shared" si="37"/>
        <v>32640</v>
      </c>
      <c r="O33" s="4">
        <f t="shared" si="38"/>
        <v>16</v>
      </c>
    </row>
    <row r="34" spans="1:19">
      <c r="B34" t="s">
        <v>33</v>
      </c>
      <c r="C34">
        <v>256</v>
      </c>
      <c r="D34" s="7">
        <v>1</v>
      </c>
      <c r="E34">
        <v>255</v>
      </c>
      <c r="F34">
        <f t="shared" si="40"/>
        <v>65280</v>
      </c>
      <c r="G34" s="4">
        <f t="shared" si="33"/>
        <v>17</v>
      </c>
      <c r="H34" s="9">
        <v>2</v>
      </c>
      <c r="I34">
        <f t="shared" si="34"/>
        <v>32640</v>
      </c>
      <c r="J34" s="4">
        <f t="shared" si="35"/>
        <v>16</v>
      </c>
      <c r="K34">
        <f t="shared" si="41"/>
        <v>32640</v>
      </c>
      <c r="L34" s="4">
        <f t="shared" si="36"/>
        <v>16</v>
      </c>
      <c r="M34" s="7">
        <v>1</v>
      </c>
      <c r="N34" s="1">
        <f t="shared" si="37"/>
        <v>32640</v>
      </c>
      <c r="O34" s="4">
        <f t="shared" si="38"/>
        <v>16</v>
      </c>
    </row>
    <row r="35" spans="1:19">
      <c r="B35" t="s">
        <v>34</v>
      </c>
      <c r="C35">
        <v>512</v>
      </c>
      <c r="D35" s="7">
        <v>1</v>
      </c>
      <c r="E35">
        <v>255</v>
      </c>
      <c r="F35">
        <f t="shared" si="40"/>
        <v>130560</v>
      </c>
      <c r="G35" s="4">
        <f t="shared" si="33"/>
        <v>18</v>
      </c>
      <c r="H35" s="9">
        <v>4</v>
      </c>
      <c r="I35">
        <f t="shared" si="34"/>
        <v>32640</v>
      </c>
      <c r="J35" s="4">
        <f t="shared" si="35"/>
        <v>16</v>
      </c>
      <c r="K35">
        <f t="shared" si="41"/>
        <v>32640</v>
      </c>
      <c r="L35" s="4">
        <f t="shared" si="36"/>
        <v>16</v>
      </c>
      <c r="M35" s="7">
        <v>1</v>
      </c>
      <c r="N35" s="1">
        <f t="shared" si="37"/>
        <v>32640</v>
      </c>
      <c r="O35" s="4">
        <f t="shared" si="38"/>
        <v>16</v>
      </c>
    </row>
    <row r="36" spans="1:19">
      <c r="B36" t="s">
        <v>35</v>
      </c>
      <c r="C36">
        <v>1024</v>
      </c>
      <c r="D36" s="7">
        <v>1</v>
      </c>
      <c r="E36">
        <v>255</v>
      </c>
      <c r="F36">
        <f t="shared" si="40"/>
        <v>261120</v>
      </c>
      <c r="G36" s="4">
        <f t="shared" si="33"/>
        <v>19</v>
      </c>
      <c r="H36" s="9">
        <v>8</v>
      </c>
      <c r="I36">
        <f t="shared" si="34"/>
        <v>32640</v>
      </c>
      <c r="J36" s="4">
        <f t="shared" si="35"/>
        <v>16</v>
      </c>
      <c r="K36">
        <f t="shared" si="41"/>
        <v>32640</v>
      </c>
      <c r="L36" s="4">
        <f t="shared" si="36"/>
        <v>16</v>
      </c>
      <c r="M36" s="7">
        <v>1</v>
      </c>
      <c r="N36" s="1">
        <f t="shared" si="37"/>
        <v>32640</v>
      </c>
      <c r="O36" s="4">
        <f t="shared" si="38"/>
        <v>16</v>
      </c>
    </row>
    <row r="37" spans="1:19">
      <c r="B37" t="s">
        <v>36</v>
      </c>
      <c r="C37">
        <v>2048</v>
      </c>
      <c r="D37" s="7">
        <v>1</v>
      </c>
      <c r="E37">
        <v>255</v>
      </c>
      <c r="F37">
        <f t="shared" si="40"/>
        <v>522240</v>
      </c>
      <c r="G37" s="4">
        <f t="shared" si="33"/>
        <v>20</v>
      </c>
      <c r="H37" s="9">
        <v>16</v>
      </c>
      <c r="I37">
        <f t="shared" si="34"/>
        <v>32640</v>
      </c>
      <c r="J37" s="4">
        <f t="shared" si="35"/>
        <v>16</v>
      </c>
      <c r="K37">
        <f t="shared" si="41"/>
        <v>32640</v>
      </c>
      <c r="L37" s="4">
        <f t="shared" si="36"/>
        <v>16</v>
      </c>
      <c r="M37" s="7">
        <v>1</v>
      </c>
      <c r="N37" s="1">
        <f t="shared" si="37"/>
        <v>32640</v>
      </c>
      <c r="O37" s="4">
        <f t="shared" si="38"/>
        <v>16</v>
      </c>
    </row>
    <row r="39" spans="1:19">
      <c r="A39" t="s">
        <v>2</v>
      </c>
    </row>
    <row r="40" spans="1:19" ht="28.5">
      <c r="A40" t="s">
        <v>0</v>
      </c>
      <c r="B40" s="3" t="s">
        <v>3</v>
      </c>
      <c r="C40" s="3" t="s">
        <v>32</v>
      </c>
      <c r="D40" s="3" t="s">
        <v>31</v>
      </c>
      <c r="E40" s="3" t="s">
        <v>14</v>
      </c>
      <c r="F40" s="3" t="s">
        <v>16</v>
      </c>
      <c r="G40" s="3" t="s">
        <v>17</v>
      </c>
      <c r="H40" s="3" t="s">
        <v>18</v>
      </c>
      <c r="I40" s="3" t="s">
        <v>19</v>
      </c>
      <c r="J40" s="3" t="s">
        <v>20</v>
      </c>
      <c r="K40" s="3" t="s">
        <v>21</v>
      </c>
      <c r="L40" s="3" t="s">
        <v>22</v>
      </c>
      <c r="M40" s="3" t="s">
        <v>23</v>
      </c>
      <c r="N40" s="3" t="s">
        <v>24</v>
      </c>
      <c r="O40" s="3" t="s">
        <v>25</v>
      </c>
      <c r="Q40" s="3" t="s">
        <v>28</v>
      </c>
      <c r="R40" s="9">
        <v>8</v>
      </c>
      <c r="S40">
        <f>R40-8</f>
        <v>0</v>
      </c>
    </row>
    <row r="41" spans="1:19">
      <c r="B41">
        <v>4</v>
      </c>
      <c r="C41" s="7">
        <f t="shared" ref="C41:C48" si="42">D30</f>
        <v>1</v>
      </c>
      <c r="D41">
        <v>247</v>
      </c>
      <c r="E41">
        <v>32767</v>
      </c>
      <c r="F41">
        <f>C41*E41</f>
        <v>32767</v>
      </c>
      <c r="G41" s="4">
        <f t="shared" ref="G41:G44" si="43">CEILING(LOG(F41+1)/LOG(2),1)+1</f>
        <v>16</v>
      </c>
      <c r="H41" s="7">
        <v>1</v>
      </c>
      <c r="I41">
        <f t="shared" ref="I41:I44" si="44">F41/H41</f>
        <v>32767</v>
      </c>
      <c r="J41" s="5">
        <f t="shared" ref="J41:J44" si="45">CEILING(LOG(I41+1)/LOG(2),1)+1</f>
        <v>16</v>
      </c>
      <c r="K41">
        <f>D41*I41</f>
        <v>8093449</v>
      </c>
      <c r="L41" s="4">
        <f t="shared" ref="L41:L44" si="46">CEILING(LOG(K41+1)/LOG(2),1)+1</f>
        <v>24</v>
      </c>
      <c r="M41" s="9">
        <v>4096</v>
      </c>
      <c r="N41" s="1">
        <f t="shared" ref="N41:N42" si="47">K41/M41</f>
        <v>1975.939697265625</v>
      </c>
      <c r="O41" s="5">
        <f t="shared" ref="O41:O44" si="48">CEILING(LOG(N41+1)/LOG(2),1)+1</f>
        <v>12</v>
      </c>
      <c r="R41">
        <f>2^S40</f>
        <v>1</v>
      </c>
    </row>
    <row r="42" spans="1:19">
      <c r="B42">
        <v>8</v>
      </c>
      <c r="C42" s="7">
        <f t="shared" si="42"/>
        <v>1</v>
      </c>
      <c r="D42">
        <v>479</v>
      </c>
      <c r="E42">
        <v>32767</v>
      </c>
      <c r="F42">
        <f t="shared" ref="F42:F44" si="49">C42*E42</f>
        <v>32767</v>
      </c>
      <c r="G42" s="4">
        <f t="shared" si="43"/>
        <v>16</v>
      </c>
      <c r="H42" s="7">
        <v>1</v>
      </c>
      <c r="I42">
        <f t="shared" si="44"/>
        <v>32767</v>
      </c>
      <c r="J42" s="5">
        <f t="shared" si="45"/>
        <v>16</v>
      </c>
      <c r="K42">
        <f t="shared" ref="K42:K44" si="50">D42*I42</f>
        <v>15695393</v>
      </c>
      <c r="L42" s="4">
        <f t="shared" si="46"/>
        <v>25</v>
      </c>
      <c r="M42" s="9">
        <v>4096</v>
      </c>
      <c r="N42" s="1">
        <f t="shared" si="47"/>
        <v>3831.883056640625</v>
      </c>
      <c r="O42" s="5">
        <f t="shared" si="48"/>
        <v>13</v>
      </c>
      <c r="R42">
        <f>2^S40</f>
        <v>1</v>
      </c>
    </row>
    <row r="43" spans="1:19">
      <c r="B43">
        <v>16</v>
      </c>
      <c r="C43" s="7">
        <f t="shared" si="42"/>
        <v>1</v>
      </c>
      <c r="D43">
        <v>940</v>
      </c>
      <c r="E43">
        <v>32767</v>
      </c>
      <c r="F43">
        <f t="shared" si="49"/>
        <v>32767</v>
      </c>
      <c r="G43" s="4">
        <f t="shared" si="43"/>
        <v>16</v>
      </c>
      <c r="H43" s="7">
        <v>1</v>
      </c>
      <c r="I43">
        <f t="shared" si="44"/>
        <v>32767</v>
      </c>
      <c r="J43" s="5">
        <f t="shared" si="45"/>
        <v>16</v>
      </c>
      <c r="K43">
        <f t="shared" si="50"/>
        <v>30800980</v>
      </c>
      <c r="L43" s="4">
        <f t="shared" si="46"/>
        <v>26</v>
      </c>
      <c r="M43" s="9">
        <v>4096</v>
      </c>
      <c r="N43" s="1">
        <f>K43/M43</f>
        <v>7519.7705078125</v>
      </c>
      <c r="O43" s="5">
        <f t="shared" si="48"/>
        <v>14</v>
      </c>
      <c r="R43">
        <f>2^S40</f>
        <v>1</v>
      </c>
    </row>
    <row r="44" spans="1:19">
      <c r="B44">
        <v>32</v>
      </c>
      <c r="C44" s="7">
        <f t="shared" si="42"/>
        <v>1</v>
      </c>
      <c r="D44">
        <v>1862</v>
      </c>
      <c r="E44">
        <v>32767</v>
      </c>
      <c r="F44">
        <f t="shared" si="49"/>
        <v>32767</v>
      </c>
      <c r="G44" s="4">
        <f t="shared" si="43"/>
        <v>16</v>
      </c>
      <c r="H44" s="7">
        <v>1</v>
      </c>
      <c r="I44">
        <f t="shared" si="44"/>
        <v>32767</v>
      </c>
      <c r="J44" s="5">
        <f t="shared" si="45"/>
        <v>16</v>
      </c>
      <c r="K44">
        <f t="shared" si="50"/>
        <v>61012154</v>
      </c>
      <c r="L44" s="4">
        <f t="shared" si="46"/>
        <v>27</v>
      </c>
      <c r="M44" s="9">
        <v>4096</v>
      </c>
      <c r="N44" s="1">
        <f t="shared" ref="N44:N46" si="51">K44/M44</f>
        <v>14895.54541015625</v>
      </c>
      <c r="O44" s="5">
        <f t="shared" si="48"/>
        <v>15</v>
      </c>
      <c r="R44">
        <f>2^S40</f>
        <v>1</v>
      </c>
    </row>
    <row r="45" spans="1:19">
      <c r="B45" t="s">
        <v>33</v>
      </c>
      <c r="C45" s="7">
        <f t="shared" si="42"/>
        <v>1</v>
      </c>
      <c r="D45">
        <v>247</v>
      </c>
      <c r="E45">
        <v>32767</v>
      </c>
      <c r="F45">
        <f>C45*E45</f>
        <v>32767</v>
      </c>
      <c r="G45" s="4">
        <f t="shared" ref="G45:G48" si="52">CEILING(LOG(F45+1)/LOG(2),1)+1</f>
        <v>16</v>
      </c>
      <c r="H45" s="7">
        <v>1</v>
      </c>
      <c r="I45">
        <f t="shared" ref="I45:I48" si="53">F45/H45</f>
        <v>32767</v>
      </c>
      <c r="J45" s="5">
        <f t="shared" ref="J45:J48" si="54">CEILING(LOG(I45+1)/LOG(2),1)+1</f>
        <v>16</v>
      </c>
      <c r="K45">
        <f>D45*I45</f>
        <v>8093449</v>
      </c>
      <c r="L45" s="4">
        <f t="shared" ref="L45:L48" si="55">CEILING(LOG(K45+1)/LOG(2),1)+1</f>
        <v>24</v>
      </c>
      <c r="M45" s="9">
        <v>4096</v>
      </c>
      <c r="N45" s="1">
        <f t="shared" si="51"/>
        <v>1975.939697265625</v>
      </c>
      <c r="O45" s="5">
        <f t="shared" ref="O45:O48" si="56">CEILING(LOG(N45+1)/LOG(2),1)+1</f>
        <v>12</v>
      </c>
      <c r="R45">
        <f>2^S40</f>
        <v>1</v>
      </c>
    </row>
    <row r="46" spans="1:19">
      <c r="B46" t="s">
        <v>34</v>
      </c>
      <c r="C46" s="7">
        <f t="shared" si="42"/>
        <v>1</v>
      </c>
      <c r="D46">
        <v>479</v>
      </c>
      <c r="E46">
        <v>32767</v>
      </c>
      <c r="F46">
        <f t="shared" ref="F46:F48" si="57">C46*E46</f>
        <v>32767</v>
      </c>
      <c r="G46" s="4">
        <f t="shared" si="52"/>
        <v>16</v>
      </c>
      <c r="H46" s="7">
        <v>1</v>
      </c>
      <c r="I46">
        <f t="shared" si="53"/>
        <v>32767</v>
      </c>
      <c r="J46" s="5">
        <f t="shared" si="54"/>
        <v>16</v>
      </c>
      <c r="K46">
        <f t="shared" ref="K46:K48" si="58">D46*I46</f>
        <v>15695393</v>
      </c>
      <c r="L46" s="4">
        <f t="shared" si="55"/>
        <v>25</v>
      </c>
      <c r="M46" s="9">
        <v>4096</v>
      </c>
      <c r="N46" s="1">
        <f t="shared" si="51"/>
        <v>3831.883056640625</v>
      </c>
      <c r="O46" s="5">
        <f t="shared" si="56"/>
        <v>13</v>
      </c>
      <c r="R46">
        <f>2^S40</f>
        <v>1</v>
      </c>
    </row>
    <row r="47" spans="1:19">
      <c r="B47" t="s">
        <v>35</v>
      </c>
      <c r="C47" s="7">
        <f t="shared" si="42"/>
        <v>1</v>
      </c>
      <c r="D47">
        <v>940</v>
      </c>
      <c r="E47">
        <v>32767</v>
      </c>
      <c r="F47">
        <f t="shared" si="57"/>
        <v>32767</v>
      </c>
      <c r="G47" s="4">
        <f t="shared" si="52"/>
        <v>16</v>
      </c>
      <c r="H47" s="7">
        <v>1</v>
      </c>
      <c r="I47">
        <f t="shared" si="53"/>
        <v>32767</v>
      </c>
      <c r="J47" s="5">
        <f t="shared" si="54"/>
        <v>16</v>
      </c>
      <c r="K47">
        <f t="shared" si="58"/>
        <v>30800980</v>
      </c>
      <c r="L47" s="4">
        <f t="shared" si="55"/>
        <v>26</v>
      </c>
      <c r="M47" s="9">
        <v>4096</v>
      </c>
      <c r="N47" s="1">
        <f>K47/M47</f>
        <v>7519.7705078125</v>
      </c>
      <c r="O47" s="5">
        <f t="shared" si="56"/>
        <v>14</v>
      </c>
      <c r="R47">
        <f>2^S40</f>
        <v>1</v>
      </c>
    </row>
    <row r="48" spans="1:19">
      <c r="B48" t="s">
        <v>36</v>
      </c>
      <c r="C48" s="7">
        <f t="shared" si="42"/>
        <v>1</v>
      </c>
      <c r="D48">
        <v>1862</v>
      </c>
      <c r="E48">
        <v>32767</v>
      </c>
      <c r="F48">
        <f t="shared" si="57"/>
        <v>32767</v>
      </c>
      <c r="G48" s="4">
        <f t="shared" si="52"/>
        <v>16</v>
      </c>
      <c r="H48" s="7">
        <v>1</v>
      </c>
      <c r="I48">
        <f t="shared" si="53"/>
        <v>32767</v>
      </c>
      <c r="J48" s="5">
        <f t="shared" si="54"/>
        <v>16</v>
      </c>
      <c r="K48">
        <f t="shared" si="58"/>
        <v>61012154</v>
      </c>
      <c r="L48" s="4">
        <f t="shared" si="55"/>
        <v>27</v>
      </c>
      <c r="M48" s="9">
        <v>4096</v>
      </c>
      <c r="N48" s="1">
        <f t="shared" ref="N48" si="59">K48/M48</f>
        <v>14895.54541015625</v>
      </c>
      <c r="O48" s="5">
        <f t="shared" si="56"/>
        <v>15</v>
      </c>
      <c r="R48">
        <f>2^S40</f>
        <v>1</v>
      </c>
    </row>
    <row r="51" spans="1:15">
      <c r="A51" s="8" t="s">
        <v>30</v>
      </c>
    </row>
    <row r="53" spans="1:15">
      <c r="A53" t="s">
        <v>1</v>
      </c>
    </row>
    <row r="54" spans="1:15" ht="28.5">
      <c r="A54" t="s">
        <v>0</v>
      </c>
      <c r="B54" s="3" t="s">
        <v>3</v>
      </c>
      <c r="C54" s="3" t="s">
        <v>31</v>
      </c>
      <c r="D54" s="3" t="s">
        <v>32</v>
      </c>
      <c r="E54" s="3" t="s">
        <v>5</v>
      </c>
      <c r="F54" s="3" t="s">
        <v>6</v>
      </c>
      <c r="G54" s="3" t="s">
        <v>7</v>
      </c>
      <c r="H54" s="3" t="s">
        <v>8</v>
      </c>
      <c r="I54" s="3" t="s">
        <v>9</v>
      </c>
      <c r="J54" s="3" t="s">
        <v>10</v>
      </c>
      <c r="K54" s="3" t="s">
        <v>11</v>
      </c>
      <c r="L54" s="3" t="s">
        <v>12</v>
      </c>
      <c r="M54" s="3" t="s">
        <v>13</v>
      </c>
      <c r="N54" s="3" t="s">
        <v>14</v>
      </c>
      <c r="O54" s="3" t="s">
        <v>15</v>
      </c>
    </row>
    <row r="55" spans="1:15">
      <c r="B55">
        <v>4</v>
      </c>
      <c r="C55" s="7">
        <v>1</v>
      </c>
      <c r="D55">
        <v>256</v>
      </c>
      <c r="E55">
        <v>255</v>
      </c>
      <c r="F55">
        <f t="shared" ref="F55:F62" si="60">C55*E55</f>
        <v>255</v>
      </c>
      <c r="G55" s="4">
        <f t="shared" ref="G55:G58" si="61">CEILING(LOG(F55+1)/LOG(2),1)+1</f>
        <v>9</v>
      </c>
      <c r="H55" s="7">
        <v>1</v>
      </c>
      <c r="I55">
        <f t="shared" ref="I55:I58" si="62">F55/H55</f>
        <v>255</v>
      </c>
      <c r="J55" s="4">
        <f t="shared" ref="J55:J58" si="63">CEILING(LOG(I55+1)/LOG(2),1)+1</f>
        <v>9</v>
      </c>
      <c r="K55">
        <f>D55*I55</f>
        <v>65280</v>
      </c>
      <c r="L55" s="4">
        <f t="shared" ref="L55:L58" si="64">CEILING(LOG(K55+1)/LOG(2),1)+1</f>
        <v>17</v>
      </c>
      <c r="M55" s="9">
        <v>256</v>
      </c>
      <c r="N55" s="1">
        <f t="shared" ref="N55:N58" si="65">K55/M55</f>
        <v>255</v>
      </c>
      <c r="O55" s="4">
        <f t="shared" ref="O55:O58" si="66">CEILING(LOG(N55+1)/LOG(2),1)+1</f>
        <v>9</v>
      </c>
    </row>
    <row r="56" spans="1:15">
      <c r="B56">
        <v>8</v>
      </c>
      <c r="C56" s="7">
        <v>1</v>
      </c>
      <c r="D56">
        <v>512</v>
      </c>
      <c r="E56">
        <v>255</v>
      </c>
      <c r="F56">
        <f t="shared" si="60"/>
        <v>255</v>
      </c>
      <c r="G56" s="4">
        <f t="shared" si="61"/>
        <v>9</v>
      </c>
      <c r="H56" s="7">
        <v>1</v>
      </c>
      <c r="I56">
        <f t="shared" si="62"/>
        <v>255</v>
      </c>
      <c r="J56" s="4">
        <f t="shared" si="63"/>
        <v>9</v>
      </c>
      <c r="K56">
        <f t="shared" ref="K56:K58" si="67">D56*I56</f>
        <v>130560</v>
      </c>
      <c r="L56" s="4">
        <f t="shared" si="64"/>
        <v>18</v>
      </c>
      <c r="M56" s="9">
        <v>512</v>
      </c>
      <c r="N56" s="1">
        <f t="shared" si="65"/>
        <v>255</v>
      </c>
      <c r="O56" s="4">
        <f t="shared" si="66"/>
        <v>9</v>
      </c>
    </row>
    <row r="57" spans="1:15">
      <c r="B57">
        <v>16</v>
      </c>
      <c r="C57" s="7">
        <v>1</v>
      </c>
      <c r="D57">
        <v>1024</v>
      </c>
      <c r="E57">
        <v>255</v>
      </c>
      <c r="F57">
        <f t="shared" si="60"/>
        <v>255</v>
      </c>
      <c r="G57" s="4">
        <f t="shared" si="61"/>
        <v>9</v>
      </c>
      <c r="H57" s="7">
        <v>1</v>
      </c>
      <c r="I57">
        <f t="shared" si="62"/>
        <v>255</v>
      </c>
      <c r="J57" s="4">
        <f t="shared" si="63"/>
        <v>9</v>
      </c>
      <c r="K57">
        <f t="shared" si="67"/>
        <v>261120</v>
      </c>
      <c r="L57" s="4">
        <f t="shared" si="64"/>
        <v>19</v>
      </c>
      <c r="M57" s="9">
        <v>1024</v>
      </c>
      <c r="N57" s="1">
        <f t="shared" si="65"/>
        <v>255</v>
      </c>
      <c r="O57" s="4">
        <f t="shared" si="66"/>
        <v>9</v>
      </c>
    </row>
    <row r="58" spans="1:15">
      <c r="B58">
        <v>32</v>
      </c>
      <c r="C58" s="7">
        <v>1</v>
      </c>
      <c r="D58">
        <v>2048</v>
      </c>
      <c r="E58">
        <v>255</v>
      </c>
      <c r="F58">
        <f t="shared" si="60"/>
        <v>255</v>
      </c>
      <c r="G58" s="4">
        <f t="shared" si="61"/>
        <v>9</v>
      </c>
      <c r="H58" s="7">
        <v>1</v>
      </c>
      <c r="I58">
        <f t="shared" si="62"/>
        <v>255</v>
      </c>
      <c r="J58" s="4">
        <f t="shared" si="63"/>
        <v>9</v>
      </c>
      <c r="K58">
        <f t="shared" si="67"/>
        <v>522240</v>
      </c>
      <c r="L58" s="4">
        <f t="shared" si="64"/>
        <v>20</v>
      </c>
      <c r="M58" s="9">
        <v>2048</v>
      </c>
      <c r="N58" s="1">
        <f t="shared" si="65"/>
        <v>255</v>
      </c>
      <c r="O58" s="4">
        <f t="shared" si="66"/>
        <v>9</v>
      </c>
    </row>
    <row r="59" spans="1:15">
      <c r="B59" t="s">
        <v>33</v>
      </c>
      <c r="C59" s="7">
        <v>1</v>
      </c>
      <c r="D59">
        <v>256</v>
      </c>
      <c r="E59">
        <v>255</v>
      </c>
      <c r="F59">
        <f t="shared" si="60"/>
        <v>255</v>
      </c>
      <c r="G59" s="4">
        <f t="shared" ref="G59:G62" si="68">CEILING(LOG(F59+1)/LOG(2),1)+1</f>
        <v>9</v>
      </c>
      <c r="H59" s="7">
        <v>1</v>
      </c>
      <c r="I59">
        <f t="shared" ref="I59:I62" si="69">F59/H59</f>
        <v>255</v>
      </c>
      <c r="J59" s="4">
        <f t="shared" ref="J59:J62" si="70">CEILING(LOG(I59+1)/LOG(2),1)+1</f>
        <v>9</v>
      </c>
      <c r="K59">
        <f>D59*I59</f>
        <v>65280</v>
      </c>
      <c r="L59" s="4">
        <f t="shared" ref="L59:L62" si="71">CEILING(LOG(K59+1)/LOG(2),1)+1</f>
        <v>17</v>
      </c>
      <c r="M59" s="9">
        <v>256</v>
      </c>
      <c r="N59" s="1">
        <f t="shared" ref="N59:N62" si="72">K59/M59</f>
        <v>255</v>
      </c>
      <c r="O59" s="4">
        <f t="shared" ref="O59:O62" si="73">CEILING(LOG(N59+1)/LOG(2),1)+1</f>
        <v>9</v>
      </c>
    </row>
    <row r="60" spans="1:15">
      <c r="B60" t="s">
        <v>34</v>
      </c>
      <c r="C60" s="7">
        <v>1</v>
      </c>
      <c r="D60">
        <v>512</v>
      </c>
      <c r="E60">
        <v>255</v>
      </c>
      <c r="F60">
        <f t="shared" si="60"/>
        <v>255</v>
      </c>
      <c r="G60" s="4">
        <f t="shared" si="68"/>
        <v>9</v>
      </c>
      <c r="H60" s="7">
        <v>1</v>
      </c>
      <c r="I60">
        <f t="shared" si="69"/>
        <v>255</v>
      </c>
      <c r="J60" s="4">
        <f t="shared" si="70"/>
        <v>9</v>
      </c>
      <c r="K60">
        <f t="shared" ref="K60:K62" si="74">D60*I60</f>
        <v>130560</v>
      </c>
      <c r="L60" s="4">
        <f t="shared" si="71"/>
        <v>18</v>
      </c>
      <c r="M60" s="9">
        <v>512</v>
      </c>
      <c r="N60" s="1">
        <f t="shared" si="72"/>
        <v>255</v>
      </c>
      <c r="O60" s="4">
        <f t="shared" si="73"/>
        <v>9</v>
      </c>
    </row>
    <row r="61" spans="1:15">
      <c r="B61" t="s">
        <v>35</v>
      </c>
      <c r="C61" s="7">
        <v>1</v>
      </c>
      <c r="D61">
        <v>1024</v>
      </c>
      <c r="E61">
        <v>255</v>
      </c>
      <c r="F61">
        <f t="shared" si="60"/>
        <v>255</v>
      </c>
      <c r="G61" s="4">
        <f t="shared" si="68"/>
        <v>9</v>
      </c>
      <c r="H61" s="7">
        <v>1</v>
      </c>
      <c r="I61">
        <f t="shared" si="69"/>
        <v>255</v>
      </c>
      <c r="J61" s="4">
        <f t="shared" si="70"/>
        <v>9</v>
      </c>
      <c r="K61">
        <f t="shared" si="74"/>
        <v>261120</v>
      </c>
      <c r="L61" s="4">
        <f t="shared" si="71"/>
        <v>19</v>
      </c>
      <c r="M61" s="9">
        <v>1024</v>
      </c>
      <c r="N61" s="1">
        <f t="shared" si="72"/>
        <v>255</v>
      </c>
      <c r="O61" s="4">
        <f t="shared" si="73"/>
        <v>9</v>
      </c>
    </row>
    <row r="62" spans="1:15">
      <c r="B62" t="s">
        <v>36</v>
      </c>
      <c r="C62" s="7">
        <v>1</v>
      </c>
      <c r="D62">
        <v>2048</v>
      </c>
      <c r="E62">
        <v>255</v>
      </c>
      <c r="F62">
        <f t="shared" si="60"/>
        <v>255</v>
      </c>
      <c r="G62" s="4">
        <f t="shared" si="68"/>
        <v>9</v>
      </c>
      <c r="H62" s="7">
        <v>1</v>
      </c>
      <c r="I62">
        <f t="shared" si="69"/>
        <v>255</v>
      </c>
      <c r="J62" s="4">
        <f t="shared" si="70"/>
        <v>9</v>
      </c>
      <c r="K62">
        <f t="shared" si="74"/>
        <v>522240</v>
      </c>
      <c r="L62" s="4">
        <f t="shared" si="71"/>
        <v>20</v>
      </c>
      <c r="M62" s="9">
        <v>2048</v>
      </c>
      <c r="N62" s="1">
        <f t="shared" si="72"/>
        <v>255</v>
      </c>
      <c r="O62" s="4">
        <f t="shared" si="73"/>
        <v>9</v>
      </c>
    </row>
    <row r="64" spans="1:15">
      <c r="A64" t="s">
        <v>2</v>
      </c>
    </row>
    <row r="65" spans="1:19" ht="28.5">
      <c r="A65" t="s">
        <v>0</v>
      </c>
      <c r="B65" s="3" t="s">
        <v>3</v>
      </c>
      <c r="C65" s="3" t="s">
        <v>32</v>
      </c>
      <c r="D65" s="3" t="s">
        <v>31</v>
      </c>
      <c r="E65" s="3" t="s">
        <v>14</v>
      </c>
      <c r="F65" s="3" t="s">
        <v>16</v>
      </c>
      <c r="G65" s="3" t="s">
        <v>17</v>
      </c>
      <c r="H65" s="3" t="s">
        <v>18</v>
      </c>
      <c r="I65" s="3" t="s">
        <v>19</v>
      </c>
      <c r="J65" s="3" t="s">
        <v>20</v>
      </c>
      <c r="K65" s="3" t="s">
        <v>21</v>
      </c>
      <c r="L65" s="3" t="s">
        <v>22</v>
      </c>
      <c r="M65" s="3" t="s">
        <v>23</v>
      </c>
      <c r="N65" s="3" t="s">
        <v>24</v>
      </c>
      <c r="O65" s="3" t="s">
        <v>25</v>
      </c>
      <c r="Q65" s="3" t="s">
        <v>28</v>
      </c>
      <c r="R65" s="9">
        <v>8</v>
      </c>
      <c r="S65">
        <f>R65-8</f>
        <v>0</v>
      </c>
    </row>
    <row r="66" spans="1:19">
      <c r="B66">
        <v>4</v>
      </c>
      <c r="C66">
        <v>247</v>
      </c>
      <c r="D66" s="7">
        <v>1</v>
      </c>
      <c r="E66">
        <v>32767</v>
      </c>
      <c r="F66">
        <f>C66*E66</f>
        <v>8093449</v>
      </c>
      <c r="G66" s="4">
        <f t="shared" ref="G66:G69" si="75">CEILING(LOG(F66+1)/LOG(2),1)+1</f>
        <v>24</v>
      </c>
      <c r="H66" s="9">
        <v>128</v>
      </c>
      <c r="I66">
        <f t="shared" ref="I66:I69" si="76">F66/H66</f>
        <v>63230.0703125</v>
      </c>
      <c r="J66" s="5">
        <f t="shared" ref="J66:J69" si="77">CEILING(LOG(I66+1)/LOG(2),1)+1</f>
        <v>17</v>
      </c>
      <c r="K66">
        <f>D66*I66</f>
        <v>63230.0703125</v>
      </c>
      <c r="L66" s="4">
        <f t="shared" ref="L66:L69" si="78">CEILING(LOG(K66+1)/LOG(2),1)+1</f>
        <v>17</v>
      </c>
      <c r="M66" s="7">
        <v>1</v>
      </c>
      <c r="N66" s="1">
        <f t="shared" ref="N66:N67" si="79">K66/M66</f>
        <v>63230.0703125</v>
      </c>
      <c r="O66" s="5">
        <f t="shared" ref="O66:O69" si="80">CEILING(LOG(N66+1)/LOG(2),1)+1</f>
        <v>17</v>
      </c>
      <c r="R66">
        <f>2^S65</f>
        <v>1</v>
      </c>
    </row>
    <row r="67" spans="1:19">
      <c r="B67">
        <v>8</v>
      </c>
      <c r="C67">
        <v>479</v>
      </c>
      <c r="D67" s="7">
        <v>1</v>
      </c>
      <c r="E67">
        <v>32767</v>
      </c>
      <c r="F67">
        <f t="shared" ref="F67:F69" si="81">C67*E67</f>
        <v>15695393</v>
      </c>
      <c r="G67" s="4">
        <f t="shared" si="75"/>
        <v>25</v>
      </c>
      <c r="H67" s="9">
        <v>128</v>
      </c>
      <c r="I67">
        <f t="shared" si="76"/>
        <v>122620.2578125</v>
      </c>
      <c r="J67" s="5">
        <f t="shared" si="77"/>
        <v>18</v>
      </c>
      <c r="K67">
        <f t="shared" ref="K67:K69" si="82">D67*I67</f>
        <v>122620.2578125</v>
      </c>
      <c r="L67" s="4">
        <f t="shared" si="78"/>
        <v>18</v>
      </c>
      <c r="M67" s="7">
        <v>1</v>
      </c>
      <c r="N67" s="1">
        <f t="shared" si="79"/>
        <v>122620.2578125</v>
      </c>
      <c r="O67" s="5">
        <f t="shared" si="80"/>
        <v>18</v>
      </c>
      <c r="R67">
        <f>2^S65</f>
        <v>1</v>
      </c>
    </row>
    <row r="68" spans="1:19">
      <c r="B68">
        <v>16</v>
      </c>
      <c r="C68">
        <v>940</v>
      </c>
      <c r="D68" s="7">
        <v>1</v>
      </c>
      <c r="E68">
        <v>32767</v>
      </c>
      <c r="F68">
        <f t="shared" si="81"/>
        <v>30800980</v>
      </c>
      <c r="G68" s="4">
        <f t="shared" si="75"/>
        <v>26</v>
      </c>
      <c r="H68" s="9">
        <v>128</v>
      </c>
      <c r="I68">
        <f t="shared" si="76"/>
        <v>240632.65625</v>
      </c>
      <c r="J68" s="5">
        <f t="shared" si="77"/>
        <v>19</v>
      </c>
      <c r="K68">
        <f t="shared" si="82"/>
        <v>240632.65625</v>
      </c>
      <c r="L68" s="4">
        <f t="shared" si="78"/>
        <v>19</v>
      </c>
      <c r="M68" s="7">
        <v>1</v>
      </c>
      <c r="N68" s="1">
        <f>K68/M68</f>
        <v>240632.65625</v>
      </c>
      <c r="O68" s="5">
        <f t="shared" si="80"/>
        <v>19</v>
      </c>
      <c r="R68">
        <f>2^S65</f>
        <v>1</v>
      </c>
    </row>
    <row r="69" spans="1:19">
      <c r="B69">
        <v>32</v>
      </c>
      <c r="C69">
        <v>1862</v>
      </c>
      <c r="D69" s="7">
        <v>1</v>
      </c>
      <c r="E69">
        <v>32767</v>
      </c>
      <c r="F69">
        <f t="shared" si="81"/>
        <v>61012154</v>
      </c>
      <c r="G69" s="4">
        <f t="shared" si="75"/>
        <v>27</v>
      </c>
      <c r="H69" s="9">
        <v>128</v>
      </c>
      <c r="I69">
        <f t="shared" si="76"/>
        <v>476657.453125</v>
      </c>
      <c r="J69" s="5">
        <f t="shared" si="77"/>
        <v>20</v>
      </c>
      <c r="K69">
        <f t="shared" si="82"/>
        <v>476657.453125</v>
      </c>
      <c r="L69" s="4">
        <f t="shared" si="78"/>
        <v>20</v>
      </c>
      <c r="M69" s="7">
        <v>1</v>
      </c>
      <c r="N69" s="1">
        <f t="shared" ref="N69:N71" si="83">K69/M69</f>
        <v>476657.453125</v>
      </c>
      <c r="O69" s="5">
        <f t="shared" si="80"/>
        <v>20</v>
      </c>
      <c r="R69">
        <f>2^S65</f>
        <v>1</v>
      </c>
    </row>
    <row r="70" spans="1:19">
      <c r="B70" t="s">
        <v>33</v>
      </c>
      <c r="C70">
        <v>247</v>
      </c>
      <c r="D70" s="7">
        <v>1</v>
      </c>
      <c r="E70">
        <v>32767</v>
      </c>
      <c r="F70">
        <f>C70*E70</f>
        <v>8093449</v>
      </c>
      <c r="G70" s="4">
        <f t="shared" ref="G70:G73" si="84">CEILING(LOG(F70+1)/LOG(2),1)+1</f>
        <v>24</v>
      </c>
      <c r="H70" s="9">
        <v>128</v>
      </c>
      <c r="I70">
        <f t="shared" ref="I70:I73" si="85">F70/H70</f>
        <v>63230.0703125</v>
      </c>
      <c r="J70" s="5">
        <f t="shared" ref="J70:J73" si="86">CEILING(LOG(I70+1)/LOG(2),1)+1</f>
        <v>17</v>
      </c>
      <c r="K70">
        <f>D70*I70</f>
        <v>63230.0703125</v>
      </c>
      <c r="L70" s="4">
        <f t="shared" ref="L70:L73" si="87">CEILING(LOG(K70+1)/LOG(2),1)+1</f>
        <v>17</v>
      </c>
      <c r="M70" s="7">
        <v>1</v>
      </c>
      <c r="N70" s="1">
        <f t="shared" si="83"/>
        <v>63230.0703125</v>
      </c>
      <c r="O70" s="5">
        <f t="shared" ref="O70:O73" si="88">CEILING(LOG(N70+1)/LOG(2),1)+1</f>
        <v>17</v>
      </c>
      <c r="R70">
        <f>2^S65</f>
        <v>1</v>
      </c>
    </row>
    <row r="71" spans="1:19">
      <c r="B71" t="s">
        <v>34</v>
      </c>
      <c r="C71">
        <v>479</v>
      </c>
      <c r="D71" s="7">
        <v>1</v>
      </c>
      <c r="E71">
        <v>32767</v>
      </c>
      <c r="F71">
        <f t="shared" ref="F71:F73" si="89">C71*E71</f>
        <v>15695393</v>
      </c>
      <c r="G71" s="4">
        <f t="shared" si="84"/>
        <v>25</v>
      </c>
      <c r="H71" s="9">
        <v>128</v>
      </c>
      <c r="I71">
        <f t="shared" si="85"/>
        <v>122620.2578125</v>
      </c>
      <c r="J71" s="5">
        <f t="shared" si="86"/>
        <v>18</v>
      </c>
      <c r="K71">
        <f t="shared" ref="K71:K73" si="90">D71*I71</f>
        <v>122620.2578125</v>
      </c>
      <c r="L71" s="4">
        <f t="shared" si="87"/>
        <v>18</v>
      </c>
      <c r="M71" s="7">
        <v>1</v>
      </c>
      <c r="N71" s="1">
        <f t="shared" si="83"/>
        <v>122620.2578125</v>
      </c>
      <c r="O71" s="5">
        <f t="shared" si="88"/>
        <v>18</v>
      </c>
      <c r="R71">
        <f>2^S65</f>
        <v>1</v>
      </c>
    </row>
    <row r="72" spans="1:19">
      <c r="B72" t="s">
        <v>35</v>
      </c>
      <c r="C72">
        <v>940</v>
      </c>
      <c r="D72" s="7">
        <v>1</v>
      </c>
      <c r="E72">
        <v>32767</v>
      </c>
      <c r="F72">
        <f t="shared" si="89"/>
        <v>30800980</v>
      </c>
      <c r="G72" s="4">
        <f t="shared" si="84"/>
        <v>26</v>
      </c>
      <c r="H72" s="9">
        <v>128</v>
      </c>
      <c r="I72">
        <f t="shared" si="85"/>
        <v>240632.65625</v>
      </c>
      <c r="J72" s="5">
        <f t="shared" si="86"/>
        <v>19</v>
      </c>
      <c r="K72">
        <f t="shared" si="90"/>
        <v>240632.65625</v>
      </c>
      <c r="L72" s="4">
        <f t="shared" si="87"/>
        <v>19</v>
      </c>
      <c r="M72" s="7">
        <v>1</v>
      </c>
      <c r="N72" s="1">
        <f>K72/M72</f>
        <v>240632.65625</v>
      </c>
      <c r="O72" s="5">
        <f t="shared" si="88"/>
        <v>19</v>
      </c>
      <c r="R72">
        <f>2^S65</f>
        <v>1</v>
      </c>
    </row>
    <row r="73" spans="1:19">
      <c r="B73" t="s">
        <v>36</v>
      </c>
      <c r="C73">
        <v>1862</v>
      </c>
      <c r="D73" s="7">
        <v>1</v>
      </c>
      <c r="E73">
        <v>32767</v>
      </c>
      <c r="F73">
        <f t="shared" si="89"/>
        <v>61012154</v>
      </c>
      <c r="G73" s="4">
        <f t="shared" si="84"/>
        <v>27</v>
      </c>
      <c r="H73" s="9">
        <v>128</v>
      </c>
      <c r="I73">
        <f t="shared" si="85"/>
        <v>476657.453125</v>
      </c>
      <c r="J73" s="5">
        <f t="shared" si="86"/>
        <v>20</v>
      </c>
      <c r="K73">
        <f t="shared" si="90"/>
        <v>476657.453125</v>
      </c>
      <c r="L73" s="4">
        <f t="shared" si="87"/>
        <v>20</v>
      </c>
      <c r="M73" s="7">
        <v>1</v>
      </c>
      <c r="N73" s="1">
        <f t="shared" ref="N73" si="91">K73/M73</f>
        <v>476657.453125</v>
      </c>
      <c r="O73" s="5">
        <f t="shared" si="88"/>
        <v>20</v>
      </c>
      <c r="R73">
        <f>2^S65</f>
        <v>1</v>
      </c>
    </row>
  </sheetData>
  <pageMargins left="0.7" right="0.7" top="0.75" bottom="0.75" header="0.3" footer="0.3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73"/>
  <sheetViews>
    <sheetView zoomScaleNormal="100" workbookViewId="0"/>
  </sheetViews>
  <sheetFormatPr defaultRowHeight="15"/>
  <cols>
    <col min="2" max="5" width="9.28515625" bestFit="1" customWidth="1"/>
    <col min="6" max="6" width="11.140625" bestFit="1" customWidth="1"/>
    <col min="7" max="10" width="9.28515625" bestFit="1" customWidth="1"/>
    <col min="11" max="11" width="11.140625" bestFit="1" customWidth="1"/>
    <col min="12" max="13" width="9.28515625" bestFit="1" customWidth="1"/>
    <col min="14" max="14" width="13.140625" customWidth="1"/>
    <col min="15" max="15" width="9.28515625" bestFit="1" customWidth="1"/>
    <col min="18" max="21" width="9.28515625" bestFit="1" customWidth="1"/>
    <col min="23" max="24" width="9.28515625" bestFit="1" customWidth="1"/>
  </cols>
  <sheetData>
    <row r="1" spans="1:21">
      <c r="A1" s="8" t="s">
        <v>29</v>
      </c>
      <c r="U1" s="11"/>
    </row>
    <row r="3" spans="1:21">
      <c r="A3" t="s">
        <v>1</v>
      </c>
    </row>
    <row r="4" spans="1:21" ht="28.5">
      <c r="A4" t="s">
        <v>0</v>
      </c>
      <c r="B4" s="3" t="s">
        <v>3</v>
      </c>
      <c r="C4" s="3" t="s">
        <v>31</v>
      </c>
      <c r="D4" s="3" t="s">
        <v>32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</row>
    <row r="5" spans="1:21">
      <c r="B5">
        <v>4</v>
      </c>
      <c r="C5" s="7">
        <v>1</v>
      </c>
      <c r="D5" s="7">
        <v>1</v>
      </c>
      <c r="E5">
        <v>1023</v>
      </c>
      <c r="F5">
        <f>C5*E5</f>
        <v>1023</v>
      </c>
      <c r="G5" s="4">
        <f t="shared" ref="G5:G12" si="0">CEILING(LOG(F5+1)/LOG(2),1)+1</f>
        <v>11</v>
      </c>
      <c r="H5" s="7">
        <v>1</v>
      </c>
      <c r="I5">
        <f t="shared" ref="I5:I12" si="1">F5/H5</f>
        <v>1023</v>
      </c>
      <c r="J5" s="4">
        <f t="shared" ref="J5:J12" si="2">CEILING(LOG(I5+1)/LOG(2),1)+1</f>
        <v>11</v>
      </c>
      <c r="K5">
        <f>D5*I5</f>
        <v>1023</v>
      </c>
      <c r="L5" s="4">
        <f t="shared" ref="L5:L12" si="3">CEILING(LOG(K5+1)/LOG(2),1)+1</f>
        <v>11</v>
      </c>
      <c r="M5" s="7">
        <v>1</v>
      </c>
      <c r="N5" s="1">
        <f t="shared" ref="N5:N12" si="4">K5/M5</f>
        <v>1023</v>
      </c>
      <c r="O5" s="4">
        <f t="shared" ref="O5:O12" si="5">CEILING(LOG(N5+1)/LOG(2),1)+1</f>
        <v>11</v>
      </c>
    </row>
    <row r="6" spans="1:21">
      <c r="B6">
        <v>8</v>
      </c>
      <c r="C6" s="7">
        <v>1</v>
      </c>
      <c r="D6" s="7">
        <v>1</v>
      </c>
      <c r="E6">
        <v>1023</v>
      </c>
      <c r="F6">
        <f t="shared" ref="F6:F8" si="6">C6*E6</f>
        <v>1023</v>
      </c>
      <c r="G6" s="4">
        <f t="shared" si="0"/>
        <v>11</v>
      </c>
      <c r="H6" s="7">
        <v>1</v>
      </c>
      <c r="I6">
        <f t="shared" si="1"/>
        <v>1023</v>
      </c>
      <c r="J6" s="4">
        <f t="shared" si="2"/>
        <v>11</v>
      </c>
      <c r="K6">
        <f t="shared" ref="K6:K8" si="7">D6*I6</f>
        <v>1023</v>
      </c>
      <c r="L6" s="4">
        <f t="shared" si="3"/>
        <v>11</v>
      </c>
      <c r="M6" s="7">
        <v>1</v>
      </c>
      <c r="N6" s="1">
        <f t="shared" si="4"/>
        <v>1023</v>
      </c>
      <c r="O6" s="4">
        <f t="shared" si="5"/>
        <v>11</v>
      </c>
    </row>
    <row r="7" spans="1:21">
      <c r="B7">
        <v>16</v>
      </c>
      <c r="C7" s="7">
        <v>1</v>
      </c>
      <c r="D7" s="7">
        <v>1</v>
      </c>
      <c r="E7">
        <v>1023</v>
      </c>
      <c r="F7">
        <f t="shared" si="6"/>
        <v>1023</v>
      </c>
      <c r="G7" s="4">
        <f t="shared" si="0"/>
        <v>11</v>
      </c>
      <c r="H7" s="7">
        <v>1</v>
      </c>
      <c r="I7">
        <f t="shared" si="1"/>
        <v>1023</v>
      </c>
      <c r="J7" s="4">
        <f t="shared" si="2"/>
        <v>11</v>
      </c>
      <c r="K7">
        <f t="shared" si="7"/>
        <v>1023</v>
      </c>
      <c r="L7" s="4">
        <f t="shared" si="3"/>
        <v>11</v>
      </c>
      <c r="M7" s="7">
        <v>1</v>
      </c>
      <c r="N7" s="1">
        <f t="shared" si="4"/>
        <v>1023</v>
      </c>
      <c r="O7" s="4">
        <f t="shared" si="5"/>
        <v>11</v>
      </c>
    </row>
    <row r="8" spans="1:21">
      <c r="B8">
        <v>32</v>
      </c>
      <c r="C8" s="7">
        <v>1</v>
      </c>
      <c r="D8" s="7">
        <v>1</v>
      </c>
      <c r="E8">
        <v>1023</v>
      </c>
      <c r="F8">
        <f t="shared" si="6"/>
        <v>1023</v>
      </c>
      <c r="G8" s="4">
        <f t="shared" si="0"/>
        <v>11</v>
      </c>
      <c r="H8" s="7">
        <v>1</v>
      </c>
      <c r="I8">
        <f t="shared" si="1"/>
        <v>1023</v>
      </c>
      <c r="J8" s="4">
        <f t="shared" si="2"/>
        <v>11</v>
      </c>
      <c r="K8">
        <f t="shared" si="7"/>
        <v>1023</v>
      </c>
      <c r="L8" s="4">
        <f t="shared" si="3"/>
        <v>11</v>
      </c>
      <c r="M8" s="7">
        <v>1</v>
      </c>
      <c r="N8" s="1">
        <f t="shared" si="4"/>
        <v>1023</v>
      </c>
      <c r="O8" s="4">
        <f t="shared" si="5"/>
        <v>11</v>
      </c>
    </row>
    <row r="9" spans="1:21">
      <c r="B9" t="s">
        <v>33</v>
      </c>
      <c r="C9" s="7">
        <v>1</v>
      </c>
      <c r="D9" s="7">
        <v>1</v>
      </c>
      <c r="E9">
        <v>1023</v>
      </c>
      <c r="F9">
        <f>C9*E9</f>
        <v>1023</v>
      </c>
      <c r="G9" s="4">
        <f t="shared" si="0"/>
        <v>11</v>
      </c>
      <c r="H9" s="7">
        <v>1</v>
      </c>
      <c r="I9">
        <f t="shared" si="1"/>
        <v>1023</v>
      </c>
      <c r="J9" s="4">
        <f t="shared" si="2"/>
        <v>11</v>
      </c>
      <c r="K9">
        <f>D9*I9</f>
        <v>1023</v>
      </c>
      <c r="L9" s="4">
        <f t="shared" si="3"/>
        <v>11</v>
      </c>
      <c r="M9" s="7">
        <v>1</v>
      </c>
      <c r="N9" s="1">
        <f t="shared" si="4"/>
        <v>1023</v>
      </c>
      <c r="O9" s="4">
        <f t="shared" si="5"/>
        <v>11</v>
      </c>
    </row>
    <row r="10" spans="1:21">
      <c r="B10" t="s">
        <v>34</v>
      </c>
      <c r="C10" s="7">
        <v>1</v>
      </c>
      <c r="D10" s="7">
        <v>1</v>
      </c>
      <c r="E10">
        <v>1023</v>
      </c>
      <c r="F10">
        <f t="shared" ref="F10:F12" si="8">C10*E10</f>
        <v>1023</v>
      </c>
      <c r="G10" s="4">
        <f t="shared" si="0"/>
        <v>11</v>
      </c>
      <c r="H10" s="7">
        <v>1</v>
      </c>
      <c r="I10">
        <f t="shared" si="1"/>
        <v>1023</v>
      </c>
      <c r="J10" s="4">
        <f t="shared" si="2"/>
        <v>11</v>
      </c>
      <c r="K10">
        <f t="shared" ref="K10:K12" si="9">D10*I10</f>
        <v>1023</v>
      </c>
      <c r="L10" s="4">
        <f t="shared" si="3"/>
        <v>11</v>
      </c>
      <c r="M10" s="7">
        <v>1</v>
      </c>
      <c r="N10" s="1">
        <f t="shared" si="4"/>
        <v>1023</v>
      </c>
      <c r="O10" s="4">
        <f t="shared" si="5"/>
        <v>11</v>
      </c>
    </row>
    <row r="11" spans="1:21">
      <c r="B11" t="s">
        <v>35</v>
      </c>
      <c r="C11" s="7">
        <v>1</v>
      </c>
      <c r="D11" s="7">
        <v>1</v>
      </c>
      <c r="E11">
        <v>1023</v>
      </c>
      <c r="F11">
        <f t="shared" si="8"/>
        <v>1023</v>
      </c>
      <c r="G11" s="4">
        <f t="shared" si="0"/>
        <v>11</v>
      </c>
      <c r="H11" s="7">
        <v>1</v>
      </c>
      <c r="I11">
        <f t="shared" si="1"/>
        <v>1023</v>
      </c>
      <c r="J11" s="4">
        <f t="shared" si="2"/>
        <v>11</v>
      </c>
      <c r="K11">
        <f t="shared" si="9"/>
        <v>1023</v>
      </c>
      <c r="L11" s="4">
        <f t="shared" si="3"/>
        <v>11</v>
      </c>
      <c r="M11" s="7">
        <v>1</v>
      </c>
      <c r="N11" s="1">
        <f t="shared" si="4"/>
        <v>1023</v>
      </c>
      <c r="O11" s="4">
        <f t="shared" si="5"/>
        <v>11</v>
      </c>
    </row>
    <row r="12" spans="1:21">
      <c r="B12" t="s">
        <v>36</v>
      </c>
      <c r="C12" s="7">
        <v>1</v>
      </c>
      <c r="D12" s="7">
        <v>1</v>
      </c>
      <c r="E12">
        <v>1023</v>
      </c>
      <c r="F12">
        <f t="shared" si="8"/>
        <v>1023</v>
      </c>
      <c r="G12" s="4">
        <f t="shared" si="0"/>
        <v>11</v>
      </c>
      <c r="H12" s="7">
        <v>1</v>
      </c>
      <c r="I12">
        <f t="shared" si="1"/>
        <v>1023</v>
      </c>
      <c r="J12" s="4">
        <f t="shared" si="2"/>
        <v>11</v>
      </c>
      <c r="K12">
        <f t="shared" si="9"/>
        <v>1023</v>
      </c>
      <c r="L12" s="4">
        <f t="shared" si="3"/>
        <v>11</v>
      </c>
      <c r="M12" s="7">
        <v>1</v>
      </c>
      <c r="N12" s="1">
        <f t="shared" si="4"/>
        <v>1023</v>
      </c>
      <c r="O12" s="4">
        <f t="shared" si="5"/>
        <v>11</v>
      </c>
    </row>
    <row r="14" spans="1:21">
      <c r="A14" t="s">
        <v>2</v>
      </c>
    </row>
    <row r="15" spans="1:21" ht="28.5">
      <c r="A15" t="s">
        <v>0</v>
      </c>
      <c r="B15" s="3" t="s">
        <v>3</v>
      </c>
      <c r="C15" s="3" t="s">
        <v>32</v>
      </c>
      <c r="D15" s="3" t="s">
        <v>31</v>
      </c>
      <c r="E15" s="3" t="s">
        <v>14</v>
      </c>
      <c r="F15" s="3" t="s">
        <v>16</v>
      </c>
      <c r="G15" s="3" t="s">
        <v>17</v>
      </c>
      <c r="H15" s="3" t="s">
        <v>18</v>
      </c>
      <c r="I15" s="3" t="s">
        <v>19</v>
      </c>
      <c r="J15" s="3" t="s">
        <v>20</v>
      </c>
      <c r="K15" s="3" t="s">
        <v>21</v>
      </c>
      <c r="L15" s="3" t="s">
        <v>22</v>
      </c>
      <c r="M15" s="3" t="s">
        <v>23</v>
      </c>
      <c r="N15" s="3" t="s">
        <v>24</v>
      </c>
      <c r="O15" s="3" t="s">
        <v>25</v>
      </c>
      <c r="Q15" s="3" t="s">
        <v>28</v>
      </c>
      <c r="R15" s="12">
        <v>10</v>
      </c>
      <c r="S15">
        <f>R15-8</f>
        <v>2</v>
      </c>
    </row>
    <row r="16" spans="1:21">
      <c r="B16">
        <v>4</v>
      </c>
      <c r="C16" s="7">
        <f>D5</f>
        <v>1</v>
      </c>
      <c r="D16" s="7">
        <f>C5</f>
        <v>1</v>
      </c>
      <c r="E16">
        <v>32767</v>
      </c>
      <c r="F16">
        <f>C16*E16</f>
        <v>32767</v>
      </c>
      <c r="G16" s="4">
        <f t="shared" ref="G16:G23" si="10">CEILING(LOG(F16+1)/LOG(2),1)+1</f>
        <v>16</v>
      </c>
      <c r="H16" s="7">
        <v>1</v>
      </c>
      <c r="I16">
        <f t="shared" ref="I16:I23" si="11">F16/H16</f>
        <v>32767</v>
      </c>
      <c r="J16" s="5">
        <f t="shared" ref="J16:J23" si="12">CEILING(LOG(I16+1)/LOG(2),1)+1</f>
        <v>16</v>
      </c>
      <c r="K16">
        <f>D16*I16</f>
        <v>32767</v>
      </c>
      <c r="L16" s="4">
        <f t="shared" ref="L16:L23" si="13">CEILING(LOG(K16+1)/LOG(2),1)+1</f>
        <v>16</v>
      </c>
      <c r="M16" s="7">
        <v>1</v>
      </c>
      <c r="N16" s="1">
        <f t="shared" ref="N16:N21" si="14">K16/M16</f>
        <v>32767</v>
      </c>
      <c r="O16" s="5">
        <f t="shared" ref="O16:O23" si="15">CEILING(LOG(N16+1)/LOG(2),1)+1</f>
        <v>16</v>
      </c>
      <c r="R16">
        <f>2^S15</f>
        <v>4</v>
      </c>
    </row>
    <row r="17" spans="1:18">
      <c r="B17">
        <v>8</v>
      </c>
      <c r="C17" s="7">
        <f>D6</f>
        <v>1</v>
      </c>
      <c r="D17" s="7">
        <f>C6</f>
        <v>1</v>
      </c>
      <c r="E17">
        <v>32767</v>
      </c>
      <c r="F17">
        <f t="shared" ref="F17:F19" si="16">C17*E17</f>
        <v>32767</v>
      </c>
      <c r="G17" s="4">
        <f t="shared" si="10"/>
        <v>16</v>
      </c>
      <c r="H17" s="7">
        <v>1</v>
      </c>
      <c r="I17">
        <f t="shared" si="11"/>
        <v>32767</v>
      </c>
      <c r="J17" s="5">
        <f t="shared" si="12"/>
        <v>16</v>
      </c>
      <c r="K17">
        <f t="shared" ref="K17:K19" si="17">D17*I17</f>
        <v>32767</v>
      </c>
      <c r="L17" s="4">
        <f t="shared" si="13"/>
        <v>16</v>
      </c>
      <c r="M17" s="7">
        <v>1</v>
      </c>
      <c r="N17" s="1">
        <f t="shared" si="14"/>
        <v>32767</v>
      </c>
      <c r="O17" s="5">
        <f t="shared" si="15"/>
        <v>16</v>
      </c>
      <c r="R17">
        <f>2^S15</f>
        <v>4</v>
      </c>
    </row>
    <row r="18" spans="1:18">
      <c r="B18">
        <v>16</v>
      </c>
      <c r="C18" s="7">
        <f>D7</f>
        <v>1</v>
      </c>
      <c r="D18" s="7">
        <f>C7</f>
        <v>1</v>
      </c>
      <c r="E18">
        <v>32767</v>
      </c>
      <c r="F18">
        <f t="shared" si="16"/>
        <v>32767</v>
      </c>
      <c r="G18" s="4">
        <f t="shared" si="10"/>
        <v>16</v>
      </c>
      <c r="H18" s="7">
        <v>1</v>
      </c>
      <c r="I18">
        <f t="shared" si="11"/>
        <v>32767</v>
      </c>
      <c r="J18" s="5">
        <f t="shared" si="12"/>
        <v>16</v>
      </c>
      <c r="K18">
        <f t="shared" si="17"/>
        <v>32767</v>
      </c>
      <c r="L18" s="4">
        <f t="shared" si="13"/>
        <v>16</v>
      </c>
      <c r="M18" s="7">
        <v>1</v>
      </c>
      <c r="N18" s="1">
        <f>K18/M18</f>
        <v>32767</v>
      </c>
      <c r="O18" s="5">
        <f t="shared" si="15"/>
        <v>16</v>
      </c>
      <c r="R18">
        <f>2^S15</f>
        <v>4</v>
      </c>
    </row>
    <row r="19" spans="1:18">
      <c r="B19">
        <v>32</v>
      </c>
      <c r="C19" s="7">
        <f>D8</f>
        <v>1</v>
      </c>
      <c r="D19" s="7">
        <f>C8</f>
        <v>1</v>
      </c>
      <c r="E19">
        <v>32767</v>
      </c>
      <c r="F19">
        <f t="shared" si="16"/>
        <v>32767</v>
      </c>
      <c r="G19" s="4">
        <f t="shared" si="10"/>
        <v>16</v>
      </c>
      <c r="H19" s="7">
        <v>1</v>
      </c>
      <c r="I19">
        <f t="shared" si="11"/>
        <v>32767</v>
      </c>
      <c r="J19" s="5">
        <f t="shared" si="12"/>
        <v>16</v>
      </c>
      <c r="K19">
        <f t="shared" si="17"/>
        <v>32767</v>
      </c>
      <c r="L19" s="4">
        <f t="shared" si="13"/>
        <v>16</v>
      </c>
      <c r="M19" s="7">
        <v>1</v>
      </c>
      <c r="N19" s="1">
        <f t="shared" si="14"/>
        <v>32767</v>
      </c>
      <c r="O19" s="5">
        <f t="shared" si="15"/>
        <v>16</v>
      </c>
      <c r="R19">
        <f>2^S15</f>
        <v>4</v>
      </c>
    </row>
    <row r="20" spans="1:18">
      <c r="B20" t="s">
        <v>33</v>
      </c>
      <c r="C20" s="7">
        <v>1</v>
      </c>
      <c r="D20" s="7">
        <v>1</v>
      </c>
      <c r="E20">
        <v>32767</v>
      </c>
      <c r="F20">
        <f>C20*E20</f>
        <v>32767</v>
      </c>
      <c r="G20" s="4">
        <f t="shared" si="10"/>
        <v>16</v>
      </c>
      <c r="H20" s="7">
        <v>1</v>
      </c>
      <c r="I20">
        <f t="shared" si="11"/>
        <v>32767</v>
      </c>
      <c r="J20" s="5">
        <f t="shared" si="12"/>
        <v>16</v>
      </c>
      <c r="K20">
        <f>D20*I20</f>
        <v>32767</v>
      </c>
      <c r="L20" s="4">
        <f t="shared" si="13"/>
        <v>16</v>
      </c>
      <c r="M20" s="7">
        <v>1</v>
      </c>
      <c r="N20" s="1">
        <f t="shared" si="14"/>
        <v>32767</v>
      </c>
      <c r="O20" s="5">
        <f t="shared" si="15"/>
        <v>16</v>
      </c>
      <c r="R20">
        <f>2^S15</f>
        <v>4</v>
      </c>
    </row>
    <row r="21" spans="1:18">
      <c r="B21" t="s">
        <v>34</v>
      </c>
      <c r="C21" s="7">
        <v>1</v>
      </c>
      <c r="D21" s="7">
        <v>1</v>
      </c>
      <c r="E21">
        <v>32767</v>
      </c>
      <c r="F21">
        <f t="shared" ref="F21:F23" si="18">C21*E21</f>
        <v>32767</v>
      </c>
      <c r="G21" s="4">
        <f t="shared" si="10"/>
        <v>16</v>
      </c>
      <c r="H21" s="7">
        <v>1</v>
      </c>
      <c r="I21">
        <f t="shared" si="11"/>
        <v>32767</v>
      </c>
      <c r="J21" s="5">
        <f t="shared" si="12"/>
        <v>16</v>
      </c>
      <c r="K21">
        <f t="shared" ref="K21:K23" si="19">D21*I21</f>
        <v>32767</v>
      </c>
      <c r="L21" s="4">
        <f t="shared" si="13"/>
        <v>16</v>
      </c>
      <c r="M21" s="7">
        <v>1</v>
      </c>
      <c r="N21" s="1">
        <f t="shared" si="14"/>
        <v>32767</v>
      </c>
      <c r="O21" s="5">
        <f t="shared" si="15"/>
        <v>16</v>
      </c>
      <c r="R21">
        <f>2^S15</f>
        <v>4</v>
      </c>
    </row>
    <row r="22" spans="1:18">
      <c r="B22" t="s">
        <v>35</v>
      </c>
      <c r="C22" s="7">
        <v>1</v>
      </c>
      <c r="D22" s="7">
        <v>1</v>
      </c>
      <c r="E22">
        <v>32767</v>
      </c>
      <c r="F22">
        <f t="shared" si="18"/>
        <v>32767</v>
      </c>
      <c r="G22" s="4">
        <f t="shared" si="10"/>
        <v>16</v>
      </c>
      <c r="H22" s="7">
        <v>1</v>
      </c>
      <c r="I22">
        <f t="shared" si="11"/>
        <v>32767</v>
      </c>
      <c r="J22" s="5">
        <f t="shared" si="12"/>
        <v>16</v>
      </c>
      <c r="K22">
        <f t="shared" si="19"/>
        <v>32767</v>
      </c>
      <c r="L22" s="4">
        <f t="shared" si="13"/>
        <v>16</v>
      </c>
      <c r="M22" s="7">
        <v>1</v>
      </c>
      <c r="N22" s="1">
        <f>K22/M22</f>
        <v>32767</v>
      </c>
      <c r="O22" s="5">
        <f t="shared" si="15"/>
        <v>16</v>
      </c>
      <c r="R22">
        <f>2^S15</f>
        <v>4</v>
      </c>
    </row>
    <row r="23" spans="1:18">
      <c r="B23" t="s">
        <v>36</v>
      </c>
      <c r="C23" s="7">
        <v>1</v>
      </c>
      <c r="D23" s="7">
        <v>1</v>
      </c>
      <c r="E23">
        <v>32767</v>
      </c>
      <c r="F23">
        <f t="shared" si="18"/>
        <v>32767</v>
      </c>
      <c r="G23" s="4">
        <f t="shared" si="10"/>
        <v>16</v>
      </c>
      <c r="H23" s="7">
        <v>1</v>
      </c>
      <c r="I23">
        <f t="shared" si="11"/>
        <v>32767</v>
      </c>
      <c r="J23" s="5">
        <f t="shared" si="12"/>
        <v>16</v>
      </c>
      <c r="K23">
        <f t="shared" si="19"/>
        <v>32767</v>
      </c>
      <c r="L23" s="4">
        <f t="shared" si="13"/>
        <v>16</v>
      </c>
      <c r="M23" s="7">
        <v>1</v>
      </c>
      <c r="N23" s="1">
        <f t="shared" ref="N23" si="20">K23/M23</f>
        <v>32767</v>
      </c>
      <c r="O23" s="5">
        <f t="shared" si="15"/>
        <v>16</v>
      </c>
      <c r="R23">
        <f>2^S15</f>
        <v>4</v>
      </c>
    </row>
    <row r="26" spans="1:18">
      <c r="A26" s="8" t="s">
        <v>37</v>
      </c>
    </row>
    <row r="28" spans="1:18">
      <c r="A28" t="s">
        <v>1</v>
      </c>
    </row>
    <row r="29" spans="1:18" ht="28.5">
      <c r="A29" t="s">
        <v>0</v>
      </c>
      <c r="B29" s="3" t="s">
        <v>3</v>
      </c>
      <c r="C29" s="3" t="s">
        <v>31</v>
      </c>
      <c r="D29" s="3" t="s">
        <v>32</v>
      </c>
      <c r="E29" s="3" t="s">
        <v>5</v>
      </c>
      <c r="F29" s="3" t="s">
        <v>6</v>
      </c>
      <c r="G29" s="3" t="s">
        <v>7</v>
      </c>
      <c r="H29" s="3" t="s">
        <v>8</v>
      </c>
      <c r="I29" s="3" t="s">
        <v>9</v>
      </c>
      <c r="J29" s="3" t="s">
        <v>10</v>
      </c>
      <c r="K29" s="3" t="s">
        <v>11</v>
      </c>
      <c r="L29" s="3" t="s">
        <v>12</v>
      </c>
      <c r="M29" s="3" t="s">
        <v>13</v>
      </c>
      <c r="N29" s="3" t="s">
        <v>14</v>
      </c>
      <c r="O29" s="3" t="s">
        <v>15</v>
      </c>
    </row>
    <row r="30" spans="1:18">
      <c r="B30">
        <v>4</v>
      </c>
      <c r="C30">
        <v>256</v>
      </c>
      <c r="D30" s="7">
        <f>D5</f>
        <v>1</v>
      </c>
      <c r="E30">
        <v>1023</v>
      </c>
      <c r="F30">
        <f>C30*E30</f>
        <v>261888</v>
      </c>
      <c r="G30" s="4">
        <f t="shared" ref="G30:G37" si="21">CEILING(LOG(F30+1)/LOG(2),1)+1</f>
        <v>19</v>
      </c>
      <c r="H30" s="12">
        <v>8</v>
      </c>
      <c r="I30">
        <f t="shared" ref="I30:I37" si="22">F30/H30</f>
        <v>32736</v>
      </c>
      <c r="J30" s="4">
        <f t="shared" ref="J30:J37" si="23">CEILING(LOG(I30+1)/LOG(2),1)+1</f>
        <v>16</v>
      </c>
      <c r="K30">
        <f>D30*I30</f>
        <v>32736</v>
      </c>
      <c r="L30" s="4">
        <f t="shared" ref="L30:L37" si="24">CEILING(LOG(K30+1)/LOG(2),1)+1</f>
        <v>16</v>
      </c>
      <c r="M30" s="7">
        <v>1</v>
      </c>
      <c r="N30" s="1">
        <f t="shared" ref="N30:N37" si="25">K30/M30</f>
        <v>32736</v>
      </c>
      <c r="O30" s="4">
        <f t="shared" ref="O30:O37" si="26">CEILING(LOG(N30+1)/LOG(2),1)+1</f>
        <v>16</v>
      </c>
    </row>
    <row r="31" spans="1:18">
      <c r="B31">
        <v>8</v>
      </c>
      <c r="C31">
        <v>512</v>
      </c>
      <c r="D31" s="7">
        <f t="shared" ref="D31:D33" si="27">D6</f>
        <v>1</v>
      </c>
      <c r="E31">
        <v>1023</v>
      </c>
      <c r="F31">
        <f t="shared" ref="F31:F37" si="28">C31*E31</f>
        <v>523776</v>
      </c>
      <c r="G31" s="4">
        <f t="shared" si="21"/>
        <v>20</v>
      </c>
      <c r="H31" s="12">
        <v>16</v>
      </c>
      <c r="I31">
        <f t="shared" si="22"/>
        <v>32736</v>
      </c>
      <c r="J31" s="4">
        <f t="shared" si="23"/>
        <v>16</v>
      </c>
      <c r="K31">
        <f t="shared" ref="K31:K37" si="29">D31*I31</f>
        <v>32736</v>
      </c>
      <c r="L31" s="4">
        <f t="shared" si="24"/>
        <v>16</v>
      </c>
      <c r="M31" s="7">
        <v>1</v>
      </c>
      <c r="N31" s="1">
        <f t="shared" si="25"/>
        <v>32736</v>
      </c>
      <c r="O31" s="4">
        <f t="shared" si="26"/>
        <v>16</v>
      </c>
    </row>
    <row r="32" spans="1:18">
      <c r="B32">
        <v>16</v>
      </c>
      <c r="C32">
        <v>1024</v>
      </c>
      <c r="D32" s="7">
        <f t="shared" si="27"/>
        <v>1</v>
      </c>
      <c r="E32">
        <v>1023</v>
      </c>
      <c r="F32">
        <f t="shared" si="28"/>
        <v>1047552</v>
      </c>
      <c r="G32" s="4">
        <f t="shared" si="21"/>
        <v>21</v>
      </c>
      <c r="H32" s="12">
        <v>32</v>
      </c>
      <c r="I32">
        <f t="shared" si="22"/>
        <v>32736</v>
      </c>
      <c r="J32" s="4">
        <f t="shared" si="23"/>
        <v>16</v>
      </c>
      <c r="K32">
        <f t="shared" si="29"/>
        <v>32736</v>
      </c>
      <c r="L32" s="4">
        <f t="shared" si="24"/>
        <v>16</v>
      </c>
      <c r="M32" s="7">
        <v>1</v>
      </c>
      <c r="N32" s="1">
        <f t="shared" si="25"/>
        <v>32736</v>
      </c>
      <c r="O32" s="4">
        <f t="shared" si="26"/>
        <v>16</v>
      </c>
    </row>
    <row r="33" spans="1:19">
      <c r="B33">
        <v>32</v>
      </c>
      <c r="C33">
        <v>2048</v>
      </c>
      <c r="D33" s="7">
        <f t="shared" si="27"/>
        <v>1</v>
      </c>
      <c r="E33">
        <v>1023</v>
      </c>
      <c r="F33">
        <f t="shared" si="28"/>
        <v>2095104</v>
      </c>
      <c r="G33" s="4">
        <f t="shared" si="21"/>
        <v>22</v>
      </c>
      <c r="H33" s="12">
        <v>64</v>
      </c>
      <c r="I33">
        <f t="shared" si="22"/>
        <v>32736</v>
      </c>
      <c r="J33" s="4">
        <f t="shared" si="23"/>
        <v>16</v>
      </c>
      <c r="K33">
        <f t="shared" si="29"/>
        <v>32736</v>
      </c>
      <c r="L33" s="4">
        <f t="shared" si="24"/>
        <v>16</v>
      </c>
      <c r="M33" s="7">
        <v>1</v>
      </c>
      <c r="N33" s="1">
        <f t="shared" si="25"/>
        <v>32736</v>
      </c>
      <c r="O33" s="4">
        <f t="shared" si="26"/>
        <v>16</v>
      </c>
    </row>
    <row r="34" spans="1:19">
      <c r="B34" t="s">
        <v>33</v>
      </c>
      <c r="C34">
        <v>256</v>
      </c>
      <c r="D34" s="7">
        <v>1</v>
      </c>
      <c r="E34">
        <v>1023</v>
      </c>
      <c r="F34">
        <f t="shared" si="28"/>
        <v>261888</v>
      </c>
      <c r="G34" s="4">
        <f t="shared" si="21"/>
        <v>19</v>
      </c>
      <c r="H34" s="12">
        <v>8</v>
      </c>
      <c r="I34">
        <f t="shared" si="22"/>
        <v>32736</v>
      </c>
      <c r="J34" s="4">
        <f t="shared" si="23"/>
        <v>16</v>
      </c>
      <c r="K34">
        <f t="shared" si="29"/>
        <v>32736</v>
      </c>
      <c r="L34" s="4">
        <f t="shared" si="24"/>
        <v>16</v>
      </c>
      <c r="M34" s="7">
        <v>1</v>
      </c>
      <c r="N34" s="1">
        <f t="shared" si="25"/>
        <v>32736</v>
      </c>
      <c r="O34" s="4">
        <f t="shared" si="26"/>
        <v>16</v>
      </c>
    </row>
    <row r="35" spans="1:19">
      <c r="B35" t="s">
        <v>34</v>
      </c>
      <c r="C35">
        <v>512</v>
      </c>
      <c r="D35" s="7">
        <v>1</v>
      </c>
      <c r="E35">
        <v>1023</v>
      </c>
      <c r="F35">
        <f t="shared" si="28"/>
        <v>523776</v>
      </c>
      <c r="G35" s="4">
        <f t="shared" si="21"/>
        <v>20</v>
      </c>
      <c r="H35" s="12">
        <v>16</v>
      </c>
      <c r="I35">
        <f t="shared" si="22"/>
        <v>32736</v>
      </c>
      <c r="J35" s="4">
        <f t="shared" si="23"/>
        <v>16</v>
      </c>
      <c r="K35">
        <f t="shared" si="29"/>
        <v>32736</v>
      </c>
      <c r="L35" s="4">
        <f t="shared" si="24"/>
        <v>16</v>
      </c>
      <c r="M35" s="7">
        <v>1</v>
      </c>
      <c r="N35" s="1">
        <f t="shared" si="25"/>
        <v>32736</v>
      </c>
      <c r="O35" s="4">
        <f t="shared" si="26"/>
        <v>16</v>
      </c>
    </row>
    <row r="36" spans="1:19">
      <c r="B36" t="s">
        <v>35</v>
      </c>
      <c r="C36">
        <v>1024</v>
      </c>
      <c r="D36" s="7">
        <v>1</v>
      </c>
      <c r="E36">
        <v>1023</v>
      </c>
      <c r="F36">
        <f t="shared" si="28"/>
        <v>1047552</v>
      </c>
      <c r="G36" s="4">
        <f t="shared" si="21"/>
        <v>21</v>
      </c>
      <c r="H36" s="12">
        <v>32</v>
      </c>
      <c r="I36">
        <f t="shared" si="22"/>
        <v>32736</v>
      </c>
      <c r="J36" s="4">
        <f t="shared" si="23"/>
        <v>16</v>
      </c>
      <c r="K36">
        <f t="shared" si="29"/>
        <v>32736</v>
      </c>
      <c r="L36" s="4">
        <f t="shared" si="24"/>
        <v>16</v>
      </c>
      <c r="M36" s="7">
        <v>1</v>
      </c>
      <c r="N36" s="1">
        <f t="shared" si="25"/>
        <v>32736</v>
      </c>
      <c r="O36" s="4">
        <f t="shared" si="26"/>
        <v>16</v>
      </c>
    </row>
    <row r="37" spans="1:19">
      <c r="B37" t="s">
        <v>36</v>
      </c>
      <c r="C37">
        <v>2048</v>
      </c>
      <c r="D37" s="7">
        <v>1</v>
      </c>
      <c r="E37">
        <v>1023</v>
      </c>
      <c r="F37">
        <f t="shared" si="28"/>
        <v>2095104</v>
      </c>
      <c r="G37" s="4">
        <f t="shared" si="21"/>
        <v>22</v>
      </c>
      <c r="H37" s="12">
        <v>64</v>
      </c>
      <c r="I37">
        <f t="shared" si="22"/>
        <v>32736</v>
      </c>
      <c r="J37" s="4">
        <f t="shared" si="23"/>
        <v>16</v>
      </c>
      <c r="K37">
        <f t="shared" si="29"/>
        <v>32736</v>
      </c>
      <c r="L37" s="4">
        <f t="shared" si="24"/>
        <v>16</v>
      </c>
      <c r="M37" s="7">
        <v>1</v>
      </c>
      <c r="N37" s="1">
        <f t="shared" si="25"/>
        <v>32736</v>
      </c>
      <c r="O37" s="4">
        <f t="shared" si="26"/>
        <v>16</v>
      </c>
    </row>
    <row r="39" spans="1:19">
      <c r="A39" t="s">
        <v>2</v>
      </c>
    </row>
    <row r="40" spans="1:19" ht="28.5">
      <c r="A40" t="s">
        <v>0</v>
      </c>
      <c r="B40" s="3" t="s">
        <v>3</v>
      </c>
      <c r="C40" s="3" t="s">
        <v>32</v>
      </c>
      <c r="D40" s="3" t="s">
        <v>31</v>
      </c>
      <c r="E40" s="3" t="s">
        <v>14</v>
      </c>
      <c r="F40" s="3" t="s">
        <v>16</v>
      </c>
      <c r="G40" s="3" t="s">
        <v>17</v>
      </c>
      <c r="H40" s="3" t="s">
        <v>18</v>
      </c>
      <c r="I40" s="3" t="s">
        <v>19</v>
      </c>
      <c r="J40" s="3" t="s">
        <v>20</v>
      </c>
      <c r="K40" s="3" t="s">
        <v>21</v>
      </c>
      <c r="L40" s="3" t="s">
        <v>22</v>
      </c>
      <c r="M40" s="3" t="s">
        <v>23</v>
      </c>
      <c r="N40" s="3" t="s">
        <v>24</v>
      </c>
      <c r="O40" s="3" t="s">
        <v>25</v>
      </c>
      <c r="Q40" s="3" t="s">
        <v>28</v>
      </c>
      <c r="R40" s="12">
        <v>10</v>
      </c>
      <c r="S40">
        <f>R40-8</f>
        <v>2</v>
      </c>
    </row>
    <row r="41" spans="1:19">
      <c r="B41">
        <v>4</v>
      </c>
      <c r="C41" s="7">
        <f t="shared" ref="C41:C48" si="30">D30</f>
        <v>1</v>
      </c>
      <c r="D41">
        <v>247</v>
      </c>
      <c r="E41">
        <v>32767</v>
      </c>
      <c r="F41">
        <f>C41*E41</f>
        <v>32767</v>
      </c>
      <c r="G41" s="4">
        <f t="shared" ref="G41:G48" si="31">CEILING(LOG(F41+1)/LOG(2),1)+1</f>
        <v>16</v>
      </c>
      <c r="H41" s="7">
        <v>1</v>
      </c>
      <c r="I41">
        <f t="shared" ref="I41:I48" si="32">F41/H41</f>
        <v>32767</v>
      </c>
      <c r="J41" s="5">
        <f t="shared" ref="J41:J48" si="33">CEILING(LOG(I41+1)/LOG(2),1)+1</f>
        <v>16</v>
      </c>
      <c r="K41">
        <f>D41*I41</f>
        <v>8093449</v>
      </c>
      <c r="L41" s="4">
        <f t="shared" ref="L41:L48" si="34">CEILING(LOG(K41+1)/LOG(2),1)+1</f>
        <v>24</v>
      </c>
      <c r="M41" s="12">
        <v>1024</v>
      </c>
      <c r="N41" s="1">
        <f t="shared" ref="N41:N42" si="35">K41/M41</f>
        <v>7903.7587890625</v>
      </c>
      <c r="O41" s="5">
        <f t="shared" ref="O41:O48" si="36">CEILING(LOG(N41+1)/LOG(2),1)+1</f>
        <v>14</v>
      </c>
      <c r="R41">
        <f>2^S40</f>
        <v>4</v>
      </c>
    </row>
    <row r="42" spans="1:19">
      <c r="B42">
        <v>8</v>
      </c>
      <c r="C42" s="7">
        <f t="shared" si="30"/>
        <v>1</v>
      </c>
      <c r="D42">
        <v>479</v>
      </c>
      <c r="E42">
        <v>32767</v>
      </c>
      <c r="F42">
        <f t="shared" ref="F42:F44" si="37">C42*E42</f>
        <v>32767</v>
      </c>
      <c r="G42" s="4">
        <f t="shared" si="31"/>
        <v>16</v>
      </c>
      <c r="H42" s="7">
        <v>1</v>
      </c>
      <c r="I42">
        <f t="shared" si="32"/>
        <v>32767</v>
      </c>
      <c r="J42" s="5">
        <f t="shared" si="33"/>
        <v>16</v>
      </c>
      <c r="K42">
        <f t="shared" ref="K42:K44" si="38">D42*I42</f>
        <v>15695393</v>
      </c>
      <c r="L42" s="4">
        <f t="shared" si="34"/>
        <v>25</v>
      </c>
      <c r="M42" s="12">
        <v>1024</v>
      </c>
      <c r="N42" s="1">
        <f t="shared" si="35"/>
        <v>15327.5322265625</v>
      </c>
      <c r="O42" s="5">
        <f t="shared" si="36"/>
        <v>15</v>
      </c>
      <c r="R42">
        <f>2^S40</f>
        <v>4</v>
      </c>
    </row>
    <row r="43" spans="1:19">
      <c r="B43">
        <v>16</v>
      </c>
      <c r="C43" s="7">
        <f t="shared" si="30"/>
        <v>1</v>
      </c>
      <c r="D43">
        <v>940</v>
      </c>
      <c r="E43">
        <v>32767</v>
      </c>
      <c r="F43">
        <f t="shared" si="37"/>
        <v>32767</v>
      </c>
      <c r="G43" s="4">
        <f t="shared" si="31"/>
        <v>16</v>
      </c>
      <c r="H43" s="7">
        <v>1</v>
      </c>
      <c r="I43">
        <f t="shared" si="32"/>
        <v>32767</v>
      </c>
      <c r="J43" s="5">
        <f t="shared" si="33"/>
        <v>16</v>
      </c>
      <c r="K43">
        <f t="shared" si="38"/>
        <v>30800980</v>
      </c>
      <c r="L43" s="4">
        <f t="shared" si="34"/>
        <v>26</v>
      </c>
      <c r="M43" s="12">
        <v>1024</v>
      </c>
      <c r="N43" s="1">
        <f>K43/M43</f>
        <v>30079.08203125</v>
      </c>
      <c r="O43" s="5">
        <f t="shared" si="36"/>
        <v>16</v>
      </c>
      <c r="R43">
        <f>2^S40</f>
        <v>4</v>
      </c>
    </row>
    <row r="44" spans="1:19">
      <c r="B44">
        <v>32</v>
      </c>
      <c r="C44" s="7">
        <f t="shared" si="30"/>
        <v>1</v>
      </c>
      <c r="D44">
        <v>1862</v>
      </c>
      <c r="E44">
        <v>32767</v>
      </c>
      <c r="F44">
        <f t="shared" si="37"/>
        <v>32767</v>
      </c>
      <c r="G44" s="4">
        <f t="shared" si="31"/>
        <v>16</v>
      </c>
      <c r="H44" s="7">
        <v>1</v>
      </c>
      <c r="I44">
        <f t="shared" si="32"/>
        <v>32767</v>
      </c>
      <c r="J44" s="5">
        <f t="shared" si="33"/>
        <v>16</v>
      </c>
      <c r="K44">
        <f t="shared" si="38"/>
        <v>61012154</v>
      </c>
      <c r="L44" s="4">
        <f t="shared" si="34"/>
        <v>27</v>
      </c>
      <c r="M44" s="12">
        <v>1024</v>
      </c>
      <c r="N44" s="1">
        <f t="shared" ref="N44:N46" si="39">K44/M44</f>
        <v>59582.181640625</v>
      </c>
      <c r="O44" s="5">
        <f t="shared" si="36"/>
        <v>17</v>
      </c>
      <c r="R44">
        <f>2^S40</f>
        <v>4</v>
      </c>
    </row>
    <row r="45" spans="1:19">
      <c r="B45" t="s">
        <v>33</v>
      </c>
      <c r="C45" s="7">
        <f t="shared" si="30"/>
        <v>1</v>
      </c>
      <c r="D45">
        <v>247</v>
      </c>
      <c r="E45">
        <v>32767</v>
      </c>
      <c r="F45">
        <f>C45*E45</f>
        <v>32767</v>
      </c>
      <c r="G45" s="4">
        <f t="shared" si="31"/>
        <v>16</v>
      </c>
      <c r="H45" s="7">
        <v>1</v>
      </c>
      <c r="I45">
        <f t="shared" si="32"/>
        <v>32767</v>
      </c>
      <c r="J45" s="5">
        <f t="shared" si="33"/>
        <v>16</v>
      </c>
      <c r="K45">
        <f>D45*I45</f>
        <v>8093449</v>
      </c>
      <c r="L45" s="4">
        <f t="shared" si="34"/>
        <v>24</v>
      </c>
      <c r="M45" s="12">
        <v>1024</v>
      </c>
      <c r="N45" s="1">
        <f t="shared" si="39"/>
        <v>7903.7587890625</v>
      </c>
      <c r="O45" s="5">
        <f t="shared" si="36"/>
        <v>14</v>
      </c>
      <c r="R45">
        <f>2^S40</f>
        <v>4</v>
      </c>
    </row>
    <row r="46" spans="1:19">
      <c r="B46" t="s">
        <v>34</v>
      </c>
      <c r="C46" s="7">
        <f t="shared" si="30"/>
        <v>1</v>
      </c>
      <c r="D46">
        <v>479</v>
      </c>
      <c r="E46">
        <v>32767</v>
      </c>
      <c r="F46">
        <f t="shared" ref="F46:F48" si="40">C46*E46</f>
        <v>32767</v>
      </c>
      <c r="G46" s="4">
        <f t="shared" si="31"/>
        <v>16</v>
      </c>
      <c r="H46" s="7">
        <v>1</v>
      </c>
      <c r="I46">
        <f t="shared" si="32"/>
        <v>32767</v>
      </c>
      <c r="J46" s="5">
        <f t="shared" si="33"/>
        <v>16</v>
      </c>
      <c r="K46">
        <f t="shared" ref="K46:K48" si="41">D46*I46</f>
        <v>15695393</v>
      </c>
      <c r="L46" s="4">
        <f t="shared" si="34"/>
        <v>25</v>
      </c>
      <c r="M46" s="12">
        <v>1024</v>
      </c>
      <c r="N46" s="1">
        <f t="shared" si="39"/>
        <v>15327.5322265625</v>
      </c>
      <c r="O46" s="5">
        <f t="shared" si="36"/>
        <v>15</v>
      </c>
      <c r="R46">
        <f>2^S40</f>
        <v>4</v>
      </c>
    </row>
    <row r="47" spans="1:19">
      <c r="B47" t="s">
        <v>35</v>
      </c>
      <c r="C47" s="7">
        <f t="shared" si="30"/>
        <v>1</v>
      </c>
      <c r="D47">
        <v>940</v>
      </c>
      <c r="E47">
        <v>32767</v>
      </c>
      <c r="F47">
        <f t="shared" si="40"/>
        <v>32767</v>
      </c>
      <c r="G47" s="4">
        <f t="shared" si="31"/>
        <v>16</v>
      </c>
      <c r="H47" s="7">
        <v>1</v>
      </c>
      <c r="I47">
        <f t="shared" si="32"/>
        <v>32767</v>
      </c>
      <c r="J47" s="5">
        <f t="shared" si="33"/>
        <v>16</v>
      </c>
      <c r="K47">
        <f t="shared" si="41"/>
        <v>30800980</v>
      </c>
      <c r="L47" s="4">
        <f t="shared" si="34"/>
        <v>26</v>
      </c>
      <c r="M47" s="12">
        <v>1024</v>
      </c>
      <c r="N47" s="1">
        <f>K47/M47</f>
        <v>30079.08203125</v>
      </c>
      <c r="O47" s="5">
        <f t="shared" si="36"/>
        <v>16</v>
      </c>
      <c r="R47">
        <f>2^S40</f>
        <v>4</v>
      </c>
    </row>
    <row r="48" spans="1:19">
      <c r="B48" t="s">
        <v>36</v>
      </c>
      <c r="C48" s="7">
        <f t="shared" si="30"/>
        <v>1</v>
      </c>
      <c r="D48">
        <v>1862</v>
      </c>
      <c r="E48">
        <v>32767</v>
      </c>
      <c r="F48">
        <f t="shared" si="40"/>
        <v>32767</v>
      </c>
      <c r="G48" s="4">
        <f t="shared" si="31"/>
        <v>16</v>
      </c>
      <c r="H48" s="7">
        <v>1</v>
      </c>
      <c r="I48">
        <f t="shared" si="32"/>
        <v>32767</v>
      </c>
      <c r="J48" s="5">
        <f t="shared" si="33"/>
        <v>16</v>
      </c>
      <c r="K48">
        <f t="shared" si="41"/>
        <v>61012154</v>
      </c>
      <c r="L48" s="4">
        <f t="shared" si="34"/>
        <v>27</v>
      </c>
      <c r="M48" s="12">
        <v>1024</v>
      </c>
      <c r="N48" s="1">
        <f t="shared" ref="N48" si="42">K48/M48</f>
        <v>59582.181640625</v>
      </c>
      <c r="O48" s="5">
        <f t="shared" si="36"/>
        <v>17</v>
      </c>
      <c r="R48">
        <f>2^S40</f>
        <v>4</v>
      </c>
    </row>
    <row r="51" spans="1:15">
      <c r="A51" s="8" t="s">
        <v>30</v>
      </c>
    </row>
    <row r="53" spans="1:15">
      <c r="A53" t="s">
        <v>1</v>
      </c>
    </row>
    <row r="54" spans="1:15" ht="28.5">
      <c r="A54" t="s">
        <v>0</v>
      </c>
      <c r="B54" s="3" t="s">
        <v>3</v>
      </c>
      <c r="C54" s="3" t="s">
        <v>31</v>
      </c>
      <c r="D54" s="3" t="s">
        <v>32</v>
      </c>
      <c r="E54" s="3" t="s">
        <v>5</v>
      </c>
      <c r="F54" s="3" t="s">
        <v>6</v>
      </c>
      <c r="G54" s="3" t="s">
        <v>7</v>
      </c>
      <c r="H54" s="3" t="s">
        <v>8</v>
      </c>
      <c r="I54" s="3" t="s">
        <v>9</v>
      </c>
      <c r="J54" s="3" t="s">
        <v>10</v>
      </c>
      <c r="K54" s="3" t="s">
        <v>11</v>
      </c>
      <c r="L54" s="3" t="s">
        <v>12</v>
      </c>
      <c r="M54" s="3" t="s">
        <v>13</v>
      </c>
      <c r="N54" s="3" t="s">
        <v>14</v>
      </c>
      <c r="O54" s="3" t="s">
        <v>15</v>
      </c>
    </row>
    <row r="55" spans="1:15">
      <c r="B55">
        <v>4</v>
      </c>
      <c r="C55" s="7">
        <v>1</v>
      </c>
      <c r="D55">
        <v>256</v>
      </c>
      <c r="E55">
        <v>1023</v>
      </c>
      <c r="F55">
        <f t="shared" ref="F55:F62" si="43">C55*E55</f>
        <v>1023</v>
      </c>
      <c r="G55" s="4">
        <f t="shared" ref="G55:G62" si="44">CEILING(LOG(F55+1)/LOG(2),1)+1</f>
        <v>11</v>
      </c>
      <c r="H55" s="7">
        <v>1</v>
      </c>
      <c r="I55">
        <f t="shared" ref="I55:I62" si="45">F55/H55</f>
        <v>1023</v>
      </c>
      <c r="J55" s="4">
        <f t="shared" ref="J55:J62" si="46">CEILING(LOG(I55+1)/LOG(2),1)+1</f>
        <v>11</v>
      </c>
      <c r="K55">
        <f>D55*I55</f>
        <v>261888</v>
      </c>
      <c r="L55" s="4">
        <f t="shared" ref="L55:L62" si="47">CEILING(LOG(K55+1)/LOG(2),1)+1</f>
        <v>19</v>
      </c>
      <c r="M55" s="12">
        <v>256</v>
      </c>
      <c r="N55" s="1">
        <f t="shared" ref="N55:N62" si="48">K55/M55</f>
        <v>1023</v>
      </c>
      <c r="O55" s="4">
        <f t="shared" ref="O55:O62" si="49">CEILING(LOG(N55+1)/LOG(2),1)+1</f>
        <v>11</v>
      </c>
    </row>
    <row r="56" spans="1:15">
      <c r="B56">
        <v>8</v>
      </c>
      <c r="C56" s="7">
        <v>1</v>
      </c>
      <c r="D56">
        <v>512</v>
      </c>
      <c r="E56">
        <v>1023</v>
      </c>
      <c r="F56">
        <f t="shared" si="43"/>
        <v>1023</v>
      </c>
      <c r="G56" s="4">
        <f t="shared" si="44"/>
        <v>11</v>
      </c>
      <c r="H56" s="7">
        <v>1</v>
      </c>
      <c r="I56">
        <f t="shared" si="45"/>
        <v>1023</v>
      </c>
      <c r="J56" s="4">
        <f t="shared" si="46"/>
        <v>11</v>
      </c>
      <c r="K56">
        <f t="shared" ref="K56:K58" si="50">D56*I56</f>
        <v>523776</v>
      </c>
      <c r="L56" s="4">
        <f t="shared" si="47"/>
        <v>20</v>
      </c>
      <c r="M56" s="12">
        <v>512</v>
      </c>
      <c r="N56" s="1">
        <f t="shared" si="48"/>
        <v>1023</v>
      </c>
      <c r="O56" s="4">
        <f t="shared" si="49"/>
        <v>11</v>
      </c>
    </row>
    <row r="57" spans="1:15">
      <c r="B57">
        <v>16</v>
      </c>
      <c r="C57" s="7">
        <v>1</v>
      </c>
      <c r="D57">
        <v>1024</v>
      </c>
      <c r="E57">
        <v>1023</v>
      </c>
      <c r="F57">
        <f t="shared" si="43"/>
        <v>1023</v>
      </c>
      <c r="G57" s="4">
        <f t="shared" si="44"/>
        <v>11</v>
      </c>
      <c r="H57" s="7">
        <v>1</v>
      </c>
      <c r="I57">
        <f t="shared" si="45"/>
        <v>1023</v>
      </c>
      <c r="J57" s="4">
        <f t="shared" si="46"/>
        <v>11</v>
      </c>
      <c r="K57">
        <f t="shared" si="50"/>
        <v>1047552</v>
      </c>
      <c r="L57" s="4">
        <f t="shared" si="47"/>
        <v>21</v>
      </c>
      <c r="M57" s="12">
        <v>1024</v>
      </c>
      <c r="N57" s="1">
        <f t="shared" si="48"/>
        <v>1023</v>
      </c>
      <c r="O57" s="4">
        <f t="shared" si="49"/>
        <v>11</v>
      </c>
    </row>
    <row r="58" spans="1:15">
      <c r="B58">
        <v>32</v>
      </c>
      <c r="C58" s="7">
        <v>1</v>
      </c>
      <c r="D58">
        <v>2048</v>
      </c>
      <c r="E58">
        <v>1023</v>
      </c>
      <c r="F58">
        <f t="shared" si="43"/>
        <v>1023</v>
      </c>
      <c r="G58" s="4">
        <f t="shared" si="44"/>
        <v>11</v>
      </c>
      <c r="H58" s="7">
        <v>1</v>
      </c>
      <c r="I58">
        <f t="shared" si="45"/>
        <v>1023</v>
      </c>
      <c r="J58" s="4">
        <f t="shared" si="46"/>
        <v>11</v>
      </c>
      <c r="K58">
        <f t="shared" si="50"/>
        <v>2095104</v>
      </c>
      <c r="L58" s="4">
        <f t="shared" si="47"/>
        <v>22</v>
      </c>
      <c r="M58" s="12">
        <v>2048</v>
      </c>
      <c r="N58" s="1">
        <f t="shared" si="48"/>
        <v>1023</v>
      </c>
      <c r="O58" s="4">
        <f t="shared" si="49"/>
        <v>11</v>
      </c>
    </row>
    <row r="59" spans="1:15">
      <c r="B59" t="s">
        <v>33</v>
      </c>
      <c r="C59" s="7">
        <v>1</v>
      </c>
      <c r="D59">
        <v>256</v>
      </c>
      <c r="E59">
        <v>1023</v>
      </c>
      <c r="F59">
        <f t="shared" si="43"/>
        <v>1023</v>
      </c>
      <c r="G59" s="4">
        <f t="shared" si="44"/>
        <v>11</v>
      </c>
      <c r="H59" s="7">
        <v>1</v>
      </c>
      <c r="I59">
        <f t="shared" si="45"/>
        <v>1023</v>
      </c>
      <c r="J59" s="4">
        <f t="shared" si="46"/>
        <v>11</v>
      </c>
      <c r="K59">
        <f>D59*I59</f>
        <v>261888</v>
      </c>
      <c r="L59" s="4">
        <f t="shared" si="47"/>
        <v>19</v>
      </c>
      <c r="M59" s="12">
        <v>256</v>
      </c>
      <c r="N59" s="1">
        <f t="shared" si="48"/>
        <v>1023</v>
      </c>
      <c r="O59" s="4">
        <f t="shared" si="49"/>
        <v>11</v>
      </c>
    </row>
    <row r="60" spans="1:15">
      <c r="B60" t="s">
        <v>34</v>
      </c>
      <c r="C60" s="7">
        <v>1</v>
      </c>
      <c r="D60">
        <v>512</v>
      </c>
      <c r="E60">
        <v>1023</v>
      </c>
      <c r="F60">
        <f t="shared" si="43"/>
        <v>1023</v>
      </c>
      <c r="G60" s="4">
        <f t="shared" si="44"/>
        <v>11</v>
      </c>
      <c r="H60" s="7">
        <v>1</v>
      </c>
      <c r="I60">
        <f t="shared" si="45"/>
        <v>1023</v>
      </c>
      <c r="J60" s="4">
        <f t="shared" si="46"/>
        <v>11</v>
      </c>
      <c r="K60">
        <f t="shared" ref="K60:K62" si="51">D60*I60</f>
        <v>523776</v>
      </c>
      <c r="L60" s="4">
        <f t="shared" si="47"/>
        <v>20</v>
      </c>
      <c r="M60" s="12">
        <v>512</v>
      </c>
      <c r="N60" s="1">
        <f t="shared" si="48"/>
        <v>1023</v>
      </c>
      <c r="O60" s="4">
        <f t="shared" si="49"/>
        <v>11</v>
      </c>
    </row>
    <row r="61" spans="1:15">
      <c r="B61" t="s">
        <v>35</v>
      </c>
      <c r="C61" s="7">
        <v>1</v>
      </c>
      <c r="D61">
        <v>1024</v>
      </c>
      <c r="E61">
        <v>1023</v>
      </c>
      <c r="F61">
        <f t="shared" si="43"/>
        <v>1023</v>
      </c>
      <c r="G61" s="4">
        <f t="shared" si="44"/>
        <v>11</v>
      </c>
      <c r="H61" s="7">
        <v>1</v>
      </c>
      <c r="I61">
        <f t="shared" si="45"/>
        <v>1023</v>
      </c>
      <c r="J61" s="4">
        <f t="shared" si="46"/>
        <v>11</v>
      </c>
      <c r="K61">
        <f t="shared" si="51"/>
        <v>1047552</v>
      </c>
      <c r="L61" s="4">
        <f t="shared" si="47"/>
        <v>21</v>
      </c>
      <c r="M61" s="12">
        <v>1024</v>
      </c>
      <c r="N61" s="1">
        <f t="shared" si="48"/>
        <v>1023</v>
      </c>
      <c r="O61" s="4">
        <f t="shared" si="49"/>
        <v>11</v>
      </c>
    </row>
    <row r="62" spans="1:15">
      <c r="B62" t="s">
        <v>36</v>
      </c>
      <c r="C62" s="7">
        <v>1</v>
      </c>
      <c r="D62">
        <v>2048</v>
      </c>
      <c r="E62">
        <v>1023</v>
      </c>
      <c r="F62">
        <f t="shared" si="43"/>
        <v>1023</v>
      </c>
      <c r="G62" s="4">
        <f t="shared" si="44"/>
        <v>11</v>
      </c>
      <c r="H62" s="7">
        <v>1</v>
      </c>
      <c r="I62">
        <f t="shared" si="45"/>
        <v>1023</v>
      </c>
      <c r="J62" s="4">
        <f t="shared" si="46"/>
        <v>11</v>
      </c>
      <c r="K62">
        <f t="shared" si="51"/>
        <v>2095104</v>
      </c>
      <c r="L62" s="4">
        <f t="shared" si="47"/>
        <v>22</v>
      </c>
      <c r="M62" s="12">
        <v>2048</v>
      </c>
      <c r="N62" s="1">
        <f t="shared" si="48"/>
        <v>1023</v>
      </c>
      <c r="O62" s="4">
        <f t="shared" si="49"/>
        <v>11</v>
      </c>
    </row>
    <row r="64" spans="1:15">
      <c r="A64" t="s">
        <v>2</v>
      </c>
    </row>
    <row r="65" spans="1:19" ht="28.5">
      <c r="A65" t="s">
        <v>0</v>
      </c>
      <c r="B65" s="3" t="s">
        <v>3</v>
      </c>
      <c r="C65" s="3" t="s">
        <v>32</v>
      </c>
      <c r="D65" s="3" t="s">
        <v>31</v>
      </c>
      <c r="E65" s="3" t="s">
        <v>14</v>
      </c>
      <c r="F65" s="3" t="s">
        <v>16</v>
      </c>
      <c r="G65" s="3" t="s">
        <v>17</v>
      </c>
      <c r="H65" s="3" t="s">
        <v>18</v>
      </c>
      <c r="I65" s="3" t="s">
        <v>19</v>
      </c>
      <c r="J65" s="3" t="s">
        <v>20</v>
      </c>
      <c r="K65" s="3" t="s">
        <v>21</v>
      </c>
      <c r="L65" s="3" t="s">
        <v>22</v>
      </c>
      <c r="M65" s="3" t="s">
        <v>23</v>
      </c>
      <c r="N65" s="3" t="s">
        <v>24</v>
      </c>
      <c r="O65" s="3" t="s">
        <v>25</v>
      </c>
      <c r="Q65" s="3" t="s">
        <v>28</v>
      </c>
      <c r="R65" s="12">
        <v>10</v>
      </c>
      <c r="S65">
        <f>R65-8</f>
        <v>2</v>
      </c>
    </row>
    <row r="66" spans="1:19">
      <c r="B66">
        <v>4</v>
      </c>
      <c r="C66">
        <v>247</v>
      </c>
      <c r="D66" s="7">
        <v>1</v>
      </c>
      <c r="E66">
        <v>32767</v>
      </c>
      <c r="F66">
        <f>C66*E66</f>
        <v>8093449</v>
      </c>
      <c r="G66" s="4">
        <f t="shared" ref="G66:G73" si="52">CEILING(LOG(F66+1)/LOG(2),1)+1</f>
        <v>24</v>
      </c>
      <c r="H66" s="13">
        <v>128</v>
      </c>
      <c r="I66">
        <f t="shared" ref="I66:I73" si="53">F66/H66</f>
        <v>63230.0703125</v>
      </c>
      <c r="J66" s="5">
        <f t="shared" ref="J66:J73" si="54">CEILING(LOG(I66+1)/LOG(2),1)+1</f>
        <v>17</v>
      </c>
      <c r="K66">
        <f>D66*I66</f>
        <v>63230.0703125</v>
      </c>
      <c r="L66" s="4">
        <f t="shared" ref="L66:L73" si="55">CEILING(LOG(K66+1)/LOG(2),1)+1</f>
        <v>17</v>
      </c>
      <c r="M66" s="7">
        <v>1</v>
      </c>
      <c r="N66" s="1">
        <f t="shared" ref="N66:N67" si="56">K66/M66</f>
        <v>63230.0703125</v>
      </c>
      <c r="O66" s="5">
        <f t="shared" ref="O66:O73" si="57">CEILING(LOG(N66+1)/LOG(2),1)+1</f>
        <v>17</v>
      </c>
      <c r="R66">
        <f>2^S65</f>
        <v>4</v>
      </c>
    </row>
    <row r="67" spans="1:19">
      <c r="B67">
        <v>8</v>
      </c>
      <c r="C67">
        <v>479</v>
      </c>
      <c r="D67" s="7">
        <v>1</v>
      </c>
      <c r="E67">
        <v>32767</v>
      </c>
      <c r="F67">
        <f t="shared" ref="F67:F69" si="58">C67*E67</f>
        <v>15695393</v>
      </c>
      <c r="G67" s="4">
        <f t="shared" si="52"/>
        <v>25</v>
      </c>
      <c r="H67" s="13">
        <v>128</v>
      </c>
      <c r="I67">
        <f t="shared" si="53"/>
        <v>122620.2578125</v>
      </c>
      <c r="J67" s="5">
        <f t="shared" si="54"/>
        <v>18</v>
      </c>
      <c r="K67">
        <f t="shared" ref="K67:K69" si="59">D67*I67</f>
        <v>122620.2578125</v>
      </c>
      <c r="L67" s="4">
        <f t="shared" si="55"/>
        <v>18</v>
      </c>
      <c r="M67" s="7">
        <v>1</v>
      </c>
      <c r="N67" s="1">
        <f t="shared" si="56"/>
        <v>122620.2578125</v>
      </c>
      <c r="O67" s="5">
        <f t="shared" si="57"/>
        <v>18</v>
      </c>
      <c r="R67">
        <f>2^S65</f>
        <v>4</v>
      </c>
    </row>
    <row r="68" spans="1:19">
      <c r="B68">
        <v>16</v>
      </c>
      <c r="C68">
        <v>940</v>
      </c>
      <c r="D68" s="7">
        <v>1</v>
      </c>
      <c r="E68">
        <v>32767</v>
      </c>
      <c r="F68">
        <f t="shared" si="58"/>
        <v>30800980</v>
      </c>
      <c r="G68" s="4">
        <f t="shared" si="52"/>
        <v>26</v>
      </c>
      <c r="H68" s="13">
        <v>128</v>
      </c>
      <c r="I68">
        <f t="shared" si="53"/>
        <v>240632.65625</v>
      </c>
      <c r="J68" s="5">
        <f t="shared" si="54"/>
        <v>19</v>
      </c>
      <c r="K68">
        <f t="shared" si="59"/>
        <v>240632.65625</v>
      </c>
      <c r="L68" s="4">
        <f t="shared" si="55"/>
        <v>19</v>
      </c>
      <c r="M68" s="7">
        <v>1</v>
      </c>
      <c r="N68" s="1">
        <f>K68/M68</f>
        <v>240632.65625</v>
      </c>
      <c r="O68" s="5">
        <f t="shared" si="57"/>
        <v>19</v>
      </c>
      <c r="R68">
        <f>2^S65</f>
        <v>4</v>
      </c>
    </row>
    <row r="69" spans="1:19">
      <c r="B69">
        <v>32</v>
      </c>
      <c r="C69">
        <v>1862</v>
      </c>
      <c r="D69" s="7">
        <v>1</v>
      </c>
      <c r="E69">
        <v>32767</v>
      </c>
      <c r="F69">
        <f t="shared" si="58"/>
        <v>61012154</v>
      </c>
      <c r="G69" s="4">
        <f t="shared" si="52"/>
        <v>27</v>
      </c>
      <c r="H69" s="13">
        <v>128</v>
      </c>
      <c r="I69">
        <f t="shared" si="53"/>
        <v>476657.453125</v>
      </c>
      <c r="J69" s="5">
        <f t="shared" si="54"/>
        <v>20</v>
      </c>
      <c r="K69">
        <f t="shared" si="59"/>
        <v>476657.453125</v>
      </c>
      <c r="L69" s="4">
        <f t="shared" si="55"/>
        <v>20</v>
      </c>
      <c r="M69" s="7">
        <v>1</v>
      </c>
      <c r="N69" s="1">
        <f t="shared" ref="N69:N71" si="60">K69/M69</f>
        <v>476657.453125</v>
      </c>
      <c r="O69" s="5">
        <f t="shared" si="57"/>
        <v>20</v>
      </c>
      <c r="R69">
        <f>2^S65</f>
        <v>4</v>
      </c>
    </row>
    <row r="70" spans="1:19">
      <c r="B70" t="s">
        <v>33</v>
      </c>
      <c r="C70">
        <v>247</v>
      </c>
      <c r="D70" s="7">
        <v>1</v>
      </c>
      <c r="E70">
        <v>32767</v>
      </c>
      <c r="F70">
        <f>C70*E70</f>
        <v>8093449</v>
      </c>
      <c r="G70" s="4">
        <f t="shared" si="52"/>
        <v>24</v>
      </c>
      <c r="H70" s="13">
        <v>128</v>
      </c>
      <c r="I70">
        <f t="shared" si="53"/>
        <v>63230.0703125</v>
      </c>
      <c r="J70" s="5">
        <f t="shared" si="54"/>
        <v>17</v>
      </c>
      <c r="K70">
        <f>D70*I70</f>
        <v>63230.0703125</v>
      </c>
      <c r="L70" s="4">
        <f t="shared" si="55"/>
        <v>17</v>
      </c>
      <c r="M70" s="7">
        <v>1</v>
      </c>
      <c r="N70" s="1">
        <f t="shared" si="60"/>
        <v>63230.0703125</v>
      </c>
      <c r="O70" s="5">
        <f t="shared" si="57"/>
        <v>17</v>
      </c>
      <c r="R70">
        <f>2^S65</f>
        <v>4</v>
      </c>
    </row>
    <row r="71" spans="1:19">
      <c r="B71" t="s">
        <v>34</v>
      </c>
      <c r="C71">
        <v>479</v>
      </c>
      <c r="D71" s="7">
        <v>1</v>
      </c>
      <c r="E71">
        <v>32767</v>
      </c>
      <c r="F71">
        <f t="shared" ref="F71:F73" si="61">C71*E71</f>
        <v>15695393</v>
      </c>
      <c r="G71" s="4">
        <f t="shared" si="52"/>
        <v>25</v>
      </c>
      <c r="H71" s="13">
        <v>128</v>
      </c>
      <c r="I71">
        <f t="shared" si="53"/>
        <v>122620.2578125</v>
      </c>
      <c r="J71" s="5">
        <f t="shared" si="54"/>
        <v>18</v>
      </c>
      <c r="K71">
        <f t="shared" ref="K71:K73" si="62">D71*I71</f>
        <v>122620.2578125</v>
      </c>
      <c r="L71" s="4">
        <f t="shared" si="55"/>
        <v>18</v>
      </c>
      <c r="M71" s="7">
        <v>1</v>
      </c>
      <c r="N71" s="1">
        <f t="shared" si="60"/>
        <v>122620.2578125</v>
      </c>
      <c r="O71" s="5">
        <f t="shared" si="57"/>
        <v>18</v>
      </c>
      <c r="R71">
        <f>2^S65</f>
        <v>4</v>
      </c>
    </row>
    <row r="72" spans="1:19">
      <c r="B72" t="s">
        <v>35</v>
      </c>
      <c r="C72">
        <v>940</v>
      </c>
      <c r="D72" s="7">
        <v>1</v>
      </c>
      <c r="E72">
        <v>32767</v>
      </c>
      <c r="F72">
        <f t="shared" si="61"/>
        <v>30800980</v>
      </c>
      <c r="G72" s="4">
        <f t="shared" si="52"/>
        <v>26</v>
      </c>
      <c r="H72" s="13">
        <v>128</v>
      </c>
      <c r="I72">
        <f t="shared" si="53"/>
        <v>240632.65625</v>
      </c>
      <c r="J72" s="5">
        <f t="shared" si="54"/>
        <v>19</v>
      </c>
      <c r="K72">
        <f t="shared" si="62"/>
        <v>240632.65625</v>
      </c>
      <c r="L72" s="4">
        <f t="shared" si="55"/>
        <v>19</v>
      </c>
      <c r="M72" s="7">
        <v>1</v>
      </c>
      <c r="N72" s="1">
        <f>K72/M72</f>
        <v>240632.65625</v>
      </c>
      <c r="O72" s="5">
        <f t="shared" si="57"/>
        <v>19</v>
      </c>
      <c r="R72">
        <f>2^S65</f>
        <v>4</v>
      </c>
    </row>
    <row r="73" spans="1:19">
      <c r="B73" t="s">
        <v>36</v>
      </c>
      <c r="C73">
        <v>1862</v>
      </c>
      <c r="D73" s="7">
        <v>1</v>
      </c>
      <c r="E73">
        <v>32767</v>
      </c>
      <c r="F73">
        <f t="shared" si="61"/>
        <v>61012154</v>
      </c>
      <c r="G73" s="4">
        <f t="shared" si="52"/>
        <v>27</v>
      </c>
      <c r="H73" s="13">
        <v>128</v>
      </c>
      <c r="I73">
        <f t="shared" si="53"/>
        <v>476657.453125</v>
      </c>
      <c r="J73" s="5">
        <f t="shared" si="54"/>
        <v>20</v>
      </c>
      <c r="K73">
        <f t="shared" si="62"/>
        <v>476657.453125</v>
      </c>
      <c r="L73" s="4">
        <f t="shared" si="55"/>
        <v>20</v>
      </c>
      <c r="M73" s="7">
        <v>1</v>
      </c>
      <c r="N73" s="1">
        <f t="shared" ref="N73" si="63">K73/M73</f>
        <v>476657.453125</v>
      </c>
      <c r="O73" s="5">
        <f t="shared" si="57"/>
        <v>20</v>
      </c>
      <c r="R73">
        <f>2^S65</f>
        <v>4</v>
      </c>
    </row>
  </sheetData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NoClipInInverseTransform</vt:lpstr>
      <vt:lpstr>solution_1</vt:lpstr>
      <vt:lpstr>solution_2</vt:lpstr>
      <vt:lpstr>TSM F077 NoClipInInverse</vt:lpstr>
      <vt:lpstr>new TSM  NoClipInInv 8bit</vt:lpstr>
      <vt:lpstr>new TSM  NoClipInInv 10bit</vt:lpstr>
      <vt:lpstr>NoClipInInverseTransform!Print_Area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martam</cp:lastModifiedBy>
  <cp:lastPrinted>2011-11-04T11:55:01Z</cp:lastPrinted>
  <dcterms:created xsi:type="dcterms:W3CDTF">2011-10-21T05:16:46Z</dcterms:created>
  <dcterms:modified xsi:type="dcterms:W3CDTF">2011-11-08T13:35:13Z</dcterms:modified>
</cp:coreProperties>
</file>