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95" yWindow="2040" windowWidth="16890" windowHeight="12690" tabRatio="755"/>
  </bookViews>
  <sheets>
    <sheet name="CAVLC vs. CABAC (%)" sheetId="68" r:id="rId1"/>
    <sheet name="CAVLC vs. CABAC (cycle counts)" sheetId="73" r:id="rId2"/>
    <sheet name="Function-specific complexity" sheetId="67" r:id="rId3"/>
    <sheet name="Reduced complexity " sheetId="72" r:id="rId4"/>
  </sheets>
  <calcPr calcId="145621"/>
</workbook>
</file>

<file path=xl/calcChain.xml><?xml version="1.0" encoding="utf-8"?>
<calcChain xmlns="http://schemas.openxmlformats.org/spreadsheetml/2006/main">
  <c r="AO108" i="72" l="1"/>
  <c r="AO109" i="72"/>
  <c r="AO110" i="72"/>
  <c r="AO111" i="72"/>
  <c r="AO112" i="72"/>
  <c r="AC108" i="72"/>
  <c r="AC109" i="72"/>
  <c r="AC110" i="72"/>
  <c r="AC111" i="72"/>
  <c r="AC112" i="72"/>
  <c r="AD112" i="72" s="1"/>
  <c r="AD111" i="72"/>
  <c r="AD110" i="72"/>
  <c r="AD109" i="72"/>
  <c r="AD108" i="72"/>
  <c r="AN108" i="72"/>
  <c r="AN109" i="72"/>
  <c r="AN110" i="72"/>
  <c r="AN111" i="72"/>
  <c r="AN112" i="72"/>
  <c r="R108" i="72"/>
  <c r="S108" i="72" s="1"/>
  <c r="R109" i="72"/>
  <c r="S109" i="72" s="1"/>
  <c r="R110" i="72"/>
  <c r="S110" i="72" s="1"/>
  <c r="R111" i="72"/>
  <c r="S111" i="72" s="1"/>
  <c r="R112" i="72"/>
  <c r="S112" i="72" s="1"/>
  <c r="G112" i="72"/>
  <c r="H112" i="72" s="1"/>
  <c r="G111" i="72"/>
  <c r="H111" i="72" s="1"/>
  <c r="G110" i="72"/>
  <c r="H110" i="72" s="1"/>
  <c r="G109" i="72"/>
  <c r="H109" i="72" s="1"/>
  <c r="G108" i="72"/>
  <c r="H108" i="72" s="1"/>
  <c r="L34" i="68" l="1"/>
  <c r="E34" i="68"/>
  <c r="L24" i="68" l="1"/>
  <c r="M24" i="68"/>
  <c r="N24" i="68"/>
  <c r="L19" i="68"/>
  <c r="M19" i="68"/>
  <c r="N19" i="68"/>
  <c r="L14" i="68"/>
  <c r="M14" i="68"/>
  <c r="N14" i="68"/>
  <c r="E24" i="68"/>
  <c r="F24" i="68"/>
  <c r="G24" i="68"/>
  <c r="E19" i="68"/>
  <c r="F19" i="68"/>
  <c r="G19" i="68"/>
  <c r="D9" i="68"/>
  <c r="E14" i="68"/>
  <c r="F14" i="68"/>
  <c r="G14" i="68"/>
  <c r="N29" i="68"/>
  <c r="N38" i="68"/>
  <c r="M38" i="68"/>
  <c r="L38" i="68"/>
  <c r="K38" i="68"/>
  <c r="N37" i="68"/>
  <c r="M37" i="68"/>
  <c r="L37" i="68"/>
  <c r="K37" i="68"/>
  <c r="N36" i="68"/>
  <c r="M36" i="68"/>
  <c r="L36" i="68"/>
  <c r="K36" i="68"/>
  <c r="N35" i="68"/>
  <c r="N39" i="68" s="1"/>
  <c r="M35" i="68"/>
  <c r="M39" i="68" s="1"/>
  <c r="L35" i="68"/>
  <c r="K35" i="68"/>
  <c r="K39" i="68" s="1"/>
  <c r="M29" i="68"/>
  <c r="K29" i="68"/>
  <c r="K24" i="68"/>
  <c r="K19" i="68"/>
  <c r="K14" i="68"/>
  <c r="L9" i="68"/>
  <c r="K9" i="68"/>
  <c r="G38" i="68"/>
  <c r="F38" i="68"/>
  <c r="E38" i="68"/>
  <c r="D38" i="68"/>
  <c r="G37" i="68"/>
  <c r="F37" i="68"/>
  <c r="E37" i="68"/>
  <c r="D37" i="68"/>
  <c r="G36" i="68"/>
  <c r="F36" i="68"/>
  <c r="E36" i="68"/>
  <c r="D36" i="68"/>
  <c r="G35" i="68"/>
  <c r="G39" i="68" s="1"/>
  <c r="F35" i="68"/>
  <c r="F39" i="68" s="1"/>
  <c r="E35" i="68"/>
  <c r="E39" i="68" s="1"/>
  <c r="D35" i="68"/>
  <c r="D39" i="68" s="1"/>
  <c r="G29" i="68"/>
  <c r="F29" i="68"/>
  <c r="D29" i="68"/>
  <c r="D24" i="68"/>
  <c r="D19" i="68"/>
  <c r="D14" i="68"/>
  <c r="E9" i="68"/>
  <c r="L39" i="68" l="1"/>
</calcChain>
</file>

<file path=xl/sharedStrings.xml><?xml version="1.0" encoding="utf-8"?>
<sst xmlns="http://schemas.openxmlformats.org/spreadsheetml/2006/main" count="487" uniqueCount="90">
  <si>
    <t>QP</t>
  </si>
  <si>
    <t>Average</t>
  </si>
  <si>
    <t>-</t>
  </si>
  <si>
    <t>AI</t>
  </si>
  <si>
    <t>Sequence class</t>
  </si>
  <si>
    <t>A</t>
  </si>
  <si>
    <t>B</t>
  </si>
  <si>
    <t>C</t>
  </si>
  <si>
    <t>D</t>
  </si>
  <si>
    <t>E</t>
  </si>
  <si>
    <t>F</t>
  </si>
  <si>
    <t>Avg.</t>
  </si>
  <si>
    <t>RA</t>
  </si>
  <si>
    <t>LB</t>
  </si>
  <si>
    <t>LP</t>
  </si>
  <si>
    <t>Format</t>
  </si>
  <si>
    <t>Sequence</t>
  </si>
  <si>
    <t>parseCoeffNxN</t>
  </si>
  <si>
    <t>xReadVlc</t>
  </si>
  <si>
    <t>xParseCoeff</t>
  </si>
  <si>
    <t>parseSplitFlag</t>
  </si>
  <si>
    <t>parseCbfTrdiv</t>
  </si>
  <si>
    <t>other</t>
  </si>
  <si>
    <t>416 x 240</t>
  </si>
  <si>
    <t>BasketballPass</t>
  </si>
  <si>
    <t>BlowingBubbles</t>
  </si>
  <si>
    <t>BQSquare</t>
  </si>
  <si>
    <t>RaceHorses</t>
  </si>
  <si>
    <t>832 x 480</t>
  </si>
  <si>
    <t>BasketballDrill</t>
  </si>
  <si>
    <t>BasketballDrill Text</t>
  </si>
  <si>
    <t>BQMall</t>
  </si>
  <si>
    <t>PartyScene</t>
  </si>
  <si>
    <t>RaceHorses Big</t>
  </si>
  <si>
    <t>1024 x 768</t>
  </si>
  <si>
    <t>ChinaSpeed</t>
  </si>
  <si>
    <t>SlideEditing</t>
  </si>
  <si>
    <t>SlideShow</t>
  </si>
  <si>
    <t>1920 x 1080</t>
  </si>
  <si>
    <t xml:space="preserve">BasketballDrive </t>
  </si>
  <si>
    <t>BQTerrace</t>
  </si>
  <si>
    <t>Cactus</t>
  </si>
  <si>
    <t>Kimono</t>
  </si>
  <si>
    <t>ParkScene</t>
  </si>
  <si>
    <t>2560 x 1600</t>
  </si>
  <si>
    <t>Nebuta</t>
  </si>
  <si>
    <t>PeopleOnStreet</t>
  </si>
  <si>
    <t>SteamlocomotiveTrain</t>
  </si>
  <si>
    <t>Traffic</t>
  </si>
  <si>
    <t>1280 x 720</t>
  </si>
  <si>
    <t>Vidyo1
(1280 x 720)</t>
  </si>
  <si>
    <t>Vidyo3
(1280 x 720)</t>
  </si>
  <si>
    <t>Vidyo4
(1280 x 720)</t>
  </si>
  <si>
    <t>Vidyo1</t>
  </si>
  <si>
    <t>Vidyo3</t>
  </si>
  <si>
    <t>Vidyo4</t>
  </si>
  <si>
    <t>Total</t>
  </si>
  <si>
    <t>Saving</t>
  </si>
  <si>
    <t>Saving %</t>
  </si>
  <si>
    <t>CABAC</t>
  </si>
  <si>
    <t>CAVLC</t>
  </si>
  <si>
    <t>(Note: complexities are reported in million CPU cycles)</t>
  </si>
  <si>
    <t>PeopleOnStreet
(2560 x 1600)</t>
  </si>
  <si>
    <t>Traffic
(2560 x 1600)</t>
  </si>
  <si>
    <t>Nebuta 
(2560 x 1600)</t>
  </si>
  <si>
    <t>SteamlocomotiveTrain
(2560 x 1600)</t>
  </si>
  <si>
    <t>Kimono
(1920 x 1080)</t>
  </si>
  <si>
    <t>ParkScene
(1920 x 1080)</t>
  </si>
  <si>
    <t>Cactus
(1920 x 1080)</t>
  </si>
  <si>
    <t>BQTerrace
(1920 x 1080)</t>
  </si>
  <si>
    <t>BasketballDrive
(1920 x 1080)</t>
  </si>
  <si>
    <t>RaceHorses Big
(832 x 480)</t>
  </si>
  <si>
    <t>BQMall
(832 x 480)</t>
  </si>
  <si>
    <t>PartyScene
(832 x 480)</t>
  </si>
  <si>
    <t>BasketballDrill
(832 x 480)</t>
  </si>
  <si>
    <t>RaceHorses s
(416 x 240)</t>
  </si>
  <si>
    <t>BQSquare
(416 x 240)</t>
  </si>
  <si>
    <t>BlowingBubbles
(416 x 240)</t>
  </si>
  <si>
    <t>BasketballPass
(416 x 240)</t>
  </si>
  <si>
    <t>BasketballDrill Text
(832 x 480)</t>
  </si>
  <si>
    <t>ChinaSpeed
(1024 x 768)</t>
  </si>
  <si>
    <t>SlideEditing
(1024 x 768)</t>
  </si>
  <si>
    <t>SlideShow
(1024 x 768)</t>
  </si>
  <si>
    <t>Original</t>
  </si>
  <si>
    <t>Improved CAVLC</t>
  </si>
  <si>
    <t>HM 4.0 CABAC vs. HM 4.0 CAVLC</t>
  </si>
  <si>
    <t>HM 4.0 CABAC vs. Improved CAVLC</t>
  </si>
  <si>
    <t>Complexity increase of HM 4.0 CABAC over HM 4.0 CAVLC</t>
  </si>
  <si>
    <t>Complexity increase of HM. 4.0 CABAC over improved HM 4.0 CAVLC</t>
  </si>
  <si>
    <t>Reduced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</si>
</sst>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%"/>
    <numFmt numFmtId="166" formatCode="0.0"/>
    <numFmt numFmtId="167" formatCode="0.0\ %"/>
  </numFmts>
  <fonts count="6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51">
    <xf numFmtId="0" fontId="0" fillId="0" borderId="0" xfId="0"/>
    <xf numFmtId="0" fontId="0" fillId="0" borderId="0" xfId="0"/>
    <xf numFmtId="0" fontId="0" fillId="0" borderId="0" xfId="0" applyBorder="1"/>
    <xf numFmtId="0" fontId="2" fillId="2" borderId="1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0" fillId="0" borderId="0" xfId="0" applyFill="1"/>
    <xf numFmtId="0" fontId="2" fillId="2" borderId="13" xfId="0" applyNumberFormat="1" applyFont="1" applyFill="1" applyBorder="1" applyAlignment="1">
      <alignment horizontal="center"/>
    </xf>
    <xf numFmtId="0" fontId="2" fillId="2" borderId="7" xfId="0" applyNumberFormat="1" applyFont="1" applyFill="1" applyBorder="1" applyAlignment="1">
      <alignment horizontal="center"/>
    </xf>
    <xf numFmtId="0" fontId="2" fillId="2" borderId="8" xfId="0" applyNumberFormat="1" applyFont="1" applyFill="1" applyBorder="1" applyAlignment="1">
      <alignment horizontal="center"/>
    </xf>
    <xf numFmtId="0" fontId="0" fillId="0" borderId="7" xfId="0" applyBorder="1"/>
    <xf numFmtId="0" fontId="0" fillId="0" borderId="6" xfId="0" applyBorder="1"/>
    <xf numFmtId="165" fontId="1" fillId="2" borderId="9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>
      <alignment horizontal="center"/>
    </xf>
    <xf numFmtId="165" fontId="1" fillId="2" borderId="7" xfId="0" applyNumberFormat="1" applyFont="1" applyFill="1" applyBorder="1" applyAlignment="1">
      <alignment horizontal="center"/>
    </xf>
    <xf numFmtId="165" fontId="1" fillId="2" borderId="6" xfId="0" applyNumberFormat="1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165" fontId="2" fillId="2" borderId="7" xfId="0" applyNumberFormat="1" applyFont="1" applyFill="1" applyBorder="1" applyAlignment="1">
      <alignment horizontal="center"/>
    </xf>
    <xf numFmtId="165" fontId="1" fillId="2" borderId="10" xfId="0" applyNumberFormat="1" applyFont="1" applyFill="1" applyBorder="1" applyAlignment="1">
      <alignment horizontal="center"/>
    </xf>
    <xf numFmtId="165" fontId="1" fillId="2" borderId="3" xfId="0" applyNumberFormat="1" applyFont="1" applyFill="1" applyBorder="1" applyAlignment="1">
      <alignment horizontal="center"/>
    </xf>
    <xf numFmtId="165" fontId="2" fillId="2" borderId="4" xfId="0" applyNumberFormat="1" applyFont="1" applyFill="1" applyBorder="1" applyAlignment="1">
      <alignment horizontal="center"/>
    </xf>
    <xf numFmtId="165" fontId="2" fillId="2" borderId="14" xfId="0" applyNumberFormat="1" applyFont="1" applyFill="1" applyBorder="1" applyAlignment="1">
      <alignment horizontal="center"/>
    </xf>
    <xf numFmtId="165" fontId="1" fillId="2" borderId="15" xfId="0" applyNumberFormat="1" applyFont="1" applyFill="1" applyBorder="1" applyAlignment="1">
      <alignment horizontal="center"/>
    </xf>
    <xf numFmtId="165" fontId="1" fillId="2" borderId="11" xfId="0" applyNumberFormat="1" applyFont="1" applyFill="1" applyBorder="1" applyAlignment="1">
      <alignment horizontal="center"/>
    </xf>
    <xf numFmtId="165" fontId="2" fillId="2" borderId="3" xfId="0" applyNumberFormat="1" applyFont="1" applyFill="1" applyBorder="1" applyAlignment="1">
      <alignment horizontal="center"/>
    </xf>
    <xf numFmtId="165" fontId="2" fillId="2" borderId="9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165" fontId="2" fillId="2" borderId="13" xfId="0" applyNumberFormat="1" applyFont="1" applyFill="1" applyBorder="1" applyAlignment="1">
      <alignment horizontal="center"/>
    </xf>
    <xf numFmtId="165" fontId="2" fillId="2" borderId="6" xfId="0" applyNumberFormat="1" applyFont="1" applyFill="1" applyBorder="1" applyAlignment="1">
      <alignment horizontal="center"/>
    </xf>
    <xf numFmtId="165" fontId="2" fillId="2" borderId="5" xfId="0" applyNumberFormat="1" applyFont="1" applyFill="1" applyBorder="1" applyAlignment="1">
      <alignment horizontal="center"/>
    </xf>
    <xf numFmtId="165" fontId="2" fillId="2" borderId="16" xfId="0" applyNumberFormat="1" applyFont="1" applyFill="1" applyBorder="1" applyAlignment="1">
      <alignment horizontal="center"/>
    </xf>
    <xf numFmtId="165" fontId="2" fillId="2" borderId="10" xfId="0" applyNumberFormat="1" applyFont="1" applyFill="1" applyBorder="1" applyAlignment="1">
      <alignment horizontal="center"/>
    </xf>
    <xf numFmtId="0" fontId="0" fillId="0" borderId="0" xfId="0" applyBorder="1"/>
    <xf numFmtId="0" fontId="3" fillId="0" borderId="0" xfId="0" applyFont="1"/>
    <xf numFmtId="0" fontId="0" fillId="0" borderId="0" xfId="0"/>
    <xf numFmtId="164" fontId="2" fillId="2" borderId="0" xfId="0" applyNumberFormat="1" applyFont="1" applyFill="1" applyAlignment="1">
      <alignment horizontal="center"/>
    </xf>
    <xf numFmtId="166" fontId="2" fillId="2" borderId="0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66" fontId="2" fillId="2" borderId="0" xfId="0" applyNumberFormat="1" applyFont="1" applyFill="1" applyAlignment="1">
      <alignment horizontal="center"/>
    </xf>
    <xf numFmtId="0" fontId="0" fillId="0" borderId="0" xfId="0"/>
    <xf numFmtId="164" fontId="2" fillId="2" borderId="0" xfId="0" applyNumberFormat="1" applyFont="1" applyFill="1" applyAlignment="1">
      <alignment horizontal="center"/>
    </xf>
    <xf numFmtId="166" fontId="2" fillId="2" borderId="0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66" fontId="2" fillId="2" borderId="0" xfId="0" applyNumberFormat="1" applyFont="1" applyFill="1" applyAlignment="1">
      <alignment horizontal="center"/>
    </xf>
    <xf numFmtId="0" fontId="3" fillId="0" borderId="0" xfId="0" applyFont="1" applyBorder="1"/>
    <xf numFmtId="0" fontId="1" fillId="2" borderId="13" xfId="0" applyNumberFormat="1" applyFont="1" applyFill="1" applyBorder="1" applyAlignment="1">
      <alignment horizontal="center"/>
    </xf>
    <xf numFmtId="0" fontId="1" fillId="2" borderId="7" xfId="0" applyNumberFormat="1" applyFont="1" applyFill="1" applyBorder="1" applyAlignment="1">
      <alignment horizontal="center"/>
    </xf>
    <xf numFmtId="0" fontId="1" fillId="2" borderId="8" xfId="0" applyNumberFormat="1" applyFont="1" applyFill="1" applyBorder="1" applyAlignment="1">
      <alignment horizontal="center"/>
    </xf>
    <xf numFmtId="0" fontId="2" fillId="2" borderId="7" xfId="0" applyFont="1" applyFill="1" applyBorder="1"/>
    <xf numFmtId="0" fontId="0" fillId="0" borderId="0" xfId="0"/>
    <xf numFmtId="164" fontId="2" fillId="2" borderId="0" xfId="0" applyNumberFormat="1" applyFont="1" applyFill="1" applyAlignment="1">
      <alignment horizontal="center"/>
    </xf>
    <xf numFmtId="166" fontId="2" fillId="2" borderId="0" xfId="0" applyNumberFormat="1" applyFont="1" applyFill="1" applyBorder="1" applyAlignment="1">
      <alignment horizontal="center"/>
    </xf>
    <xf numFmtId="166" fontId="2" fillId="2" borderId="1" xfId="0" applyNumberFormat="1" applyFont="1" applyFill="1" applyBorder="1" applyAlignment="1">
      <alignment horizontal="center"/>
    </xf>
    <xf numFmtId="166" fontId="2" fillId="2" borderId="2" xfId="0" applyNumberFormat="1" applyFont="1" applyFill="1" applyBorder="1" applyAlignment="1">
      <alignment horizontal="center"/>
    </xf>
    <xf numFmtId="0" fontId="0" fillId="2" borderId="0" xfId="0" applyFill="1"/>
    <xf numFmtId="164" fontId="2" fillId="2" borderId="0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165" fontId="2" fillId="2" borderId="4" xfId="0" applyNumberFormat="1" applyFont="1" applyFill="1" applyBorder="1" applyAlignment="1">
      <alignment horizontal="center"/>
    </xf>
    <xf numFmtId="166" fontId="2" fillId="2" borderId="0" xfId="0" applyNumberFormat="1" applyFont="1" applyFill="1" applyAlignment="1">
      <alignment horizontal="center"/>
    </xf>
    <xf numFmtId="166" fontId="2" fillId="2" borderId="4" xfId="0" applyNumberFormat="1" applyFont="1" applyFill="1" applyBorder="1" applyAlignment="1">
      <alignment horizontal="center"/>
    </xf>
    <xf numFmtId="0" fontId="0" fillId="0" borderId="0" xfId="0"/>
    <xf numFmtId="164" fontId="2" fillId="2" borderId="0" xfId="0" applyNumberFormat="1" applyFont="1" applyFill="1" applyAlignment="1">
      <alignment horizontal="center"/>
    </xf>
    <xf numFmtId="166" fontId="2" fillId="2" borderId="0" xfId="0" applyNumberFormat="1" applyFont="1" applyFill="1" applyBorder="1" applyAlignment="1">
      <alignment horizontal="center"/>
    </xf>
    <xf numFmtId="166" fontId="2" fillId="2" borderId="1" xfId="0" applyNumberFormat="1" applyFont="1" applyFill="1" applyBorder="1" applyAlignment="1">
      <alignment horizontal="center"/>
    </xf>
    <xf numFmtId="166" fontId="2" fillId="2" borderId="2" xfId="0" applyNumberFormat="1" applyFont="1" applyFill="1" applyBorder="1" applyAlignment="1">
      <alignment horizontal="center"/>
    </xf>
    <xf numFmtId="0" fontId="0" fillId="2" borderId="0" xfId="0" applyFill="1"/>
    <xf numFmtId="164" fontId="2" fillId="2" borderId="0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165" fontId="2" fillId="2" borderId="4" xfId="0" applyNumberFormat="1" applyFont="1" applyFill="1" applyBorder="1" applyAlignment="1">
      <alignment horizontal="center"/>
    </xf>
    <xf numFmtId="166" fontId="2" fillId="2" borderId="0" xfId="0" applyNumberFormat="1" applyFont="1" applyFill="1" applyAlignment="1">
      <alignment horizontal="center"/>
    </xf>
    <xf numFmtId="166" fontId="2" fillId="2" borderId="4" xfId="0" applyNumberFormat="1" applyFont="1" applyFill="1" applyBorder="1" applyAlignment="1">
      <alignment horizontal="center"/>
    </xf>
    <xf numFmtId="0" fontId="0" fillId="0" borderId="0" xfId="0"/>
    <xf numFmtId="164" fontId="2" fillId="2" borderId="0" xfId="0" applyNumberFormat="1" applyFont="1" applyFill="1" applyAlignment="1">
      <alignment horizontal="center"/>
    </xf>
    <xf numFmtId="166" fontId="2" fillId="2" borderId="0" xfId="0" applyNumberFormat="1" applyFont="1" applyFill="1" applyBorder="1" applyAlignment="1">
      <alignment horizontal="center"/>
    </xf>
    <xf numFmtId="166" fontId="2" fillId="2" borderId="1" xfId="0" applyNumberFormat="1" applyFont="1" applyFill="1" applyBorder="1" applyAlignment="1">
      <alignment horizontal="center"/>
    </xf>
    <xf numFmtId="166" fontId="2" fillId="2" borderId="2" xfId="0" applyNumberFormat="1" applyFont="1" applyFill="1" applyBorder="1" applyAlignment="1">
      <alignment horizontal="center"/>
    </xf>
    <xf numFmtId="0" fontId="0" fillId="2" borderId="0" xfId="0" applyFill="1"/>
    <xf numFmtId="164" fontId="2" fillId="2" borderId="0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165" fontId="2" fillId="2" borderId="4" xfId="0" applyNumberFormat="1" applyFont="1" applyFill="1" applyBorder="1" applyAlignment="1">
      <alignment horizontal="center"/>
    </xf>
    <xf numFmtId="166" fontId="2" fillId="2" borderId="0" xfId="0" applyNumberFormat="1" applyFont="1" applyFill="1" applyAlignment="1">
      <alignment horizontal="center"/>
    </xf>
    <xf numFmtId="166" fontId="2" fillId="2" borderId="4" xfId="0" applyNumberFormat="1" applyFont="1" applyFill="1" applyBorder="1" applyAlignment="1">
      <alignment horizontal="center"/>
    </xf>
    <xf numFmtId="0" fontId="0" fillId="0" borderId="0" xfId="0"/>
    <xf numFmtId="164" fontId="2" fillId="2" borderId="0" xfId="0" applyNumberFormat="1" applyFont="1" applyFill="1" applyAlignment="1">
      <alignment horizontal="center"/>
    </xf>
    <xf numFmtId="166" fontId="2" fillId="2" borderId="0" xfId="0" applyNumberFormat="1" applyFont="1" applyFill="1" applyBorder="1" applyAlignment="1">
      <alignment horizontal="center"/>
    </xf>
    <xf numFmtId="166" fontId="2" fillId="2" borderId="1" xfId="0" applyNumberFormat="1" applyFont="1" applyFill="1" applyBorder="1" applyAlignment="1">
      <alignment horizontal="center"/>
    </xf>
    <xf numFmtId="166" fontId="2" fillId="2" borderId="2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165" fontId="2" fillId="2" borderId="4" xfId="0" applyNumberFormat="1" applyFont="1" applyFill="1" applyBorder="1" applyAlignment="1">
      <alignment horizontal="center"/>
    </xf>
    <xf numFmtId="166" fontId="2" fillId="2" borderId="0" xfId="0" applyNumberFormat="1" applyFont="1" applyFill="1" applyAlignment="1">
      <alignment horizontal="center"/>
    </xf>
    <xf numFmtId="166" fontId="2" fillId="2" borderId="4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0" fillId="0" borderId="0" xfId="0"/>
    <xf numFmtId="1" fontId="0" fillId="0" borderId="0" xfId="0" applyNumberFormat="1" applyBorder="1"/>
    <xf numFmtId="0" fontId="0" fillId="0" borderId="0" xfId="0"/>
    <xf numFmtId="0" fontId="1" fillId="2" borderId="0" xfId="0" applyNumberFormat="1" applyFont="1" applyFill="1" applyBorder="1" applyAlignment="1">
      <alignment horizontal="center"/>
    </xf>
    <xf numFmtId="0" fontId="0" fillId="0" borderId="0" xfId="0"/>
    <xf numFmtId="0" fontId="1" fillId="2" borderId="18" xfId="0" applyNumberFormat="1" applyFont="1" applyFill="1" applyBorder="1" applyAlignment="1">
      <alignment horizontal="center"/>
    </xf>
    <xf numFmtId="0" fontId="1" fillId="2" borderId="0" xfId="0" applyNumberFormat="1" applyFont="1" applyFill="1" applyBorder="1" applyAlignment="1">
      <alignment horizontal="center"/>
    </xf>
    <xf numFmtId="0" fontId="1" fillId="2" borderId="24" xfId="0" applyNumberFormat="1" applyFont="1" applyFill="1" applyBorder="1" applyAlignment="1">
      <alignment horizontal="center"/>
    </xf>
    <xf numFmtId="0" fontId="1" fillId="2" borderId="25" xfId="0" applyNumberFormat="1" applyFont="1" applyFill="1" applyBorder="1" applyAlignment="1">
      <alignment horizontal="center"/>
    </xf>
    <xf numFmtId="0" fontId="1" fillId="2" borderId="26" xfId="0" applyNumberFormat="1" applyFont="1" applyFill="1" applyBorder="1" applyAlignment="1">
      <alignment horizontal="center"/>
    </xf>
    <xf numFmtId="0" fontId="0" fillId="0" borderId="0" xfId="0"/>
    <xf numFmtId="0" fontId="1" fillId="2" borderId="0" xfId="0" applyNumberFormat="1" applyFont="1" applyFill="1" applyBorder="1" applyAlignment="1">
      <alignment horizontal="center"/>
    </xf>
    <xf numFmtId="0" fontId="1" fillId="2" borderId="0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18" xfId="0" applyNumberFormat="1" applyFont="1" applyFill="1" applyBorder="1" applyAlignment="1">
      <alignment horizontal="center"/>
    </xf>
    <xf numFmtId="0" fontId="1" fillId="2" borderId="0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1" fontId="0" fillId="0" borderId="0" xfId="0" applyNumberFormat="1"/>
    <xf numFmtId="0" fontId="0" fillId="0" borderId="0" xfId="0"/>
    <xf numFmtId="166" fontId="1" fillId="2" borderId="0" xfId="0" applyNumberFormat="1" applyFont="1" applyFill="1" applyBorder="1" applyAlignment="1">
      <alignment horizontal="center"/>
    </xf>
    <xf numFmtId="1" fontId="2" fillId="2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center"/>
    </xf>
    <xf numFmtId="1" fontId="0" fillId="0" borderId="0" xfId="0" applyNumberFormat="1" applyFill="1"/>
    <xf numFmtId="167" fontId="0" fillId="0" borderId="0" xfId="1" applyNumberFormat="1" applyFont="1" applyFill="1"/>
    <xf numFmtId="1" fontId="0" fillId="2" borderId="0" xfId="0" applyNumberForma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1" fontId="3" fillId="2" borderId="4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1" fillId="0" borderId="0" xfId="0" applyFont="1"/>
    <xf numFmtId="1" fontId="1" fillId="2" borderId="0" xfId="0" applyNumberFormat="1" applyFont="1" applyFill="1" applyAlignment="1">
      <alignment horizontal="center"/>
    </xf>
    <xf numFmtId="167" fontId="1" fillId="2" borderId="0" xfId="1" applyNumberFormat="1" applyFont="1" applyFill="1" applyAlignment="1">
      <alignment horizontal="center"/>
    </xf>
    <xf numFmtId="0" fontId="2" fillId="2" borderId="4" xfId="0" applyFont="1" applyFill="1" applyBorder="1" applyAlignment="1">
      <alignment horizontal="center"/>
    </xf>
    <xf numFmtId="1" fontId="2" fillId="2" borderId="4" xfId="0" applyNumberFormat="1" applyFont="1" applyFill="1" applyBorder="1" applyAlignment="1">
      <alignment horizontal="center"/>
    </xf>
    <xf numFmtId="167" fontId="2" fillId="2" borderId="4" xfId="1" applyNumberFormat="1" applyFont="1" applyFill="1" applyBorder="1" applyAlignment="1">
      <alignment horizontal="center"/>
    </xf>
    <xf numFmtId="0" fontId="1" fillId="2" borderId="30" xfId="0" applyNumberFormat="1" applyFont="1" applyFill="1" applyBorder="1" applyAlignment="1">
      <alignment horizontal="center"/>
    </xf>
    <xf numFmtId="10" fontId="1" fillId="2" borderId="0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0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13" xfId="0" applyNumberFormat="1" applyFont="1" applyFill="1" applyBorder="1" applyAlignment="1">
      <alignment horizontal="center"/>
    </xf>
    <xf numFmtId="10" fontId="1" fillId="2" borderId="7" xfId="0" applyNumberFormat="1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/>
    </xf>
    <xf numFmtId="10" fontId="1" fillId="2" borderId="0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13" xfId="0" applyNumberFormat="1" applyFont="1" applyFill="1" applyBorder="1" applyAlignment="1">
      <alignment horizontal="center"/>
    </xf>
    <xf numFmtId="10" fontId="1" fillId="2" borderId="7" xfId="0" applyNumberFormat="1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/>
    </xf>
    <xf numFmtId="10" fontId="1" fillId="2" borderId="0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13" xfId="0" applyNumberFormat="1" applyFont="1" applyFill="1" applyBorder="1" applyAlignment="1">
      <alignment horizontal="center"/>
    </xf>
    <xf numFmtId="10" fontId="1" fillId="2" borderId="7" xfId="0" applyNumberFormat="1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10" fontId="1" fillId="2" borderId="13" xfId="0" applyNumberFormat="1" applyFont="1" applyFill="1" applyBorder="1" applyAlignment="1">
      <alignment horizontal="center"/>
    </xf>
    <xf numFmtId="10" fontId="1" fillId="2" borderId="7" xfId="0" applyNumberFormat="1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/>
    </xf>
    <xf numFmtId="10" fontId="1" fillId="2" borderId="0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0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0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13" xfId="0" applyNumberFormat="1" applyFont="1" applyFill="1" applyBorder="1" applyAlignment="1">
      <alignment horizontal="center"/>
    </xf>
    <xf numFmtId="10" fontId="1" fillId="2" borderId="7" xfId="0" applyNumberFormat="1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/>
    </xf>
    <xf numFmtId="10" fontId="1" fillId="2" borderId="0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13" xfId="0" applyNumberFormat="1" applyFont="1" applyFill="1" applyBorder="1" applyAlignment="1">
      <alignment horizontal="center"/>
    </xf>
    <xf numFmtId="10" fontId="1" fillId="2" borderId="7" xfId="0" applyNumberFormat="1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/>
    </xf>
    <xf numFmtId="10" fontId="1" fillId="2" borderId="0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13" xfId="0" applyNumberFormat="1" applyFont="1" applyFill="1" applyBorder="1" applyAlignment="1">
      <alignment horizontal="center"/>
    </xf>
    <xf numFmtId="10" fontId="1" fillId="2" borderId="7" xfId="0" applyNumberFormat="1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10" fontId="1" fillId="2" borderId="0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13" xfId="0" applyNumberFormat="1" applyFont="1" applyFill="1" applyBorder="1" applyAlignment="1">
      <alignment horizontal="center"/>
    </xf>
    <xf numFmtId="10" fontId="1" fillId="2" borderId="7" xfId="0" applyNumberFormat="1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/>
    </xf>
    <xf numFmtId="10" fontId="1" fillId="2" borderId="0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0" xfId="0" applyNumberFormat="1" applyFont="1" applyFill="1" applyBorder="1" applyAlignment="1">
      <alignment horizontal="center"/>
    </xf>
    <xf numFmtId="1" fontId="1" fillId="2" borderId="22" xfId="0" applyNumberFormat="1" applyFont="1" applyFill="1" applyBorder="1" applyAlignment="1">
      <alignment horizontal="center"/>
    </xf>
    <xf numFmtId="1" fontId="1" fillId="2" borderId="21" xfId="0" applyNumberFormat="1" applyFont="1" applyFill="1" applyBorder="1" applyAlignment="1">
      <alignment horizontal="center"/>
    </xf>
    <xf numFmtId="1" fontId="1" fillId="2" borderId="20" xfId="0" applyNumberFormat="1" applyFont="1" applyFill="1" applyBorder="1" applyAlignment="1">
      <alignment horizontal="center"/>
    </xf>
    <xf numFmtId="1" fontId="1" fillId="2" borderId="23" xfId="0" applyNumberFormat="1" applyFont="1" applyFill="1" applyBorder="1" applyAlignment="1">
      <alignment horizontal="center"/>
    </xf>
    <xf numFmtId="1" fontId="1" fillId="2" borderId="18" xfId="0" applyNumberFormat="1" applyFont="1" applyFill="1" applyBorder="1" applyAlignment="1">
      <alignment horizontal="center"/>
    </xf>
    <xf numFmtId="1" fontId="1" fillId="2" borderId="24" xfId="0" applyNumberFormat="1" applyFont="1" applyFill="1" applyBorder="1" applyAlignment="1">
      <alignment horizontal="center"/>
    </xf>
    <xf numFmtId="1" fontId="1" fillId="2" borderId="25" xfId="0" applyNumberFormat="1" applyFont="1" applyFill="1" applyBorder="1" applyAlignment="1">
      <alignment horizontal="center"/>
    </xf>
    <xf numFmtId="1" fontId="1" fillId="2" borderId="26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1" fontId="1" fillId="2" borderId="2" xfId="0" applyNumberFormat="1" applyFont="1" applyFill="1" applyBorder="1" applyAlignment="1">
      <alignment horizontal="center"/>
    </xf>
    <xf numFmtId="1" fontId="1" fillId="2" borderId="0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1" fillId="2" borderId="27" xfId="0" applyNumberFormat="1" applyFont="1" applyFill="1" applyBorder="1" applyAlignment="1">
      <alignment horizontal="center"/>
    </xf>
    <xf numFmtId="1" fontId="1" fillId="2" borderId="28" xfId="0" applyNumberFormat="1" applyFont="1" applyFill="1" applyBorder="1" applyAlignment="1">
      <alignment horizontal="center"/>
    </xf>
    <xf numFmtId="1" fontId="1" fillId="2" borderId="30" xfId="0" applyNumberFormat="1" applyFont="1" applyFill="1" applyBorder="1" applyAlignment="1">
      <alignment horizontal="center"/>
    </xf>
    <xf numFmtId="1" fontId="1" fillId="2" borderId="29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165" fontId="2" fillId="2" borderId="4" xfId="0" applyNumberFormat="1" applyFont="1" applyFill="1" applyBorder="1" applyAlignment="1">
      <alignment horizontal="center"/>
    </xf>
    <xf numFmtId="166" fontId="2" fillId="2" borderId="0" xfId="0" applyNumberFormat="1" applyFont="1" applyFill="1" applyBorder="1" applyAlignment="1">
      <alignment horizontal="center"/>
    </xf>
    <xf numFmtId="166" fontId="2" fillId="2" borderId="1" xfId="0" applyNumberFormat="1" applyFont="1" applyFill="1" applyBorder="1" applyAlignment="1">
      <alignment horizontal="center"/>
    </xf>
    <xf numFmtId="166" fontId="2" fillId="2" borderId="2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166" fontId="2" fillId="2" borderId="4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165" fontId="2" fillId="2" borderId="4" xfId="0" applyNumberFormat="1" applyFont="1" applyFill="1" applyBorder="1" applyAlignment="1">
      <alignment horizontal="center"/>
    </xf>
    <xf numFmtId="166" fontId="2" fillId="2" borderId="0" xfId="0" applyNumberFormat="1" applyFont="1" applyFill="1" applyBorder="1" applyAlignment="1">
      <alignment horizontal="center"/>
    </xf>
    <xf numFmtId="166" fontId="2" fillId="2" borderId="1" xfId="0" applyNumberFormat="1" applyFont="1" applyFill="1" applyBorder="1" applyAlignment="1">
      <alignment horizontal="center"/>
    </xf>
    <xf numFmtId="166" fontId="2" fillId="2" borderId="2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166" fontId="2" fillId="2" borderId="4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165" fontId="2" fillId="2" borderId="4" xfId="0" applyNumberFormat="1" applyFont="1" applyFill="1" applyBorder="1" applyAlignment="1">
      <alignment horizontal="center"/>
    </xf>
    <xf numFmtId="166" fontId="2" fillId="2" borderId="0" xfId="0" applyNumberFormat="1" applyFont="1" applyFill="1" applyBorder="1" applyAlignment="1">
      <alignment horizontal="center"/>
    </xf>
    <xf numFmtId="166" fontId="2" fillId="2" borderId="1" xfId="0" applyNumberFormat="1" applyFont="1" applyFill="1" applyBorder="1" applyAlignment="1">
      <alignment horizontal="center"/>
    </xf>
    <xf numFmtId="166" fontId="2" fillId="2" borderId="2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166" fontId="2" fillId="2" borderId="4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165" fontId="2" fillId="2" borderId="4" xfId="0" applyNumberFormat="1" applyFont="1" applyFill="1" applyBorder="1" applyAlignment="1">
      <alignment horizontal="center"/>
    </xf>
    <xf numFmtId="166" fontId="2" fillId="2" borderId="0" xfId="0" applyNumberFormat="1" applyFont="1" applyFill="1" applyBorder="1" applyAlignment="1">
      <alignment horizontal="center"/>
    </xf>
    <xf numFmtId="166" fontId="2" fillId="2" borderId="1" xfId="0" applyNumberFormat="1" applyFont="1" applyFill="1" applyBorder="1" applyAlignment="1">
      <alignment horizontal="center"/>
    </xf>
    <xf numFmtId="166" fontId="2" fillId="2" borderId="2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166" fontId="2" fillId="2" borderId="4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vertical="center"/>
    </xf>
    <xf numFmtId="164" fontId="2" fillId="0" borderId="6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2" fillId="2" borderId="0" xfId="0" applyFont="1" applyFill="1" applyAlignment="1"/>
    <xf numFmtId="0" fontId="2" fillId="2" borderId="1" xfId="0" applyFont="1" applyFill="1" applyBorder="1" applyAlignment="1"/>
    <xf numFmtId="1" fontId="2" fillId="2" borderId="21" xfId="0" applyNumberFormat="1" applyFont="1" applyFill="1" applyBorder="1" applyAlignment="1">
      <alignment horizontal="center"/>
    </xf>
    <xf numFmtId="1" fontId="2" fillId="2" borderId="28" xfId="0" applyNumberFormat="1" applyFont="1" applyFill="1" applyBorder="1" applyAlignment="1">
      <alignment horizontal="center"/>
    </xf>
    <xf numFmtId="1" fontId="2" fillId="2" borderId="25" xfId="0" applyNumberFormat="1" applyFont="1" applyFill="1" applyBorder="1" applyAlignment="1">
      <alignment horizontal="center"/>
    </xf>
    <xf numFmtId="1" fontId="2" fillId="2" borderId="29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7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1" xfId="0" applyNumberFormat="1" applyFont="1" applyFill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1" fontId="2" fillId="2" borderId="0" xfId="0" applyNumberFormat="1" applyFont="1" applyFill="1" applyBorder="1" applyAlignment="1">
      <alignment horizontal="center" wrapText="1"/>
    </xf>
    <xf numFmtId="1" fontId="2" fillId="2" borderId="30" xfId="0" applyNumberFormat="1" applyFont="1" applyFill="1" applyBorder="1" applyAlignment="1">
      <alignment horizont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1" fontId="3" fillId="0" borderId="0" xfId="0" applyNumberFormat="1" applyFont="1" applyAlignment="1">
      <alignment horizontal="center"/>
    </xf>
    <xf numFmtId="0" fontId="0" fillId="0" borderId="0" xfId="0" applyAlignment="1"/>
    <xf numFmtId="0" fontId="2" fillId="2" borderId="2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0" xfId="0" applyFill="1" applyAlignment="1"/>
    <xf numFmtId="0" fontId="1" fillId="2" borderId="2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vertical="center"/>
    </xf>
    <xf numFmtId="0" fontId="1" fillId="2" borderId="17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2" fillId="2" borderId="0" xfId="0" applyFont="1" applyFill="1" applyBorder="1" applyAlignment="1">
      <alignment vertical="center"/>
    </xf>
    <xf numFmtId="0" fontId="1" fillId="2" borderId="2" xfId="0" applyNumberFormat="1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17" xfId="0" applyFont="1" applyFill="1" applyBorder="1" applyAlignment="1">
      <alignment horizontal="left" vertical="center" wrapText="1"/>
    </xf>
    <xf numFmtId="10" fontId="1" fillId="2" borderId="0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0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0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0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0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" fontId="1" fillId="2" borderId="2" xfId="0" applyNumberFormat="1" applyFont="1" applyFill="1" applyBorder="1" applyAlignment="1">
      <alignment horizontal="center"/>
    </xf>
    <xf numFmtId="1" fontId="1" fillId="2" borderId="0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0" fontId="1" fillId="2" borderId="0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0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0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0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0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0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0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0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0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topLeftCell="A4" workbookViewId="0">
      <selection activeCell="G32" sqref="G32"/>
    </sheetView>
  </sheetViews>
  <sheetFormatPr defaultRowHeight="15" x14ac:dyDescent="0.25"/>
  <cols>
    <col min="1" max="1" width="9.140625" style="124"/>
    <col min="2" max="3" width="9.140625" style="1"/>
    <col min="4" max="7" width="12" style="1" customWidth="1"/>
    <col min="8" max="10" width="9.140625" style="1"/>
    <col min="11" max="13" width="12" style="1" customWidth="1"/>
    <col min="14" max="14" width="13.42578125" style="1" customWidth="1"/>
    <col min="15" max="15" width="9.140625" style="105"/>
  </cols>
  <sheetData>
    <row r="1" spans="2:14" s="124" customFormat="1" x14ac:dyDescent="0.25"/>
    <row r="2" spans="2:14" x14ac:dyDescent="0.25">
      <c r="B2" s="258" t="s">
        <v>85</v>
      </c>
      <c r="C2" s="258"/>
      <c r="D2" s="258"/>
      <c r="E2" s="258"/>
      <c r="F2" s="258"/>
      <c r="G2" s="258"/>
      <c r="I2" s="258" t="s">
        <v>86</v>
      </c>
      <c r="J2" s="258"/>
      <c r="K2" s="258"/>
      <c r="L2" s="258"/>
      <c r="M2" s="258"/>
      <c r="N2" s="258"/>
    </row>
    <row r="3" spans="2:14" ht="15" customHeight="1" x14ac:dyDescent="0.25">
      <c r="B3" s="262" t="s">
        <v>4</v>
      </c>
      <c r="C3" s="264" t="s">
        <v>0</v>
      </c>
      <c r="D3" s="266" t="s">
        <v>87</v>
      </c>
      <c r="E3" s="267"/>
      <c r="F3" s="267"/>
      <c r="G3" s="268"/>
      <c r="I3" s="262" t="s">
        <v>4</v>
      </c>
      <c r="J3" s="264" t="s">
        <v>0</v>
      </c>
      <c r="K3" s="266" t="s">
        <v>88</v>
      </c>
      <c r="L3" s="267"/>
      <c r="M3" s="267"/>
      <c r="N3" s="268"/>
    </row>
    <row r="4" spans="2:14" x14ac:dyDescent="0.25">
      <c r="B4" s="263"/>
      <c r="C4" s="265"/>
      <c r="D4" s="5" t="s">
        <v>3</v>
      </c>
      <c r="E4" s="3" t="s">
        <v>12</v>
      </c>
      <c r="F4" s="3" t="s">
        <v>13</v>
      </c>
      <c r="G4" s="4" t="s">
        <v>14</v>
      </c>
      <c r="I4" s="263"/>
      <c r="J4" s="265"/>
      <c r="K4" s="5" t="s">
        <v>3</v>
      </c>
      <c r="L4" s="3" t="s">
        <v>12</v>
      </c>
      <c r="M4" s="3" t="s">
        <v>13</v>
      </c>
      <c r="N4" s="4" t="s">
        <v>14</v>
      </c>
    </row>
    <row r="5" spans="2:14" x14ac:dyDescent="0.25">
      <c r="B5" s="259" t="s">
        <v>5</v>
      </c>
      <c r="C5" s="7">
        <v>22</v>
      </c>
      <c r="D5" s="326">
        <v>0.93095696207509626</v>
      </c>
      <c r="E5" s="146">
        <v>0.45684051796456226</v>
      </c>
      <c r="F5" s="13" t="s">
        <v>2</v>
      </c>
      <c r="G5" s="14" t="s">
        <v>2</v>
      </c>
      <c r="I5" s="259" t="s">
        <v>5</v>
      </c>
      <c r="J5" s="7">
        <v>22</v>
      </c>
      <c r="K5" s="308">
        <v>1.0185406836358075</v>
      </c>
      <c r="L5" s="175">
        <v>0.58193629881094822</v>
      </c>
      <c r="M5" s="13" t="s">
        <v>2</v>
      </c>
      <c r="N5" s="14" t="s">
        <v>2</v>
      </c>
    </row>
    <row r="6" spans="2:14" x14ac:dyDescent="0.25">
      <c r="B6" s="269"/>
      <c r="C6" s="8">
        <v>27</v>
      </c>
      <c r="D6" s="324">
        <v>0.64796405679893121</v>
      </c>
      <c r="E6" s="144">
        <v>0.13929776158640775</v>
      </c>
      <c r="F6" s="13" t="s">
        <v>2</v>
      </c>
      <c r="G6" s="14" t="s">
        <v>2</v>
      </c>
      <c r="I6" s="269"/>
      <c r="J6" s="8">
        <v>27</v>
      </c>
      <c r="K6" s="306">
        <v>0.73448609901743911</v>
      </c>
      <c r="L6" s="173">
        <v>0.26744969001675345</v>
      </c>
      <c r="M6" s="13" t="s">
        <v>2</v>
      </c>
      <c r="N6" s="14" t="s">
        <v>2</v>
      </c>
    </row>
    <row r="7" spans="2:14" x14ac:dyDescent="0.25">
      <c r="B7" s="269"/>
      <c r="C7" s="8">
        <v>32</v>
      </c>
      <c r="D7" s="324">
        <v>0.41367849654349986</v>
      </c>
      <c r="E7" s="144">
        <v>-9.3663915340629865E-3</v>
      </c>
      <c r="F7" s="13" t="s">
        <v>2</v>
      </c>
      <c r="G7" s="14" t="s">
        <v>2</v>
      </c>
      <c r="I7" s="269"/>
      <c r="J7" s="8">
        <v>32</v>
      </c>
      <c r="K7" s="306">
        <v>0.50113705843925604</v>
      </c>
      <c r="L7" s="173">
        <v>0.13868763289535274</v>
      </c>
      <c r="M7" s="13" t="s">
        <v>2</v>
      </c>
      <c r="N7" s="14" t="s">
        <v>2</v>
      </c>
    </row>
    <row r="8" spans="2:14" ht="15.75" thickBot="1" x14ac:dyDescent="0.3">
      <c r="B8" s="269"/>
      <c r="C8" s="8">
        <v>37</v>
      </c>
      <c r="D8" s="325">
        <v>0.21137678678196792</v>
      </c>
      <c r="E8" s="145">
        <v>-0.10997599577088832</v>
      </c>
      <c r="F8" s="16" t="s">
        <v>2</v>
      </c>
      <c r="G8" s="17" t="s">
        <v>2</v>
      </c>
      <c r="I8" s="269"/>
      <c r="J8" s="8">
        <v>37</v>
      </c>
      <c r="K8" s="307">
        <v>0.29179278886149573</v>
      </c>
      <c r="L8" s="174">
        <v>2.1673198284839469E-2</v>
      </c>
      <c r="M8" s="16" t="s">
        <v>2</v>
      </c>
      <c r="N8" s="17" t="s">
        <v>2</v>
      </c>
    </row>
    <row r="9" spans="2:14" ht="15.75" thickTop="1" x14ac:dyDescent="0.25">
      <c r="B9" s="270"/>
      <c r="C9" s="9" t="s">
        <v>11</v>
      </c>
      <c r="D9" s="18">
        <f>AVERAGE(D5:D8)</f>
        <v>0.55099407554987379</v>
      </c>
      <c r="E9" s="19">
        <f>AVERAGE(E5:E8)</f>
        <v>0.11919897306150468</v>
      </c>
      <c r="F9" s="20" t="s">
        <v>2</v>
      </c>
      <c r="G9" s="21" t="s">
        <v>2</v>
      </c>
      <c r="I9" s="270"/>
      <c r="J9" s="9" t="s">
        <v>11</v>
      </c>
      <c r="K9" s="18">
        <f>AVERAGE(K5:K8)</f>
        <v>0.63648915748849955</v>
      </c>
      <c r="L9" s="19">
        <f>AVERAGE(L5:L8)</f>
        <v>0.25243670500197346</v>
      </c>
      <c r="M9" s="20" t="s">
        <v>2</v>
      </c>
      <c r="N9" s="21" t="s">
        <v>2</v>
      </c>
    </row>
    <row r="10" spans="2:14" x14ac:dyDescent="0.25">
      <c r="B10" s="259" t="s">
        <v>6</v>
      </c>
      <c r="C10" s="7">
        <v>22</v>
      </c>
      <c r="D10" s="329">
        <v>0.78853359430184222</v>
      </c>
      <c r="E10" s="149">
        <v>0.45353143116651362</v>
      </c>
      <c r="F10" s="341">
        <v>0.34337916293001369</v>
      </c>
      <c r="G10" s="150">
        <v>0.37543874157515267</v>
      </c>
      <c r="I10" s="259" t="s">
        <v>6</v>
      </c>
      <c r="J10" s="7">
        <v>22</v>
      </c>
      <c r="K10" s="311">
        <v>0.8744279513203681</v>
      </c>
      <c r="L10" s="178">
        <v>0.54885668870528348</v>
      </c>
      <c r="M10" s="178">
        <v>0.46333170020824499</v>
      </c>
      <c r="N10" s="179">
        <v>0.48934938272562239</v>
      </c>
    </row>
    <row r="11" spans="2:14" x14ac:dyDescent="0.25">
      <c r="B11" s="260"/>
      <c r="C11" s="8">
        <v>27</v>
      </c>
      <c r="D11" s="327">
        <v>0.49709409712234487</v>
      </c>
      <c r="E11" s="147">
        <v>0.14107162521181998</v>
      </c>
      <c r="F11" s="339">
        <v>-4.1440834233176557E-2</v>
      </c>
      <c r="G11" s="151">
        <v>-5.4102499353537612E-3</v>
      </c>
      <c r="I11" s="260"/>
      <c r="J11" s="8">
        <v>27</v>
      </c>
      <c r="K11" s="309">
        <v>0.57432703104366523</v>
      </c>
      <c r="L11" s="176">
        <v>0.24586993266484941</v>
      </c>
      <c r="M11" s="176">
        <v>9.6913866040853128E-2</v>
      </c>
      <c r="N11" s="180">
        <v>0.12855152690315491</v>
      </c>
    </row>
    <row r="12" spans="2:14" x14ac:dyDescent="0.25">
      <c r="B12" s="260"/>
      <c r="C12" s="8">
        <v>32</v>
      </c>
      <c r="D12" s="327">
        <v>0.28456433523003011</v>
      </c>
      <c r="E12" s="147">
        <v>-6.8700610361842801E-2</v>
      </c>
      <c r="F12" s="339">
        <v>-0.26202625372726829</v>
      </c>
      <c r="G12" s="151">
        <v>-0.23201241878118045</v>
      </c>
      <c r="I12" s="260"/>
      <c r="J12" s="8">
        <v>32</v>
      </c>
      <c r="K12" s="309">
        <v>0.35738438344525142</v>
      </c>
      <c r="L12" s="176">
        <v>4.8141171541364172E-2</v>
      </c>
      <c r="M12" s="176">
        <v>-0.13624214977892563</v>
      </c>
      <c r="N12" s="180">
        <v>-0.10270779104591259</v>
      </c>
    </row>
    <row r="13" spans="2:14" ht="15.75" thickBot="1" x14ac:dyDescent="0.3">
      <c r="B13" s="260"/>
      <c r="C13" s="8">
        <v>37</v>
      </c>
      <c r="D13" s="328">
        <v>8.3371657958422274E-2</v>
      </c>
      <c r="E13" s="148">
        <v>-0.20676334799079013</v>
      </c>
      <c r="F13" s="340">
        <v>-0.38511658410149646</v>
      </c>
      <c r="G13" s="152">
        <v>-0.3760062681912909</v>
      </c>
      <c r="I13" s="260"/>
      <c r="J13" s="8">
        <v>37</v>
      </c>
      <c r="K13" s="310">
        <v>0.15275633742442768</v>
      </c>
      <c r="L13" s="177">
        <v>-9.8238903702185756E-2</v>
      </c>
      <c r="M13" s="177">
        <v>-0.25123504961151738</v>
      </c>
      <c r="N13" s="181">
        <v>-0.25683054822874812</v>
      </c>
    </row>
    <row r="14" spans="2:14" ht="15.75" thickTop="1" x14ac:dyDescent="0.25">
      <c r="B14" s="261"/>
      <c r="C14" s="9" t="s">
        <v>11</v>
      </c>
      <c r="D14" s="18">
        <f>AVERAGE(D10:D13)</f>
        <v>0.41339092115315984</v>
      </c>
      <c r="E14" s="19">
        <f t="shared" ref="E14:G14" si="0">AVERAGE(E10:E13)</f>
        <v>7.9784774506425155E-2</v>
      </c>
      <c r="F14" s="19">
        <f t="shared" si="0"/>
        <v>-8.6301127282981907E-2</v>
      </c>
      <c r="G14" s="22">
        <f t="shared" si="0"/>
        <v>-5.9497548833168115E-2</v>
      </c>
      <c r="I14" s="261"/>
      <c r="J14" s="9" t="s">
        <v>11</v>
      </c>
      <c r="K14" s="18">
        <f>AVERAGE(K10:K13)</f>
        <v>0.48972392580842811</v>
      </c>
      <c r="L14" s="19">
        <f t="shared" ref="L14:N14" si="1">AVERAGE(L10:L13)</f>
        <v>0.18615722230232784</v>
      </c>
      <c r="M14" s="19">
        <f t="shared" si="1"/>
        <v>4.3192091714663788E-2</v>
      </c>
      <c r="N14" s="22">
        <f t="shared" si="1"/>
        <v>6.459064258852916E-2</v>
      </c>
    </row>
    <row r="15" spans="2:14" x14ac:dyDescent="0.25">
      <c r="B15" s="259" t="s">
        <v>7</v>
      </c>
      <c r="C15" s="7">
        <v>22</v>
      </c>
      <c r="D15" s="332">
        <v>0.7483777503772705</v>
      </c>
      <c r="E15" s="155">
        <v>0.43342990245029822</v>
      </c>
      <c r="F15" s="344">
        <v>0.33281087562533307</v>
      </c>
      <c r="G15" s="156">
        <v>0.36905667952189181</v>
      </c>
      <c r="I15" s="259" t="s">
        <v>7</v>
      </c>
      <c r="J15" s="7">
        <v>22</v>
      </c>
      <c r="K15" s="314">
        <v>0.8331100249454112</v>
      </c>
      <c r="L15" s="184">
        <v>0.50773588191053487</v>
      </c>
      <c r="M15" s="184">
        <v>0.42141892213013571</v>
      </c>
      <c r="N15" s="185">
        <v>0.45567497783634953</v>
      </c>
    </row>
    <row r="16" spans="2:14" x14ac:dyDescent="0.25">
      <c r="B16" s="260"/>
      <c r="C16" s="8">
        <v>27</v>
      </c>
      <c r="D16" s="330">
        <v>0.57883455609790335</v>
      </c>
      <c r="E16" s="153">
        <v>0.22113057778687661</v>
      </c>
      <c r="F16" s="342">
        <v>7.2425736077033648E-2</v>
      </c>
      <c r="G16" s="157">
        <v>9.4311987268576647E-2</v>
      </c>
      <c r="I16" s="260"/>
      <c r="J16" s="8">
        <v>27</v>
      </c>
      <c r="K16" s="312">
        <v>0.64222494607916458</v>
      </c>
      <c r="L16" s="182">
        <v>0.31316215554462618</v>
      </c>
      <c r="M16" s="182">
        <v>0.18288710045095008</v>
      </c>
      <c r="N16" s="186">
        <v>0.21355233020172973</v>
      </c>
    </row>
    <row r="17" spans="2:14" x14ac:dyDescent="0.25">
      <c r="B17" s="260"/>
      <c r="C17" s="8">
        <v>32</v>
      </c>
      <c r="D17" s="330">
        <v>0.41996692149866843</v>
      </c>
      <c r="E17" s="153">
        <v>4.0690746089781633E-2</v>
      </c>
      <c r="F17" s="342">
        <v>-0.11959903467702322</v>
      </c>
      <c r="G17" s="157">
        <v>-0.10454490188031124</v>
      </c>
      <c r="I17" s="260"/>
      <c r="J17" s="8">
        <v>32</v>
      </c>
      <c r="K17" s="312">
        <v>0.4887506457675197</v>
      </c>
      <c r="L17" s="182">
        <v>0.14724476450173102</v>
      </c>
      <c r="M17" s="182">
        <v>2.0885015911797818E-3</v>
      </c>
      <c r="N17" s="186">
        <v>2.2149728929620239E-2</v>
      </c>
    </row>
    <row r="18" spans="2:14" ht="15.75" thickBot="1" x14ac:dyDescent="0.3">
      <c r="B18" s="260"/>
      <c r="C18" s="8">
        <v>37</v>
      </c>
      <c r="D18" s="331">
        <v>0.25929703225720691</v>
      </c>
      <c r="E18" s="154">
        <v>-6.3849064504017117E-2</v>
      </c>
      <c r="F18" s="343">
        <v>-0.27174007339466283</v>
      </c>
      <c r="G18" s="158">
        <v>-0.25223407239455869</v>
      </c>
      <c r="I18" s="260"/>
      <c r="J18" s="8">
        <v>37</v>
      </c>
      <c r="K18" s="313">
        <v>0.32932382227971074</v>
      </c>
      <c r="L18" s="183">
        <v>5.2257861250437507E-2</v>
      </c>
      <c r="M18" s="183">
        <v>-0.15219982431728141</v>
      </c>
      <c r="N18" s="187">
        <v>-0.12880237358131164</v>
      </c>
    </row>
    <row r="19" spans="2:14" ht="15.75" thickTop="1" x14ac:dyDescent="0.25">
      <c r="B19" s="261"/>
      <c r="C19" s="9" t="s">
        <v>11</v>
      </c>
      <c r="D19" s="23">
        <f>AVERAGE(D15:D18)</f>
        <v>0.50161906505776233</v>
      </c>
      <c r="E19" s="19">
        <f t="shared" ref="E19:G19" si="2">AVERAGE(E15:E18)</f>
        <v>0.15785054045573482</v>
      </c>
      <c r="F19" s="19">
        <f t="shared" si="2"/>
        <v>3.474375907670163E-3</v>
      </c>
      <c r="G19" s="22">
        <f t="shared" si="2"/>
        <v>2.664742312889963E-2</v>
      </c>
      <c r="I19" s="261"/>
      <c r="J19" s="9" t="s">
        <v>11</v>
      </c>
      <c r="K19" s="23">
        <f>AVERAGE(K15:K18)</f>
        <v>0.57335235976795151</v>
      </c>
      <c r="L19" s="19">
        <f t="shared" ref="L19:N19" si="3">AVERAGE(L15:L18)</f>
        <v>0.25510016580183237</v>
      </c>
      <c r="M19" s="19">
        <f t="shared" si="3"/>
        <v>0.11354867496374604</v>
      </c>
      <c r="N19" s="22">
        <f t="shared" si="3"/>
        <v>0.14064366584659696</v>
      </c>
    </row>
    <row r="20" spans="2:14" x14ac:dyDescent="0.25">
      <c r="B20" s="259" t="s">
        <v>8</v>
      </c>
      <c r="C20" s="7">
        <v>22</v>
      </c>
      <c r="D20" s="335">
        <v>0.78902388848137939</v>
      </c>
      <c r="E20" s="161">
        <v>0.57616586767201572</v>
      </c>
      <c r="F20" s="347">
        <v>0.49953707547139903</v>
      </c>
      <c r="G20" s="162">
        <v>0.53041603024004269</v>
      </c>
      <c r="I20" s="259" t="s">
        <v>8</v>
      </c>
      <c r="J20" s="7">
        <v>22</v>
      </c>
      <c r="K20" s="317">
        <v>0.87226233347834159</v>
      </c>
      <c r="L20" s="190">
        <v>0.59396911812311848</v>
      </c>
      <c r="M20" s="190">
        <v>0.55050121509508543</v>
      </c>
      <c r="N20" s="191">
        <v>0.58693307662799843</v>
      </c>
    </row>
    <row r="21" spans="2:14" x14ac:dyDescent="0.25">
      <c r="B21" s="260"/>
      <c r="C21" s="8">
        <v>27</v>
      </c>
      <c r="D21" s="333">
        <v>0.64553839352125908</v>
      </c>
      <c r="E21" s="159">
        <v>0.389209338000156</v>
      </c>
      <c r="F21" s="345">
        <v>0.30662613482682971</v>
      </c>
      <c r="G21" s="163">
        <v>0.30772144724862827</v>
      </c>
      <c r="I21" s="260"/>
      <c r="J21" s="8">
        <v>27</v>
      </c>
      <c r="K21" s="315">
        <v>0.71334904043070524</v>
      </c>
      <c r="L21" s="188">
        <v>0.47206054762928867</v>
      </c>
      <c r="M21" s="188">
        <v>0.36291828958701366</v>
      </c>
      <c r="N21" s="192">
        <v>0.37540726655794099</v>
      </c>
    </row>
    <row r="22" spans="2:14" x14ac:dyDescent="0.25">
      <c r="B22" s="260"/>
      <c r="C22" s="8">
        <v>32</v>
      </c>
      <c r="D22" s="333">
        <v>0.50303109475121155</v>
      </c>
      <c r="E22" s="159">
        <v>0.23160796455106863</v>
      </c>
      <c r="F22" s="345">
        <v>8.1496664836193167E-2</v>
      </c>
      <c r="G22" s="163">
        <v>8.8523261075521817E-2</v>
      </c>
      <c r="I22" s="260"/>
      <c r="J22" s="8">
        <v>32</v>
      </c>
      <c r="K22" s="315">
        <v>0.56953515468136262</v>
      </c>
      <c r="L22" s="188">
        <v>0.28385825899275607</v>
      </c>
      <c r="M22" s="188">
        <v>0.16779850612150457</v>
      </c>
      <c r="N22" s="192">
        <v>0.1835205708946408</v>
      </c>
    </row>
    <row r="23" spans="2:14" ht="15.75" thickBot="1" x14ac:dyDescent="0.3">
      <c r="B23" s="260"/>
      <c r="C23" s="8">
        <v>37</v>
      </c>
      <c r="D23" s="334">
        <v>0.33915428804202702</v>
      </c>
      <c r="E23" s="160">
        <v>8.6848067406634394E-2</v>
      </c>
      <c r="F23" s="346">
        <v>-0.11215553559699226</v>
      </c>
      <c r="G23" s="164">
        <v>-8.7863354163501592E-2</v>
      </c>
      <c r="I23" s="260"/>
      <c r="J23" s="8">
        <v>37</v>
      </c>
      <c r="K23" s="316">
        <v>0.40183824417816127</v>
      </c>
      <c r="L23" s="189">
        <v>0.13569492408527015</v>
      </c>
      <c r="M23" s="189">
        <v>-9.4673536760323321E-4</v>
      </c>
      <c r="N23" s="193">
        <v>-4.0577943196208263E-4</v>
      </c>
    </row>
    <row r="24" spans="2:14" ht="15.75" thickTop="1" x14ac:dyDescent="0.25">
      <c r="B24" s="261"/>
      <c r="C24" s="9" t="s">
        <v>11</v>
      </c>
      <c r="D24" s="23">
        <f>AVERAGE(D20:D23)</f>
        <v>0.56918691619896922</v>
      </c>
      <c r="E24" s="19">
        <f t="shared" ref="E24:G24" si="4">AVERAGE(E20:E23)</f>
        <v>0.32095780940746865</v>
      </c>
      <c r="F24" s="19">
        <f t="shared" si="4"/>
        <v>0.19387608488435742</v>
      </c>
      <c r="G24" s="22">
        <f t="shared" si="4"/>
        <v>0.2096993461001728</v>
      </c>
      <c r="I24" s="261"/>
      <c r="J24" s="9" t="s">
        <v>11</v>
      </c>
      <c r="K24" s="23">
        <f>AVERAGE(K20:K23)</f>
        <v>0.63924619319214271</v>
      </c>
      <c r="L24" s="19">
        <f t="shared" ref="L24:N24" si="5">AVERAGE(L20:L23)</f>
        <v>0.37139571220760831</v>
      </c>
      <c r="M24" s="19">
        <f t="shared" si="5"/>
        <v>0.27006781885900011</v>
      </c>
      <c r="N24" s="22">
        <f t="shared" si="5"/>
        <v>0.28636378366215454</v>
      </c>
    </row>
    <row r="25" spans="2:14" x14ac:dyDescent="0.25">
      <c r="B25" s="259" t="s">
        <v>9</v>
      </c>
      <c r="C25" s="7">
        <v>22</v>
      </c>
      <c r="D25" s="338">
        <v>0.50079028754691068</v>
      </c>
      <c r="E25" s="165" t="s">
        <v>2</v>
      </c>
      <c r="F25" s="350">
        <v>0.11073004123558128</v>
      </c>
      <c r="G25" s="167">
        <v>0.18020428487224513</v>
      </c>
      <c r="I25" s="259" t="s">
        <v>9</v>
      </c>
      <c r="J25" s="7">
        <v>22</v>
      </c>
      <c r="K25" s="320">
        <v>0.57556777464229469</v>
      </c>
      <c r="L25" s="194" t="s">
        <v>2</v>
      </c>
      <c r="M25" s="198">
        <v>0.24278845495639967</v>
      </c>
      <c r="N25" s="199">
        <v>0.3050584832205383</v>
      </c>
    </row>
    <row r="26" spans="2:14" x14ac:dyDescent="0.25">
      <c r="B26" s="260"/>
      <c r="C26" s="8">
        <v>27</v>
      </c>
      <c r="D26" s="336">
        <v>0.32091861896804069</v>
      </c>
      <c r="E26" s="165" t="s">
        <v>2</v>
      </c>
      <c r="F26" s="348">
        <v>-0.20923771528423443</v>
      </c>
      <c r="G26" s="168">
        <v>-0.18527139899016576</v>
      </c>
      <c r="I26" s="260"/>
      <c r="J26" s="8">
        <v>27</v>
      </c>
      <c r="K26" s="318">
        <v>0.39558555426480835</v>
      </c>
      <c r="L26" s="194" t="s">
        <v>2</v>
      </c>
      <c r="M26" s="196">
        <v>-6.7041339471703945E-2</v>
      </c>
      <c r="N26" s="200">
        <v>-4.1817307588661499E-2</v>
      </c>
    </row>
    <row r="27" spans="2:14" x14ac:dyDescent="0.25">
      <c r="B27" s="260"/>
      <c r="C27" s="8">
        <v>32</v>
      </c>
      <c r="D27" s="336">
        <v>0.14866617700133097</v>
      </c>
      <c r="E27" s="165" t="s">
        <v>2</v>
      </c>
      <c r="F27" s="348">
        <v>-0.37015427572719051</v>
      </c>
      <c r="G27" s="168">
        <v>-0.36528900836778505</v>
      </c>
      <c r="I27" s="260"/>
      <c r="J27" s="8">
        <v>32</v>
      </c>
      <c r="K27" s="318">
        <v>0.22432968361766212</v>
      </c>
      <c r="L27" s="194" t="s">
        <v>2</v>
      </c>
      <c r="M27" s="196">
        <v>-0.26905552156442575</v>
      </c>
      <c r="N27" s="200">
        <v>-0.24275991103395597</v>
      </c>
    </row>
    <row r="28" spans="2:14" ht="15.75" thickBot="1" x14ac:dyDescent="0.3">
      <c r="B28" s="260"/>
      <c r="C28" s="8">
        <v>37</v>
      </c>
      <c r="D28" s="337">
        <v>-1.3413433607754176E-2</v>
      </c>
      <c r="E28" s="166" t="s">
        <v>2</v>
      </c>
      <c r="F28" s="349">
        <v>-0.42953718877609198</v>
      </c>
      <c r="G28" s="169">
        <v>-0.43245989674425872</v>
      </c>
      <c r="I28" s="260"/>
      <c r="J28" s="8">
        <v>37</v>
      </c>
      <c r="K28" s="319">
        <v>5.9797779560006148E-2</v>
      </c>
      <c r="L28" s="195" t="s">
        <v>2</v>
      </c>
      <c r="M28" s="197">
        <v>-0.33705759553821074</v>
      </c>
      <c r="N28" s="201">
        <v>-0.3260037652189765</v>
      </c>
    </row>
    <row r="29" spans="2:14" ht="15.75" thickTop="1" x14ac:dyDescent="0.25">
      <c r="B29" s="261"/>
      <c r="C29" s="9" t="s">
        <v>11</v>
      </c>
      <c r="D29" s="23">
        <f>AVERAGE(D25:D28)</f>
        <v>0.23924041247713207</v>
      </c>
      <c r="E29" s="24" t="s">
        <v>2</v>
      </c>
      <c r="F29" s="19">
        <f>AVERAGE(F25:F28)</f>
        <v>-0.22454978463798392</v>
      </c>
      <c r="G29" s="22">
        <f>AVERAGE(G25:G28)</f>
        <v>-0.20070400480749112</v>
      </c>
      <c r="I29" s="261"/>
      <c r="J29" s="9" t="s">
        <v>11</v>
      </c>
      <c r="K29" s="23">
        <f>AVERAGE(K25:K28)</f>
        <v>0.31382019802119282</v>
      </c>
      <c r="L29" s="24" t="s">
        <v>2</v>
      </c>
      <c r="M29" s="19">
        <f>AVERAGE(M25:M28)</f>
        <v>-0.10759150040448519</v>
      </c>
      <c r="N29" s="22">
        <f>AVERAGE(N25:N28)</f>
        <v>-7.638062515526392E-2</v>
      </c>
    </row>
    <row r="30" spans="2:14" x14ac:dyDescent="0.25">
      <c r="B30" s="259" t="s">
        <v>10</v>
      </c>
      <c r="C30" s="7">
        <v>22</v>
      </c>
      <c r="D30" s="12" t="s">
        <v>2</v>
      </c>
      <c r="E30" s="172">
        <v>0.43743328229620138</v>
      </c>
      <c r="F30" s="13" t="s">
        <v>2</v>
      </c>
      <c r="G30" s="14" t="s">
        <v>2</v>
      </c>
      <c r="I30" s="259" t="s">
        <v>10</v>
      </c>
      <c r="J30" s="7">
        <v>22</v>
      </c>
      <c r="K30" s="12" t="s">
        <v>2</v>
      </c>
      <c r="L30" s="204">
        <v>0.535180205690716</v>
      </c>
      <c r="M30" s="13" t="s">
        <v>2</v>
      </c>
      <c r="N30" s="14" t="s">
        <v>2</v>
      </c>
    </row>
    <row r="31" spans="2:14" x14ac:dyDescent="0.25">
      <c r="B31" s="260"/>
      <c r="C31" s="8">
        <v>27</v>
      </c>
      <c r="D31" s="15" t="s">
        <v>2</v>
      </c>
      <c r="E31" s="170">
        <v>0.24691269444067765</v>
      </c>
      <c r="F31" s="13" t="s">
        <v>2</v>
      </c>
      <c r="G31" s="14" t="s">
        <v>2</v>
      </c>
      <c r="I31" s="260"/>
      <c r="J31" s="8">
        <v>27</v>
      </c>
      <c r="K31" s="15" t="s">
        <v>2</v>
      </c>
      <c r="L31" s="202">
        <v>0.3574949241437167</v>
      </c>
      <c r="M31" s="13" t="s">
        <v>2</v>
      </c>
      <c r="N31" s="14" t="s">
        <v>2</v>
      </c>
    </row>
    <row r="32" spans="2:14" x14ac:dyDescent="0.25">
      <c r="B32" s="260"/>
      <c r="C32" s="8">
        <v>32</v>
      </c>
      <c r="D32" s="15" t="s">
        <v>2</v>
      </c>
      <c r="E32" s="170">
        <v>0.12152187802576006</v>
      </c>
      <c r="F32" s="13" t="s">
        <v>2</v>
      </c>
      <c r="G32" s="14" t="s">
        <v>2</v>
      </c>
      <c r="I32" s="260"/>
      <c r="J32" s="8">
        <v>32</v>
      </c>
      <c r="K32" s="15" t="s">
        <v>2</v>
      </c>
      <c r="L32" s="202">
        <v>0.23527967999300473</v>
      </c>
      <c r="M32" s="13" t="s">
        <v>2</v>
      </c>
      <c r="N32" s="14" t="s">
        <v>2</v>
      </c>
    </row>
    <row r="33" spans="2:14" ht="15.75" thickBot="1" x14ac:dyDescent="0.3">
      <c r="B33" s="260"/>
      <c r="C33" s="8">
        <v>37</v>
      </c>
      <c r="D33" s="15" t="s">
        <v>2</v>
      </c>
      <c r="E33" s="171">
        <v>4.7652777379441943E-2</v>
      </c>
      <c r="F33" s="16" t="s">
        <v>2</v>
      </c>
      <c r="G33" s="17" t="s">
        <v>2</v>
      </c>
      <c r="I33" s="260"/>
      <c r="J33" s="8">
        <v>37</v>
      </c>
      <c r="K33" s="15" t="s">
        <v>2</v>
      </c>
      <c r="L33" s="203">
        <v>0.13555076647209607</v>
      </c>
      <c r="M33" s="16" t="s">
        <v>2</v>
      </c>
      <c r="N33" s="17" t="s">
        <v>2</v>
      </c>
    </row>
    <row r="34" spans="2:14" ht="15.75" thickTop="1" x14ac:dyDescent="0.25">
      <c r="B34" s="261"/>
      <c r="C34" s="9" t="s">
        <v>11</v>
      </c>
      <c r="D34" s="23" t="s">
        <v>2</v>
      </c>
      <c r="E34" s="19">
        <f>AVERAGE(E30:E33)</f>
        <v>0.21338015803552027</v>
      </c>
      <c r="F34" s="20" t="s">
        <v>2</v>
      </c>
      <c r="G34" s="21" t="s">
        <v>2</v>
      </c>
      <c r="I34" s="261"/>
      <c r="J34" s="9" t="s">
        <v>11</v>
      </c>
      <c r="K34" s="23" t="s">
        <v>2</v>
      </c>
      <c r="L34" s="19">
        <f>AVERAGE(L30:L33)</f>
        <v>0.31587639407488338</v>
      </c>
      <c r="M34" s="20" t="s">
        <v>2</v>
      </c>
      <c r="N34" s="21" t="s">
        <v>2</v>
      </c>
    </row>
    <row r="35" spans="2:14" x14ac:dyDescent="0.25">
      <c r="B35" s="259" t="s">
        <v>1</v>
      </c>
      <c r="C35" s="7">
        <v>22</v>
      </c>
      <c r="D35" s="25">
        <f>AVERAGE(D5,D10,D15,D20,D25)</f>
        <v>0.75153649655649979</v>
      </c>
      <c r="E35" s="26">
        <f>AVERAGE(E5,E10,E15,E20,E30)</f>
        <v>0.47148020030991827</v>
      </c>
      <c r="F35" s="26">
        <f>AVERAGE(F10,F15,F20,F25)</f>
        <v>0.32161428881558174</v>
      </c>
      <c r="G35" s="27">
        <f>AVERAGE(G10,G15,G20,G25)</f>
        <v>0.36377893405233308</v>
      </c>
      <c r="I35" s="259" t="s">
        <v>1</v>
      </c>
      <c r="J35" s="7">
        <v>22</v>
      </c>
      <c r="K35" s="25">
        <f>AVERAGE(K5,K10,K15,K20,K25)</f>
        <v>0.83478175360444451</v>
      </c>
      <c r="L35" s="26">
        <f>AVERAGE(L5,L10,L15,L20,L30)</f>
        <v>0.55353563864812017</v>
      </c>
      <c r="M35" s="26">
        <f>AVERAGE(M10,M15,M20,M25)</f>
        <v>0.41951007309746646</v>
      </c>
      <c r="N35" s="27">
        <f>AVERAGE(N10,N15,N20,N25)</f>
        <v>0.45925398010262714</v>
      </c>
    </row>
    <row r="36" spans="2:14" x14ac:dyDescent="0.25">
      <c r="B36" s="260"/>
      <c r="C36" s="8">
        <v>27</v>
      </c>
      <c r="D36" s="28">
        <f>AVERAGE(D6,D11,D16,D21,D26)</f>
        <v>0.53806994450169587</v>
      </c>
      <c r="E36" s="16">
        <f t="shared" ref="E36:E38" si="6">AVERAGE(E6,E11,E16,E21,E31)</f>
        <v>0.22752439940518759</v>
      </c>
      <c r="F36" s="16">
        <f t="shared" ref="F36:G38" si="7">AVERAGE(F11,F16,F21,F26)</f>
        <v>3.2093330346613096E-2</v>
      </c>
      <c r="G36" s="17">
        <f t="shared" si="7"/>
        <v>5.2837946397921345E-2</v>
      </c>
      <c r="I36" s="260"/>
      <c r="J36" s="8">
        <v>27</v>
      </c>
      <c r="K36" s="28">
        <f>AVERAGE(K6,K11,K16,K21,K26)</f>
        <v>0.61199453416715643</v>
      </c>
      <c r="L36" s="16">
        <f t="shared" ref="L36:L38" si="8">AVERAGE(L6,L11,L16,L21,L31)</f>
        <v>0.33120744999984686</v>
      </c>
      <c r="M36" s="16">
        <f t="shared" ref="M36:N38" si="9">AVERAGE(M11,M16,M21,M26)</f>
        <v>0.14391947915177822</v>
      </c>
      <c r="N36" s="17">
        <f t="shared" si="9"/>
        <v>0.16892345401854103</v>
      </c>
    </row>
    <row r="37" spans="2:14" x14ac:dyDescent="0.25">
      <c r="B37" s="260"/>
      <c r="C37" s="8">
        <v>32</v>
      </c>
      <c r="D37" s="28">
        <f>AVERAGE(D7,D12,D17,D22,D27)</f>
        <v>0.35398140500494818</v>
      </c>
      <c r="E37" s="16">
        <f t="shared" si="6"/>
        <v>6.3150717354140906E-2</v>
      </c>
      <c r="F37" s="16">
        <f t="shared" si="7"/>
        <v>-0.16757072482382221</v>
      </c>
      <c r="G37" s="17">
        <f t="shared" si="7"/>
        <v>-0.15333076698843873</v>
      </c>
      <c r="I37" s="260"/>
      <c r="J37" s="8">
        <v>32</v>
      </c>
      <c r="K37" s="28">
        <f>AVERAGE(K7,K12,K17,K22,K27)</f>
        <v>0.42822738519021036</v>
      </c>
      <c r="L37" s="16">
        <f t="shared" si="8"/>
        <v>0.17064230158484175</v>
      </c>
      <c r="M37" s="16">
        <f t="shared" si="9"/>
        <v>-5.8852665907666753E-2</v>
      </c>
      <c r="N37" s="17">
        <f t="shared" si="9"/>
        <v>-3.4949350563901881E-2</v>
      </c>
    </row>
    <row r="38" spans="2:14" ht="15.75" thickBot="1" x14ac:dyDescent="0.3">
      <c r="B38" s="260"/>
      <c r="C38" s="8">
        <v>37</v>
      </c>
      <c r="D38" s="28">
        <f>AVERAGE(D8,D13,D18,D23,D28)</f>
        <v>0.17595726628637401</v>
      </c>
      <c r="E38" s="29">
        <f t="shared" si="6"/>
        <v>-4.9217512695923851E-2</v>
      </c>
      <c r="F38" s="29">
        <f t="shared" si="7"/>
        <v>-0.29963734546731086</v>
      </c>
      <c r="G38" s="30">
        <f>AVERAGE(G13,G18,G23,G28)</f>
        <v>-0.28714089787340247</v>
      </c>
      <c r="I38" s="260"/>
      <c r="J38" s="8">
        <v>37</v>
      </c>
      <c r="K38" s="28">
        <f>AVERAGE(K8,K13,K18,K23,K28)</f>
        <v>0.2471017944607603</v>
      </c>
      <c r="L38" s="29">
        <f t="shared" si="8"/>
        <v>4.9387569278091493E-2</v>
      </c>
      <c r="M38" s="29">
        <f t="shared" si="9"/>
        <v>-0.1853598012086532</v>
      </c>
      <c r="N38" s="30">
        <f>AVERAGE(N13,N18,N23,N28)</f>
        <v>-0.17801061661524958</v>
      </c>
    </row>
    <row r="39" spans="2:14" ht="15.75" thickTop="1" x14ac:dyDescent="0.25">
      <c r="B39" s="260"/>
      <c r="C39" s="8" t="s">
        <v>11</v>
      </c>
      <c r="D39" s="31">
        <f>AVERAGE(D35:D38)</f>
        <v>0.45488627808737947</v>
      </c>
      <c r="E39" s="16">
        <f>AVERAGE(E35:E38)</f>
        <v>0.17823445109333072</v>
      </c>
      <c r="F39" s="16">
        <f>AVERAGE(F35:F38)</f>
        <v>-2.8375112782234556E-2</v>
      </c>
      <c r="G39" s="17">
        <f>AVERAGE(G35:G38)</f>
        <v>-5.9636961028966956E-3</v>
      </c>
      <c r="I39" s="260"/>
      <c r="J39" s="8" t="s">
        <v>11</v>
      </c>
      <c r="K39" s="31">
        <f>AVERAGE(K35:K38)</f>
        <v>0.53052636685564292</v>
      </c>
      <c r="L39" s="16">
        <f>AVERAGE(L35:L38)</f>
        <v>0.27619323987772504</v>
      </c>
      <c r="M39" s="16">
        <f>AVERAGE(M35:M38)</f>
        <v>7.9804271283231185E-2</v>
      </c>
      <c r="N39" s="17">
        <f>AVERAGE(N35:N38)</f>
        <v>0.10380436673550415</v>
      </c>
    </row>
    <row r="40" spans="2:14" x14ac:dyDescent="0.25">
      <c r="C40" s="10"/>
      <c r="D40" s="11"/>
      <c r="E40" s="2"/>
      <c r="F40" s="2"/>
      <c r="G40" s="10"/>
      <c r="J40" s="10"/>
      <c r="K40" s="11"/>
      <c r="L40" s="2"/>
      <c r="M40" s="2"/>
      <c r="N40" s="10"/>
    </row>
  </sheetData>
  <mergeCells count="22">
    <mergeCell ref="I25:I29"/>
    <mergeCell ref="B20:B24"/>
    <mergeCell ref="B25:B29"/>
    <mergeCell ref="B30:B34"/>
    <mergeCell ref="B35:B39"/>
    <mergeCell ref="I30:I34"/>
    <mergeCell ref="I35:I39"/>
    <mergeCell ref="I20:I24"/>
    <mergeCell ref="B2:G2"/>
    <mergeCell ref="I2:N2"/>
    <mergeCell ref="B15:B19"/>
    <mergeCell ref="B3:B4"/>
    <mergeCell ref="C3:C4"/>
    <mergeCell ref="D3:G3"/>
    <mergeCell ref="B5:B9"/>
    <mergeCell ref="B10:B14"/>
    <mergeCell ref="K3:N3"/>
    <mergeCell ref="I5:I9"/>
    <mergeCell ref="I10:I14"/>
    <mergeCell ref="I15:I19"/>
    <mergeCell ref="I3:I4"/>
    <mergeCell ref="J3:J4"/>
  </mergeCells>
  <pageMargins left="0.7" right="0.7" top="0.75" bottom="0.75" header="0.3" footer="0.3"/>
  <pageSetup paperSize="9" orientation="portrait" horizontalDpi="300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05"/>
  <sheetViews>
    <sheetView workbookViewId="0">
      <selection activeCell="J82" sqref="J82"/>
    </sheetView>
  </sheetViews>
  <sheetFormatPr defaultRowHeight="15" x14ac:dyDescent="0.25"/>
  <cols>
    <col min="2" max="2" width="12.85546875" customWidth="1"/>
    <col min="4" max="8" width="9.140625" style="106"/>
    <col min="9" max="9" width="9.140625" style="123"/>
    <col min="10" max="11" width="9.140625" style="106"/>
    <col min="12" max="12" width="9.140625" style="123"/>
    <col min="13" max="14" width="9.140625" style="106"/>
    <col min="15" max="15" width="9.140625" style="123"/>
  </cols>
  <sheetData>
    <row r="1" spans="2:16" x14ac:dyDescent="0.25">
      <c r="B1" s="107"/>
      <c r="C1" s="107"/>
      <c r="D1" s="289" t="s">
        <v>3</v>
      </c>
      <c r="E1" s="290"/>
      <c r="F1" s="290"/>
      <c r="G1" s="279" t="s">
        <v>12</v>
      </c>
      <c r="H1" s="279"/>
      <c r="I1" s="280"/>
      <c r="J1" s="279" t="s">
        <v>13</v>
      </c>
      <c r="K1" s="279"/>
      <c r="L1" s="279"/>
      <c r="M1" s="279" t="s">
        <v>14</v>
      </c>
      <c r="N1" s="279"/>
      <c r="O1" s="280"/>
    </row>
    <row r="2" spans="2:16" ht="15" customHeight="1" x14ac:dyDescent="0.25">
      <c r="B2" s="285" t="s">
        <v>16</v>
      </c>
      <c r="C2" s="287" t="s">
        <v>0</v>
      </c>
      <c r="D2" s="271" t="s">
        <v>60</v>
      </c>
      <c r="E2" s="281" t="s">
        <v>84</v>
      </c>
      <c r="F2" s="273" t="s">
        <v>59</v>
      </c>
      <c r="G2" s="271" t="s">
        <v>60</v>
      </c>
      <c r="H2" s="281" t="s">
        <v>84</v>
      </c>
      <c r="I2" s="273" t="s">
        <v>59</v>
      </c>
      <c r="J2" s="271" t="s">
        <v>60</v>
      </c>
      <c r="K2" s="281" t="s">
        <v>84</v>
      </c>
      <c r="L2" s="273" t="s">
        <v>59</v>
      </c>
      <c r="M2" s="271" t="s">
        <v>60</v>
      </c>
      <c r="N2" s="281" t="s">
        <v>84</v>
      </c>
      <c r="O2" s="273" t="s">
        <v>59</v>
      </c>
      <c r="P2" s="126" t="s">
        <v>61</v>
      </c>
    </row>
    <row r="3" spans="2:16" ht="15.75" customHeight="1" thickBot="1" x14ac:dyDescent="0.3">
      <c r="B3" s="286"/>
      <c r="C3" s="288"/>
      <c r="D3" s="272"/>
      <c r="E3" s="282"/>
      <c r="F3" s="274"/>
      <c r="G3" s="272"/>
      <c r="H3" s="282"/>
      <c r="I3" s="274"/>
      <c r="J3" s="272"/>
      <c r="K3" s="282"/>
      <c r="L3" s="274"/>
      <c r="M3" s="272"/>
      <c r="N3" s="282"/>
      <c r="O3" s="274"/>
    </row>
    <row r="4" spans="2:16" x14ac:dyDescent="0.25">
      <c r="B4" s="283" t="s">
        <v>63</v>
      </c>
      <c r="C4" s="110">
        <v>22</v>
      </c>
      <c r="D4" s="206">
        <v>28178</v>
      </c>
      <c r="E4" s="210">
        <v>27131</v>
      </c>
      <c r="F4" s="218">
        <v>47660.7</v>
      </c>
      <c r="G4" s="206">
        <v>5253</v>
      </c>
      <c r="H4" s="210">
        <v>4958</v>
      </c>
      <c r="I4" s="210">
        <v>7176</v>
      </c>
      <c r="J4" s="206"/>
      <c r="K4" s="210"/>
      <c r="L4" s="210"/>
      <c r="M4" s="206"/>
      <c r="N4" s="210"/>
      <c r="O4" s="218"/>
    </row>
    <row r="5" spans="2:16" x14ac:dyDescent="0.25">
      <c r="B5" s="276"/>
      <c r="C5" s="111">
        <v>27</v>
      </c>
      <c r="D5" s="207">
        <v>19189.3</v>
      </c>
      <c r="E5" s="322">
        <v>18300</v>
      </c>
      <c r="F5" s="212">
        <v>28841.200000000001</v>
      </c>
      <c r="G5" s="207">
        <v>2543</v>
      </c>
      <c r="H5" s="216">
        <v>2348</v>
      </c>
      <c r="I5" s="216">
        <v>3013</v>
      </c>
      <c r="J5" s="207"/>
      <c r="K5" s="216"/>
      <c r="L5" s="216"/>
      <c r="M5" s="207"/>
      <c r="N5" s="216"/>
      <c r="O5" s="212"/>
    </row>
    <row r="6" spans="2:16" x14ac:dyDescent="0.25">
      <c r="B6" s="276"/>
      <c r="C6" s="111">
        <v>32</v>
      </c>
      <c r="D6" s="207">
        <v>13369.8</v>
      </c>
      <c r="E6" s="322">
        <v>12717</v>
      </c>
      <c r="F6" s="212">
        <v>17715.400000000001</v>
      </c>
      <c r="G6" s="207">
        <v>1493</v>
      </c>
      <c r="H6" s="216">
        <v>1338</v>
      </c>
      <c r="I6" s="216">
        <v>1527</v>
      </c>
      <c r="J6" s="207"/>
      <c r="K6" s="216"/>
      <c r="L6" s="216"/>
      <c r="M6" s="207"/>
      <c r="N6" s="216"/>
      <c r="O6" s="212"/>
    </row>
    <row r="7" spans="2:16" x14ac:dyDescent="0.25">
      <c r="B7" s="277"/>
      <c r="C7" s="117">
        <v>37</v>
      </c>
      <c r="D7" s="207">
        <v>9480</v>
      </c>
      <c r="E7" s="322">
        <v>8882</v>
      </c>
      <c r="F7" s="212">
        <v>10811.3</v>
      </c>
      <c r="G7" s="208">
        <v>913</v>
      </c>
      <c r="H7" s="216">
        <v>828</v>
      </c>
      <c r="I7" s="217">
        <v>851</v>
      </c>
      <c r="J7" s="207"/>
      <c r="K7" s="216"/>
      <c r="L7" s="216"/>
      <c r="M7" s="207"/>
      <c r="N7" s="216"/>
      <c r="O7" s="212"/>
    </row>
    <row r="8" spans="2:16" x14ac:dyDescent="0.25">
      <c r="B8" s="276" t="s">
        <v>62</v>
      </c>
      <c r="C8" s="119">
        <v>22</v>
      </c>
      <c r="D8" s="209">
        <v>26720.6</v>
      </c>
      <c r="E8" s="321">
        <v>25565</v>
      </c>
      <c r="F8" s="211">
        <v>46964</v>
      </c>
      <c r="G8" s="209">
        <v>12103</v>
      </c>
      <c r="H8" s="215">
        <v>11547</v>
      </c>
      <c r="I8" s="215">
        <v>16958</v>
      </c>
      <c r="J8" s="209"/>
      <c r="K8" s="215"/>
      <c r="L8" s="215"/>
      <c r="M8" s="209"/>
      <c r="N8" s="215"/>
      <c r="O8" s="211"/>
    </row>
    <row r="9" spans="2:16" x14ac:dyDescent="0.25">
      <c r="B9" s="276"/>
      <c r="C9" s="117">
        <v>27</v>
      </c>
      <c r="D9" s="207">
        <v>19452.400000000001</v>
      </c>
      <c r="E9" s="322">
        <v>18717</v>
      </c>
      <c r="F9" s="212">
        <v>30422.2</v>
      </c>
      <c r="G9" s="207">
        <v>7018</v>
      </c>
      <c r="H9" s="216">
        <v>6637</v>
      </c>
      <c r="I9" s="216">
        <v>8744</v>
      </c>
      <c r="J9" s="207"/>
      <c r="K9" s="216"/>
      <c r="L9" s="216"/>
      <c r="M9" s="207"/>
      <c r="N9" s="216"/>
      <c r="O9" s="212"/>
    </row>
    <row r="10" spans="2:16" x14ac:dyDescent="0.25">
      <c r="B10" s="276"/>
      <c r="C10" s="117">
        <v>32</v>
      </c>
      <c r="D10" s="207">
        <v>14247.6</v>
      </c>
      <c r="E10" s="322">
        <v>13516</v>
      </c>
      <c r="F10" s="212">
        <v>19707.5</v>
      </c>
      <c r="G10" s="207">
        <v>4201</v>
      </c>
      <c r="H10" s="216">
        <v>3908</v>
      </c>
      <c r="I10" s="216">
        <v>4874</v>
      </c>
      <c r="J10" s="207"/>
      <c r="K10" s="216"/>
      <c r="L10" s="216"/>
      <c r="M10" s="207"/>
      <c r="N10" s="216"/>
      <c r="O10" s="212"/>
    </row>
    <row r="11" spans="2:16" x14ac:dyDescent="0.25">
      <c r="B11" s="276"/>
      <c r="C11" s="118">
        <v>37</v>
      </c>
      <c r="D11" s="208">
        <v>10346.700000000001</v>
      </c>
      <c r="E11" s="323">
        <v>9804</v>
      </c>
      <c r="F11" s="213">
        <v>12687.9</v>
      </c>
      <c r="G11" s="208">
        <v>2684</v>
      </c>
      <c r="H11" s="217">
        <v>2470</v>
      </c>
      <c r="I11" s="217">
        <v>2826</v>
      </c>
      <c r="J11" s="208"/>
      <c r="K11" s="217"/>
      <c r="L11" s="217"/>
      <c r="M11" s="208"/>
      <c r="N11" s="217"/>
      <c r="O11" s="213"/>
    </row>
    <row r="12" spans="2:16" x14ac:dyDescent="0.25">
      <c r="B12" s="275" t="s">
        <v>64</v>
      </c>
      <c r="C12" s="108">
        <v>22</v>
      </c>
      <c r="D12" s="207">
        <v>54656</v>
      </c>
      <c r="E12" s="322">
        <v>52577</v>
      </c>
      <c r="F12" s="212">
        <v>135345.4</v>
      </c>
      <c r="G12" s="207">
        <v>41771</v>
      </c>
      <c r="H12" s="216">
        <v>37923</v>
      </c>
      <c r="I12" s="216">
        <v>79329</v>
      </c>
      <c r="J12" s="207"/>
      <c r="K12" s="216"/>
      <c r="L12" s="216"/>
      <c r="M12" s="207"/>
      <c r="N12" s="216"/>
      <c r="O12" s="212"/>
    </row>
    <row r="13" spans="2:16" x14ac:dyDescent="0.25">
      <c r="B13" s="276"/>
      <c r="C13" s="108">
        <v>27</v>
      </c>
      <c r="D13" s="207">
        <v>41744.6</v>
      </c>
      <c r="E13" s="322">
        <v>39828</v>
      </c>
      <c r="F13" s="212">
        <v>89667.1</v>
      </c>
      <c r="G13" s="207">
        <v>30054</v>
      </c>
      <c r="H13" s="216">
        <v>26155</v>
      </c>
      <c r="I13" s="216">
        <v>41049</v>
      </c>
      <c r="J13" s="207"/>
      <c r="K13" s="216"/>
      <c r="L13" s="216"/>
      <c r="M13" s="207"/>
      <c r="N13" s="216"/>
      <c r="O13" s="212"/>
    </row>
    <row r="14" spans="2:16" x14ac:dyDescent="0.25">
      <c r="B14" s="276"/>
      <c r="C14" s="108">
        <v>32</v>
      </c>
      <c r="D14" s="207">
        <v>32872.9</v>
      </c>
      <c r="E14" s="322">
        <v>30982</v>
      </c>
      <c r="F14" s="212">
        <v>59399.5</v>
      </c>
      <c r="G14" s="207">
        <v>11843</v>
      </c>
      <c r="H14" s="216">
        <v>9601</v>
      </c>
      <c r="I14" s="216">
        <v>13651</v>
      </c>
      <c r="J14" s="207"/>
      <c r="K14" s="216"/>
      <c r="L14" s="216"/>
      <c r="M14" s="207"/>
      <c r="N14" s="216"/>
      <c r="O14" s="212"/>
    </row>
    <row r="15" spans="2:16" x14ac:dyDescent="0.25">
      <c r="B15" s="277"/>
      <c r="C15" s="117">
        <v>37</v>
      </c>
      <c r="D15" s="207">
        <v>24953.200000000001</v>
      </c>
      <c r="E15" s="322">
        <v>23388</v>
      </c>
      <c r="F15" s="212">
        <v>37786.400000000001</v>
      </c>
      <c r="G15" s="207">
        <v>3898</v>
      </c>
      <c r="H15" s="216">
        <v>3167</v>
      </c>
      <c r="I15" s="216">
        <v>3921</v>
      </c>
      <c r="J15" s="207"/>
      <c r="K15" s="216"/>
      <c r="L15" s="216"/>
      <c r="M15" s="207"/>
      <c r="N15" s="216"/>
      <c r="O15" s="212"/>
    </row>
    <row r="16" spans="2:16" x14ac:dyDescent="0.25">
      <c r="B16" s="276" t="s">
        <v>65</v>
      </c>
      <c r="C16" s="119">
        <v>22</v>
      </c>
      <c r="D16" s="209">
        <v>23336.400000000001</v>
      </c>
      <c r="E16" s="321">
        <v>22019</v>
      </c>
      <c r="F16" s="211">
        <v>41970.6</v>
      </c>
      <c r="G16" s="209">
        <v>10283</v>
      </c>
      <c r="H16" s="215">
        <v>9046</v>
      </c>
      <c r="I16" s="215">
        <v>11939</v>
      </c>
      <c r="J16" s="209"/>
      <c r="K16" s="215"/>
      <c r="L16" s="215"/>
      <c r="M16" s="209"/>
      <c r="N16" s="215"/>
      <c r="O16" s="211"/>
    </row>
    <row r="17" spans="2:15" x14ac:dyDescent="0.25">
      <c r="B17" s="276"/>
      <c r="C17" s="117">
        <v>27</v>
      </c>
      <c r="D17" s="207">
        <v>15060.9</v>
      </c>
      <c r="E17" s="322">
        <v>13963</v>
      </c>
      <c r="F17" s="212">
        <v>20738.099999999999</v>
      </c>
      <c r="G17" s="207">
        <v>4624</v>
      </c>
      <c r="H17" s="216">
        <v>3910</v>
      </c>
      <c r="I17" s="216">
        <v>3518</v>
      </c>
      <c r="J17" s="207"/>
      <c r="K17" s="216"/>
      <c r="L17" s="216"/>
      <c r="M17" s="207"/>
      <c r="N17" s="216"/>
      <c r="O17" s="212"/>
    </row>
    <row r="18" spans="2:15" x14ac:dyDescent="0.25">
      <c r="B18" s="276"/>
      <c r="C18" s="117">
        <v>32</v>
      </c>
      <c r="D18" s="207">
        <v>11350.8</v>
      </c>
      <c r="E18" s="322">
        <v>10464</v>
      </c>
      <c r="F18" s="212">
        <v>12934.5</v>
      </c>
      <c r="G18" s="207">
        <v>2681</v>
      </c>
      <c r="H18" s="216">
        <v>2259</v>
      </c>
      <c r="I18" s="216">
        <v>1682</v>
      </c>
      <c r="J18" s="207"/>
      <c r="K18" s="216"/>
      <c r="L18" s="216"/>
      <c r="M18" s="207"/>
      <c r="N18" s="216"/>
      <c r="O18" s="212"/>
    </row>
    <row r="19" spans="2:15" ht="15.75" thickBot="1" x14ac:dyDescent="0.3">
      <c r="B19" s="277"/>
      <c r="C19" s="121">
        <v>37</v>
      </c>
      <c r="D19" s="207">
        <v>8610.6</v>
      </c>
      <c r="E19" s="322">
        <v>7985</v>
      </c>
      <c r="F19" s="212">
        <v>8305</v>
      </c>
      <c r="G19" s="207">
        <v>1660</v>
      </c>
      <c r="H19" s="216">
        <v>1396</v>
      </c>
      <c r="I19" s="216">
        <v>945</v>
      </c>
      <c r="J19" s="207"/>
      <c r="K19" s="216"/>
      <c r="L19" s="216"/>
      <c r="M19" s="207"/>
      <c r="N19" s="216"/>
      <c r="O19" s="212"/>
    </row>
    <row r="20" spans="2:15" x14ac:dyDescent="0.25">
      <c r="B20" s="283" t="s">
        <v>66</v>
      </c>
      <c r="C20" s="120">
        <v>22</v>
      </c>
      <c r="D20" s="206">
        <v>12188.9</v>
      </c>
      <c r="E20" s="210">
        <v>11513</v>
      </c>
      <c r="F20" s="218">
        <v>19521.099999999999</v>
      </c>
      <c r="G20" s="206">
        <v>4762</v>
      </c>
      <c r="H20" s="210">
        <v>4085</v>
      </c>
      <c r="I20" s="210">
        <v>4820</v>
      </c>
      <c r="J20" s="206">
        <v>6494.2</v>
      </c>
      <c r="K20" s="210">
        <v>5391</v>
      </c>
      <c r="L20" s="210">
        <v>5478</v>
      </c>
      <c r="M20" s="206">
        <v>6384</v>
      </c>
      <c r="N20" s="210">
        <v>5388</v>
      </c>
      <c r="O20" s="218">
        <v>5725</v>
      </c>
    </row>
    <row r="21" spans="2:15" x14ac:dyDescent="0.25">
      <c r="B21" s="276"/>
      <c r="C21" s="121">
        <v>27</v>
      </c>
      <c r="D21" s="207">
        <v>8439.1</v>
      </c>
      <c r="E21" s="322">
        <v>7983</v>
      </c>
      <c r="F21" s="212">
        <v>11061.4</v>
      </c>
      <c r="G21" s="207">
        <v>2811</v>
      </c>
      <c r="H21" s="216">
        <v>2401</v>
      </c>
      <c r="I21" s="216">
        <v>2281</v>
      </c>
      <c r="J21" s="207">
        <v>4355</v>
      </c>
      <c r="K21" s="322">
        <v>3465</v>
      </c>
      <c r="L21" s="322">
        <v>2668.1</v>
      </c>
      <c r="M21" s="207">
        <v>4252</v>
      </c>
      <c r="N21" s="216">
        <v>3460</v>
      </c>
      <c r="O21" s="212">
        <v>2744</v>
      </c>
    </row>
    <row r="22" spans="2:15" x14ac:dyDescent="0.25">
      <c r="B22" s="276"/>
      <c r="C22" s="121">
        <v>32</v>
      </c>
      <c r="D22" s="207">
        <v>6364.6</v>
      </c>
      <c r="E22" s="322">
        <v>5868</v>
      </c>
      <c r="F22" s="212">
        <v>6734.5</v>
      </c>
      <c r="G22" s="207">
        <v>1768</v>
      </c>
      <c r="H22" s="216">
        <v>1446</v>
      </c>
      <c r="I22" s="216">
        <v>1181</v>
      </c>
      <c r="J22" s="207">
        <v>2836.7</v>
      </c>
      <c r="K22" s="322">
        <v>2231</v>
      </c>
      <c r="L22" s="322">
        <v>1409.6</v>
      </c>
      <c r="M22" s="207">
        <v>2751</v>
      </c>
      <c r="N22" s="216">
        <v>2186</v>
      </c>
      <c r="O22" s="212">
        <v>1414</v>
      </c>
    </row>
    <row r="23" spans="2:15" x14ac:dyDescent="0.25">
      <c r="B23" s="276"/>
      <c r="C23" s="122">
        <v>37</v>
      </c>
      <c r="D23" s="208">
        <v>4940.7</v>
      </c>
      <c r="E23" s="323">
        <v>4510</v>
      </c>
      <c r="F23" s="213">
        <v>4114.6000000000004</v>
      </c>
      <c r="G23" s="208">
        <v>1089</v>
      </c>
      <c r="H23" s="217">
        <v>912</v>
      </c>
      <c r="I23" s="217">
        <v>661</v>
      </c>
      <c r="J23" s="208">
        <v>1812.9</v>
      </c>
      <c r="K23" s="323">
        <v>1384</v>
      </c>
      <c r="L23" s="323">
        <v>765</v>
      </c>
      <c r="M23" s="208">
        <v>1702</v>
      </c>
      <c r="N23" s="217">
        <v>1347</v>
      </c>
      <c r="O23" s="213">
        <v>756</v>
      </c>
    </row>
    <row r="24" spans="2:15" x14ac:dyDescent="0.25">
      <c r="B24" s="276" t="s">
        <v>67</v>
      </c>
      <c r="C24" s="119">
        <v>22</v>
      </c>
      <c r="D24" s="209">
        <v>26808.799999999999</v>
      </c>
      <c r="E24" s="321">
        <v>25758</v>
      </c>
      <c r="F24" s="211">
        <v>47539.8</v>
      </c>
      <c r="G24" s="209">
        <v>5510</v>
      </c>
      <c r="H24" s="215">
        <v>5316</v>
      </c>
      <c r="I24" s="215">
        <v>8130</v>
      </c>
      <c r="J24" s="209">
        <v>7011.4</v>
      </c>
      <c r="K24" s="321">
        <v>6645</v>
      </c>
      <c r="L24" s="321">
        <v>9382.7999999999993</v>
      </c>
      <c r="M24" s="209">
        <v>7121</v>
      </c>
      <c r="N24" s="215">
        <v>6728</v>
      </c>
      <c r="O24" s="211">
        <v>9872</v>
      </c>
    </row>
    <row r="25" spans="2:15" x14ac:dyDescent="0.25">
      <c r="B25" s="276"/>
      <c r="C25" s="117">
        <v>27</v>
      </c>
      <c r="D25" s="207">
        <v>17797.2</v>
      </c>
      <c r="E25" s="322">
        <v>16951</v>
      </c>
      <c r="F25" s="212">
        <v>28121.7</v>
      </c>
      <c r="G25" s="207">
        <v>2833</v>
      </c>
      <c r="H25" s="216">
        <v>2712</v>
      </c>
      <c r="I25" s="216">
        <v>3748</v>
      </c>
      <c r="J25" s="207">
        <v>3492.1</v>
      </c>
      <c r="K25" s="322">
        <v>3216</v>
      </c>
      <c r="L25" s="322">
        <v>4024.4</v>
      </c>
      <c r="M25" s="207">
        <v>3479</v>
      </c>
      <c r="N25" s="216">
        <v>3171</v>
      </c>
      <c r="O25" s="212">
        <v>4028</v>
      </c>
    </row>
    <row r="26" spans="2:15" x14ac:dyDescent="0.25">
      <c r="B26" s="276"/>
      <c r="C26" s="117">
        <v>32</v>
      </c>
      <c r="D26" s="207">
        <v>11402.2</v>
      </c>
      <c r="E26" s="322">
        <v>10879</v>
      </c>
      <c r="F26" s="212">
        <v>16202.9</v>
      </c>
      <c r="G26" s="207">
        <v>1611</v>
      </c>
      <c r="H26" s="216">
        <v>1477</v>
      </c>
      <c r="I26" s="216">
        <v>1866</v>
      </c>
      <c r="J26" s="207">
        <v>1918.3</v>
      </c>
      <c r="K26" s="322">
        <v>1735</v>
      </c>
      <c r="L26" s="322">
        <v>1766.4</v>
      </c>
      <c r="M26" s="207">
        <v>1834</v>
      </c>
      <c r="N26" s="216">
        <v>1628</v>
      </c>
      <c r="O26" s="212">
        <v>1781</v>
      </c>
    </row>
    <row r="27" spans="2:15" x14ac:dyDescent="0.25">
      <c r="B27" s="276"/>
      <c r="C27" s="118">
        <v>37</v>
      </c>
      <c r="D27" s="208">
        <v>7195.7</v>
      </c>
      <c r="E27" s="323">
        <v>6806</v>
      </c>
      <c r="F27" s="213">
        <v>8559.6</v>
      </c>
      <c r="G27" s="208">
        <v>966</v>
      </c>
      <c r="H27" s="217">
        <v>889</v>
      </c>
      <c r="I27" s="217">
        <v>939</v>
      </c>
      <c r="J27" s="208">
        <v>1125.7</v>
      </c>
      <c r="K27" s="323">
        <v>924</v>
      </c>
      <c r="L27" s="323">
        <v>834.6</v>
      </c>
      <c r="M27" s="208">
        <v>1068</v>
      </c>
      <c r="N27" s="217">
        <v>939</v>
      </c>
      <c r="O27" s="213">
        <v>806</v>
      </c>
    </row>
    <row r="28" spans="2:15" x14ac:dyDescent="0.25">
      <c r="B28" s="275" t="s">
        <v>68</v>
      </c>
      <c r="C28" s="108">
        <v>22</v>
      </c>
      <c r="D28" s="207">
        <v>53830.1</v>
      </c>
      <c r="E28" s="322">
        <v>51458</v>
      </c>
      <c r="F28" s="212">
        <v>99316.3</v>
      </c>
      <c r="G28" s="207">
        <v>13271</v>
      </c>
      <c r="H28" s="216">
        <v>12390</v>
      </c>
      <c r="I28" s="216">
        <v>20036</v>
      </c>
      <c r="J28" s="207">
        <v>16516.7</v>
      </c>
      <c r="K28" s="322">
        <v>15019</v>
      </c>
      <c r="L28" s="322">
        <v>22683.4</v>
      </c>
      <c r="M28" s="207">
        <v>17773</v>
      </c>
      <c r="N28" s="216">
        <v>16354</v>
      </c>
      <c r="O28" s="212">
        <v>25455</v>
      </c>
    </row>
    <row r="29" spans="2:15" x14ac:dyDescent="0.25">
      <c r="B29" s="276"/>
      <c r="C29" s="108">
        <v>27</v>
      </c>
      <c r="D29" s="207">
        <v>32007.8</v>
      </c>
      <c r="E29" s="322">
        <v>30650</v>
      </c>
      <c r="F29" s="212">
        <v>48558.6</v>
      </c>
      <c r="G29" s="207">
        <v>6200</v>
      </c>
      <c r="H29" s="216">
        <v>5504</v>
      </c>
      <c r="I29" s="216">
        <v>6421</v>
      </c>
      <c r="J29" s="207">
        <v>8389.7000000000007</v>
      </c>
      <c r="K29" s="322">
        <v>7118</v>
      </c>
      <c r="L29" s="322">
        <v>6819</v>
      </c>
      <c r="M29" s="207">
        <v>8479</v>
      </c>
      <c r="N29" s="216">
        <v>7135</v>
      </c>
      <c r="O29" s="212">
        <v>7139</v>
      </c>
    </row>
    <row r="30" spans="2:15" x14ac:dyDescent="0.25">
      <c r="B30" s="276"/>
      <c r="C30" s="108">
        <v>32</v>
      </c>
      <c r="D30" s="207">
        <v>21844.1</v>
      </c>
      <c r="E30" s="322">
        <v>20752</v>
      </c>
      <c r="F30" s="212">
        <v>28776.9</v>
      </c>
      <c r="G30" s="207">
        <v>3750</v>
      </c>
      <c r="H30" s="216">
        <v>3296</v>
      </c>
      <c r="I30" s="216">
        <v>3209</v>
      </c>
      <c r="J30" s="207">
        <v>5382.2</v>
      </c>
      <c r="K30" s="322">
        <v>4425</v>
      </c>
      <c r="L30" s="322">
        <v>3307.6</v>
      </c>
      <c r="M30" s="207">
        <v>5286</v>
      </c>
      <c r="N30" s="216">
        <v>4294</v>
      </c>
      <c r="O30" s="212">
        <v>3335</v>
      </c>
    </row>
    <row r="31" spans="2:15" x14ac:dyDescent="0.25">
      <c r="B31" s="277"/>
      <c r="C31" s="117">
        <v>37</v>
      </c>
      <c r="D31" s="207">
        <v>15142</v>
      </c>
      <c r="E31" s="322">
        <v>14371</v>
      </c>
      <c r="F31" s="212">
        <v>16957</v>
      </c>
      <c r="G31" s="207">
        <v>2431</v>
      </c>
      <c r="H31" s="216">
        <v>2090</v>
      </c>
      <c r="I31" s="216">
        <v>1791</v>
      </c>
      <c r="J31" s="207">
        <v>3527.9</v>
      </c>
      <c r="K31" s="322">
        <v>2857</v>
      </c>
      <c r="L31" s="322">
        <v>1764.2</v>
      </c>
      <c r="M31" s="207">
        <v>3428</v>
      </c>
      <c r="N31" s="216">
        <v>2743</v>
      </c>
      <c r="O31" s="212">
        <v>1742</v>
      </c>
    </row>
    <row r="32" spans="2:15" x14ac:dyDescent="0.25">
      <c r="B32" s="276" t="s">
        <v>69</v>
      </c>
      <c r="C32" s="119">
        <v>22</v>
      </c>
      <c r="D32" s="209">
        <v>76206.2</v>
      </c>
      <c r="E32" s="321">
        <v>72840</v>
      </c>
      <c r="F32" s="211">
        <v>153200.20000000001</v>
      </c>
      <c r="G32" s="209">
        <v>22697</v>
      </c>
      <c r="H32" s="215">
        <v>22218</v>
      </c>
      <c r="I32" s="215">
        <v>42251</v>
      </c>
      <c r="J32" s="209">
        <v>29944</v>
      </c>
      <c r="K32" s="321">
        <v>28816</v>
      </c>
      <c r="L32" s="321">
        <v>57093.3</v>
      </c>
      <c r="M32" s="209">
        <v>36093</v>
      </c>
      <c r="N32" s="215">
        <v>35016</v>
      </c>
      <c r="O32" s="211">
        <v>67553</v>
      </c>
    </row>
    <row r="33" spans="2:15" x14ac:dyDescent="0.25">
      <c r="B33" s="276"/>
      <c r="C33" s="117">
        <v>27</v>
      </c>
      <c r="D33" s="207">
        <v>45366.6</v>
      </c>
      <c r="E33" s="322">
        <v>43045</v>
      </c>
      <c r="F33" s="212">
        <v>77719.199999999997</v>
      </c>
      <c r="G33" s="207">
        <v>5755</v>
      </c>
      <c r="H33" s="216">
        <v>5461</v>
      </c>
      <c r="I33" s="216">
        <v>8827</v>
      </c>
      <c r="J33" s="207">
        <v>7203.1</v>
      </c>
      <c r="K33" s="322">
        <v>6547</v>
      </c>
      <c r="L33" s="322">
        <v>10008.200000000001</v>
      </c>
      <c r="M33" s="207">
        <v>8303</v>
      </c>
      <c r="N33" s="216">
        <v>7719</v>
      </c>
      <c r="O33" s="212">
        <v>12227</v>
      </c>
    </row>
    <row r="34" spans="2:15" x14ac:dyDescent="0.25">
      <c r="B34" s="276"/>
      <c r="C34" s="117">
        <v>32</v>
      </c>
      <c r="D34" s="207">
        <v>29970</v>
      </c>
      <c r="E34" s="322">
        <v>28529</v>
      </c>
      <c r="F34" s="212">
        <v>43998.1</v>
      </c>
      <c r="G34" s="207">
        <v>2568</v>
      </c>
      <c r="H34" s="216">
        <v>2369</v>
      </c>
      <c r="I34" s="216">
        <v>2949</v>
      </c>
      <c r="J34" s="207">
        <v>2745.5</v>
      </c>
      <c r="K34" s="322">
        <v>2442</v>
      </c>
      <c r="L34" s="322">
        <v>2774</v>
      </c>
      <c r="M34" s="207">
        <v>2973</v>
      </c>
      <c r="N34" s="216">
        <v>2702</v>
      </c>
      <c r="O34" s="212">
        <v>3139</v>
      </c>
    </row>
    <row r="35" spans="2:15" x14ac:dyDescent="0.25">
      <c r="B35" s="276"/>
      <c r="C35" s="118">
        <v>37</v>
      </c>
      <c r="D35" s="208">
        <v>20277.8</v>
      </c>
      <c r="E35" s="323">
        <v>19338</v>
      </c>
      <c r="F35" s="213">
        <v>26697.4</v>
      </c>
      <c r="G35" s="208">
        <v>1460</v>
      </c>
      <c r="H35" s="217">
        <v>1291</v>
      </c>
      <c r="I35" s="217">
        <v>1356</v>
      </c>
      <c r="J35" s="208">
        <v>1365</v>
      </c>
      <c r="K35" s="323">
        <v>1204</v>
      </c>
      <c r="L35" s="323">
        <v>1171.3</v>
      </c>
      <c r="M35" s="208">
        <v>1417</v>
      </c>
      <c r="N35" s="217">
        <v>1254</v>
      </c>
      <c r="O35" s="213">
        <v>1192</v>
      </c>
    </row>
    <row r="36" spans="2:15" x14ac:dyDescent="0.25">
      <c r="B36" s="275" t="s">
        <v>70</v>
      </c>
      <c r="C36" s="111">
        <v>22</v>
      </c>
      <c r="D36" s="207">
        <v>41516.699999999997</v>
      </c>
      <c r="E36" s="322">
        <v>39549</v>
      </c>
      <c r="F36" s="212">
        <v>71097.2</v>
      </c>
      <c r="G36" s="207">
        <v>13381</v>
      </c>
      <c r="H36" s="216">
        <v>12431</v>
      </c>
      <c r="I36" s="216">
        <v>18848</v>
      </c>
      <c r="J36" s="207">
        <v>17759.3</v>
      </c>
      <c r="K36" s="322">
        <v>15939</v>
      </c>
      <c r="L36" s="322">
        <v>22290.1</v>
      </c>
      <c r="M36" s="207">
        <v>18275</v>
      </c>
      <c r="N36" s="216">
        <v>16457</v>
      </c>
      <c r="O36" s="212">
        <v>23579</v>
      </c>
    </row>
    <row r="37" spans="2:15" x14ac:dyDescent="0.25">
      <c r="B37" s="276"/>
      <c r="C37" s="108">
        <v>27</v>
      </c>
      <c r="D37" s="207">
        <v>24453.1</v>
      </c>
      <c r="E37" s="322">
        <v>23214</v>
      </c>
      <c r="F37" s="212">
        <v>33363.699999999997</v>
      </c>
      <c r="G37" s="207">
        <v>7109</v>
      </c>
      <c r="H37" s="216">
        <v>6387</v>
      </c>
      <c r="I37" s="216">
        <v>7119</v>
      </c>
      <c r="J37" s="207">
        <v>10228.200000000001</v>
      </c>
      <c r="K37" s="322">
        <v>8673</v>
      </c>
      <c r="L37" s="322">
        <v>8443.4</v>
      </c>
      <c r="M37" s="207">
        <v>10203</v>
      </c>
      <c r="N37" s="216">
        <v>8719</v>
      </c>
      <c r="O37" s="212">
        <v>8726</v>
      </c>
    </row>
    <row r="38" spans="2:15" x14ac:dyDescent="0.25">
      <c r="B38" s="276"/>
      <c r="C38" s="108">
        <v>32</v>
      </c>
      <c r="D38" s="207">
        <v>16394.599999999999</v>
      </c>
      <c r="E38" s="322">
        <v>15552</v>
      </c>
      <c r="F38" s="212">
        <v>18988.599999999999</v>
      </c>
      <c r="G38" s="207">
        <v>4250</v>
      </c>
      <c r="H38" s="216">
        <v>3728</v>
      </c>
      <c r="I38" s="216">
        <v>3511</v>
      </c>
      <c r="J38" s="207">
        <v>6480.4</v>
      </c>
      <c r="K38" s="322">
        <v>5331</v>
      </c>
      <c r="L38" s="322">
        <v>4194.2</v>
      </c>
      <c r="M38" s="207">
        <v>6306</v>
      </c>
      <c r="N38" s="216">
        <v>5236</v>
      </c>
      <c r="O38" s="212">
        <v>4213</v>
      </c>
    </row>
    <row r="39" spans="2:15" ht="15.75" thickBot="1" x14ac:dyDescent="0.3">
      <c r="B39" s="277"/>
      <c r="C39" s="117">
        <v>37</v>
      </c>
      <c r="D39" s="207">
        <v>11881.6</v>
      </c>
      <c r="E39" s="322">
        <v>11016</v>
      </c>
      <c r="F39" s="212">
        <v>11383.4</v>
      </c>
      <c r="G39" s="207">
        <v>2716</v>
      </c>
      <c r="H39" s="216">
        <v>2388</v>
      </c>
      <c r="I39" s="216">
        <v>1959</v>
      </c>
      <c r="J39" s="207">
        <v>4021.2</v>
      </c>
      <c r="K39" s="322">
        <v>3279</v>
      </c>
      <c r="L39" s="322">
        <v>2223.1999999999998</v>
      </c>
      <c r="M39" s="207">
        <v>3897</v>
      </c>
      <c r="N39" s="216">
        <v>3236</v>
      </c>
      <c r="O39" s="212">
        <v>2228</v>
      </c>
    </row>
    <row r="40" spans="2:15" x14ac:dyDescent="0.25">
      <c r="B40" s="283" t="s">
        <v>71</v>
      </c>
      <c r="C40" s="120">
        <v>22</v>
      </c>
      <c r="D40" s="206">
        <v>7034.7</v>
      </c>
      <c r="E40" s="210">
        <v>6704</v>
      </c>
      <c r="F40" s="218">
        <v>12703.4</v>
      </c>
      <c r="G40" s="206">
        <v>3222</v>
      </c>
      <c r="H40" s="210">
        <v>3037</v>
      </c>
      <c r="I40" s="210">
        <v>4683</v>
      </c>
      <c r="J40" s="206">
        <v>4057.9</v>
      </c>
      <c r="K40" s="210">
        <v>3872</v>
      </c>
      <c r="L40" s="210">
        <v>5672.7</v>
      </c>
      <c r="M40" s="206">
        <v>4084</v>
      </c>
      <c r="N40" s="210">
        <v>3902</v>
      </c>
      <c r="O40" s="218">
        <v>5959</v>
      </c>
    </row>
    <row r="41" spans="2:15" x14ac:dyDescent="0.25">
      <c r="B41" s="276"/>
      <c r="C41" s="121">
        <v>27</v>
      </c>
      <c r="D41" s="207">
        <v>5193.3999999999996</v>
      </c>
      <c r="E41" s="322">
        <v>4977</v>
      </c>
      <c r="F41" s="212">
        <v>8121.8</v>
      </c>
      <c r="G41" s="207">
        <v>1748</v>
      </c>
      <c r="H41" s="216">
        <v>1610</v>
      </c>
      <c r="I41" s="216">
        <v>2132</v>
      </c>
      <c r="J41" s="207">
        <v>2273.3000000000002</v>
      </c>
      <c r="K41" s="322">
        <v>2056</v>
      </c>
      <c r="L41" s="322">
        <v>2536.1999999999998</v>
      </c>
      <c r="M41" s="207">
        <v>2254</v>
      </c>
      <c r="N41" s="216">
        <v>2060</v>
      </c>
      <c r="O41" s="212">
        <v>2587</v>
      </c>
    </row>
    <row r="42" spans="2:15" x14ac:dyDescent="0.25">
      <c r="B42" s="276"/>
      <c r="C42" s="121">
        <v>32</v>
      </c>
      <c r="D42" s="207">
        <v>3739.3</v>
      </c>
      <c r="E42" s="322">
        <v>3546</v>
      </c>
      <c r="F42" s="212">
        <v>5192</v>
      </c>
      <c r="G42" s="207">
        <v>1002</v>
      </c>
      <c r="H42" s="216">
        <v>903</v>
      </c>
      <c r="I42" s="216">
        <v>1049</v>
      </c>
      <c r="J42" s="207">
        <v>1323.1</v>
      </c>
      <c r="K42" s="322">
        <v>1165</v>
      </c>
      <c r="L42" s="322">
        <v>1188.0999999999999</v>
      </c>
      <c r="M42" s="207">
        <v>1314</v>
      </c>
      <c r="N42" s="216">
        <v>1164</v>
      </c>
      <c r="O42" s="212">
        <v>1195</v>
      </c>
    </row>
    <row r="43" spans="2:15" x14ac:dyDescent="0.25">
      <c r="B43" s="276"/>
      <c r="C43" s="122">
        <v>37</v>
      </c>
      <c r="D43" s="208">
        <v>2441.5</v>
      </c>
      <c r="E43" s="323">
        <v>2319</v>
      </c>
      <c r="F43" s="213">
        <v>2996.2</v>
      </c>
      <c r="G43" s="208">
        <v>584</v>
      </c>
      <c r="H43" s="217">
        <v>536</v>
      </c>
      <c r="I43" s="217">
        <v>561</v>
      </c>
      <c r="J43" s="208">
        <v>817.5</v>
      </c>
      <c r="K43" s="323">
        <v>683</v>
      </c>
      <c r="L43" s="323">
        <v>574.20000000000005</v>
      </c>
      <c r="M43" s="208">
        <v>760</v>
      </c>
      <c r="N43" s="217">
        <v>677</v>
      </c>
      <c r="O43" s="213">
        <v>582</v>
      </c>
    </row>
    <row r="44" spans="2:15" x14ac:dyDescent="0.25">
      <c r="B44" s="275" t="s">
        <v>72</v>
      </c>
      <c r="C44" s="108">
        <v>22</v>
      </c>
      <c r="D44" s="207">
        <v>13285.6</v>
      </c>
      <c r="E44" s="322">
        <v>12622</v>
      </c>
      <c r="F44" s="212">
        <v>21983.7</v>
      </c>
      <c r="G44" s="207">
        <v>2720</v>
      </c>
      <c r="H44" s="216">
        <v>2656</v>
      </c>
      <c r="I44" s="216">
        <v>3915</v>
      </c>
      <c r="J44" s="207">
        <v>3688.6</v>
      </c>
      <c r="K44" s="322">
        <v>3444</v>
      </c>
      <c r="L44" s="322">
        <v>4873.6000000000004</v>
      </c>
      <c r="M44" s="207">
        <v>3891</v>
      </c>
      <c r="N44" s="216">
        <v>3680</v>
      </c>
      <c r="O44" s="212">
        <v>5212</v>
      </c>
    </row>
    <row r="45" spans="2:15" x14ac:dyDescent="0.25">
      <c r="B45" s="276"/>
      <c r="C45" s="108">
        <v>27</v>
      </c>
      <c r="D45" s="207">
        <v>9495</v>
      </c>
      <c r="E45" s="322">
        <v>9106</v>
      </c>
      <c r="F45" s="212">
        <v>14251.8</v>
      </c>
      <c r="G45" s="207">
        <v>1593</v>
      </c>
      <c r="H45" s="216">
        <v>1507</v>
      </c>
      <c r="I45" s="216">
        <v>1995</v>
      </c>
      <c r="J45" s="207">
        <v>2163.3000000000002</v>
      </c>
      <c r="K45" s="322">
        <v>1994</v>
      </c>
      <c r="L45" s="322">
        <v>2332.9</v>
      </c>
      <c r="M45" s="207">
        <v>2209</v>
      </c>
      <c r="N45" s="216">
        <v>1983</v>
      </c>
      <c r="O45" s="212">
        <v>2430</v>
      </c>
    </row>
    <row r="46" spans="2:15" x14ac:dyDescent="0.25">
      <c r="B46" s="276"/>
      <c r="C46" s="108">
        <v>32</v>
      </c>
      <c r="D46" s="207">
        <v>6685.2</v>
      </c>
      <c r="E46" s="322">
        <v>6379</v>
      </c>
      <c r="F46" s="212">
        <v>9226.7999999999993</v>
      </c>
      <c r="G46" s="207">
        <v>992</v>
      </c>
      <c r="H46" s="216">
        <v>916</v>
      </c>
      <c r="I46" s="216">
        <v>1029</v>
      </c>
      <c r="J46" s="207">
        <v>1308.0999999999999</v>
      </c>
      <c r="K46" s="322">
        <v>1184</v>
      </c>
      <c r="L46" s="322">
        <v>1190.0999999999999</v>
      </c>
      <c r="M46" s="207">
        <v>1316</v>
      </c>
      <c r="N46" s="216">
        <v>1149</v>
      </c>
      <c r="O46" s="212">
        <v>1225</v>
      </c>
    </row>
    <row r="47" spans="2:15" x14ac:dyDescent="0.25">
      <c r="B47" s="277"/>
      <c r="C47" s="108">
        <v>37</v>
      </c>
      <c r="D47" s="207">
        <v>4689.2</v>
      </c>
      <c r="E47" s="322">
        <v>4445</v>
      </c>
      <c r="F47" s="212">
        <v>5770.8</v>
      </c>
      <c r="G47" s="207">
        <v>633</v>
      </c>
      <c r="H47" s="216">
        <v>563</v>
      </c>
      <c r="I47" s="216">
        <v>589</v>
      </c>
      <c r="J47" s="207">
        <v>815</v>
      </c>
      <c r="K47" s="322">
        <v>700</v>
      </c>
      <c r="L47" s="322">
        <v>636.5</v>
      </c>
      <c r="M47" s="207">
        <v>786</v>
      </c>
      <c r="N47" s="216">
        <v>694</v>
      </c>
      <c r="O47" s="212">
        <v>630</v>
      </c>
    </row>
    <row r="48" spans="2:15" x14ac:dyDescent="0.25">
      <c r="B48" s="276" t="s">
        <v>73</v>
      </c>
      <c r="C48" s="112">
        <v>22</v>
      </c>
      <c r="D48" s="209">
        <v>19501.2</v>
      </c>
      <c r="E48" s="321">
        <v>18534</v>
      </c>
      <c r="F48" s="211">
        <v>36576.1</v>
      </c>
      <c r="G48" s="209">
        <v>4304</v>
      </c>
      <c r="H48" s="215">
        <v>4123</v>
      </c>
      <c r="I48" s="215">
        <v>7074</v>
      </c>
      <c r="J48" s="209">
        <v>5586.3</v>
      </c>
      <c r="K48" s="321">
        <v>5409</v>
      </c>
      <c r="L48" s="321">
        <v>8837.2999999999993</v>
      </c>
      <c r="M48" s="209">
        <v>6104</v>
      </c>
      <c r="N48" s="215">
        <v>5856</v>
      </c>
      <c r="O48" s="211">
        <v>9930</v>
      </c>
    </row>
    <row r="49" spans="2:15" x14ac:dyDescent="0.25">
      <c r="B49" s="276"/>
      <c r="C49" s="113">
        <v>27</v>
      </c>
      <c r="D49" s="207">
        <v>14259.9</v>
      </c>
      <c r="E49" s="322">
        <v>13694</v>
      </c>
      <c r="F49" s="212">
        <v>24473.1</v>
      </c>
      <c r="G49" s="207">
        <v>2365</v>
      </c>
      <c r="H49" s="216">
        <v>2225</v>
      </c>
      <c r="I49" s="216">
        <v>3354</v>
      </c>
      <c r="J49" s="207">
        <v>3014</v>
      </c>
      <c r="K49" s="322">
        <v>2807</v>
      </c>
      <c r="L49" s="322">
        <v>3978.1</v>
      </c>
      <c r="M49" s="207">
        <v>3108</v>
      </c>
      <c r="N49" s="216">
        <v>2896</v>
      </c>
      <c r="O49" s="212">
        <v>4165</v>
      </c>
    </row>
    <row r="50" spans="2:15" x14ac:dyDescent="0.25">
      <c r="B50" s="276"/>
      <c r="C50" s="113">
        <v>32</v>
      </c>
      <c r="D50" s="207">
        <v>10256.200000000001</v>
      </c>
      <c r="E50" s="322">
        <v>9788</v>
      </c>
      <c r="F50" s="212">
        <v>16042.7</v>
      </c>
      <c r="G50" s="207">
        <v>1359</v>
      </c>
      <c r="H50" s="216">
        <v>1244</v>
      </c>
      <c r="I50" s="216">
        <v>1636</v>
      </c>
      <c r="J50" s="207">
        <v>1684.7</v>
      </c>
      <c r="K50" s="322">
        <v>1553</v>
      </c>
      <c r="L50" s="322">
        <v>1855.4</v>
      </c>
      <c r="M50" s="207">
        <v>1669</v>
      </c>
      <c r="N50" s="216">
        <v>1529</v>
      </c>
      <c r="O50" s="212">
        <v>1857</v>
      </c>
    </row>
    <row r="51" spans="2:15" x14ac:dyDescent="0.25">
      <c r="B51" s="276"/>
      <c r="C51" s="114">
        <v>37</v>
      </c>
      <c r="D51" s="208">
        <v>6912.8</v>
      </c>
      <c r="E51" s="323">
        <v>6595</v>
      </c>
      <c r="F51" s="213">
        <v>9883.2000000000007</v>
      </c>
      <c r="G51" s="208">
        <v>807</v>
      </c>
      <c r="H51" s="217">
        <v>707</v>
      </c>
      <c r="I51" s="217">
        <v>858</v>
      </c>
      <c r="J51" s="208">
        <v>934.5</v>
      </c>
      <c r="K51" s="323">
        <v>845</v>
      </c>
      <c r="L51" s="323">
        <v>834.7</v>
      </c>
      <c r="M51" s="208">
        <v>939</v>
      </c>
      <c r="N51" s="217">
        <v>793</v>
      </c>
      <c r="O51" s="213">
        <v>831</v>
      </c>
    </row>
    <row r="52" spans="2:15" x14ac:dyDescent="0.25">
      <c r="B52" s="275" t="s">
        <v>74</v>
      </c>
      <c r="C52" s="117">
        <v>22</v>
      </c>
      <c r="D52" s="207">
        <v>12330.7</v>
      </c>
      <c r="E52" s="322">
        <v>11866</v>
      </c>
      <c r="F52" s="212">
        <v>20437</v>
      </c>
      <c r="G52" s="207">
        <v>3246</v>
      </c>
      <c r="H52" s="216">
        <v>2952</v>
      </c>
      <c r="I52" s="216">
        <v>3727</v>
      </c>
      <c r="J52" s="207">
        <v>4028.7</v>
      </c>
      <c r="K52" s="322">
        <v>3531</v>
      </c>
      <c r="L52" s="322">
        <v>4149.8999999999996</v>
      </c>
      <c r="M52" s="207">
        <v>4113</v>
      </c>
      <c r="N52" s="216">
        <v>3665</v>
      </c>
      <c r="O52" s="212">
        <v>4322</v>
      </c>
    </row>
    <row r="53" spans="2:15" x14ac:dyDescent="0.25">
      <c r="B53" s="276"/>
      <c r="C53" s="111">
        <v>27</v>
      </c>
      <c r="D53" s="207">
        <v>7898.8</v>
      </c>
      <c r="E53" s="322">
        <v>7646</v>
      </c>
      <c r="F53" s="212">
        <v>12118.9</v>
      </c>
      <c r="G53" s="207">
        <v>2068</v>
      </c>
      <c r="H53" s="216">
        <v>1784</v>
      </c>
      <c r="I53" s="216">
        <v>1902</v>
      </c>
      <c r="J53" s="207">
        <v>2696.5</v>
      </c>
      <c r="K53" s="322">
        <v>2292</v>
      </c>
      <c r="L53" s="322">
        <v>2091.9</v>
      </c>
      <c r="M53" s="207">
        <v>2673</v>
      </c>
      <c r="N53" s="216">
        <v>2277</v>
      </c>
      <c r="O53" s="212">
        <v>2110</v>
      </c>
    </row>
    <row r="54" spans="2:15" x14ac:dyDescent="0.25">
      <c r="B54" s="276"/>
      <c r="C54" s="111">
        <v>32</v>
      </c>
      <c r="D54" s="207">
        <v>5090</v>
      </c>
      <c r="E54" s="322">
        <v>4879</v>
      </c>
      <c r="F54" s="212">
        <v>6856.2</v>
      </c>
      <c r="G54" s="207">
        <v>1230</v>
      </c>
      <c r="H54" s="216">
        <v>1055</v>
      </c>
      <c r="I54" s="216">
        <v>976</v>
      </c>
      <c r="J54" s="207">
        <v>1710.8</v>
      </c>
      <c r="K54" s="322">
        <v>1408</v>
      </c>
      <c r="L54" s="322">
        <v>1047.9000000000001</v>
      </c>
      <c r="M54" s="207">
        <v>1703</v>
      </c>
      <c r="N54" s="216">
        <v>1353</v>
      </c>
      <c r="O54" s="212">
        <v>1071</v>
      </c>
    </row>
    <row r="55" spans="2:15" ht="15.75" thickBot="1" x14ac:dyDescent="0.3">
      <c r="B55" s="277"/>
      <c r="C55" s="117">
        <v>37</v>
      </c>
      <c r="D55" s="207">
        <v>3457</v>
      </c>
      <c r="E55" s="322">
        <v>3236</v>
      </c>
      <c r="F55" s="212">
        <v>3974.3</v>
      </c>
      <c r="G55" s="207">
        <v>777</v>
      </c>
      <c r="H55" s="216">
        <v>645</v>
      </c>
      <c r="I55" s="216">
        <v>537</v>
      </c>
      <c r="J55" s="207">
        <v>1037.9000000000001</v>
      </c>
      <c r="K55" s="322">
        <v>860</v>
      </c>
      <c r="L55" s="322">
        <v>556.79999999999995</v>
      </c>
      <c r="M55" s="207">
        <v>1019</v>
      </c>
      <c r="N55" s="216">
        <v>838</v>
      </c>
      <c r="O55" s="212">
        <v>549</v>
      </c>
    </row>
    <row r="56" spans="2:15" x14ac:dyDescent="0.25">
      <c r="B56" s="283" t="s">
        <v>75</v>
      </c>
      <c r="C56" s="120">
        <v>22</v>
      </c>
      <c r="D56" s="206">
        <v>2139.9</v>
      </c>
      <c r="E56" s="210">
        <v>2031</v>
      </c>
      <c r="F56" s="218">
        <v>3819.2</v>
      </c>
      <c r="G56" s="206">
        <v>825</v>
      </c>
      <c r="H56" s="210">
        <v>820</v>
      </c>
      <c r="I56" s="210">
        <v>1207</v>
      </c>
      <c r="J56" s="206">
        <v>998.8</v>
      </c>
      <c r="K56" s="210">
        <v>960</v>
      </c>
      <c r="L56" s="210">
        <v>1430.1</v>
      </c>
      <c r="M56" s="206">
        <v>983</v>
      </c>
      <c r="N56" s="210">
        <v>949</v>
      </c>
      <c r="O56" s="218">
        <v>1438</v>
      </c>
    </row>
    <row r="57" spans="2:15" x14ac:dyDescent="0.25">
      <c r="B57" s="276"/>
      <c r="C57" s="121">
        <v>27</v>
      </c>
      <c r="D57" s="207">
        <v>1580.4</v>
      </c>
      <c r="E57" s="322">
        <v>1524</v>
      </c>
      <c r="F57" s="212">
        <v>2532.8000000000002</v>
      </c>
      <c r="G57" s="207">
        <v>491</v>
      </c>
      <c r="H57" s="216">
        <v>461</v>
      </c>
      <c r="I57" s="216">
        <v>648</v>
      </c>
      <c r="J57" s="207">
        <v>620.1</v>
      </c>
      <c r="K57" s="322">
        <v>564</v>
      </c>
      <c r="L57" s="322">
        <v>734.2</v>
      </c>
      <c r="M57" s="207">
        <v>590</v>
      </c>
      <c r="N57" s="216">
        <v>561</v>
      </c>
      <c r="O57" s="212">
        <v>731</v>
      </c>
    </row>
    <row r="58" spans="2:15" x14ac:dyDescent="0.25">
      <c r="B58" s="276"/>
      <c r="C58" s="121">
        <v>32</v>
      </c>
      <c r="D58" s="207">
        <v>1082.2</v>
      </c>
      <c r="E58" s="322">
        <v>1043</v>
      </c>
      <c r="F58" s="212">
        <v>1554.3</v>
      </c>
      <c r="G58" s="207">
        <v>274</v>
      </c>
      <c r="H58" s="216">
        <v>272</v>
      </c>
      <c r="I58" s="216">
        <v>322</v>
      </c>
      <c r="J58" s="207">
        <v>362.3</v>
      </c>
      <c r="K58" s="322">
        <v>339</v>
      </c>
      <c r="L58" s="322">
        <v>350.1</v>
      </c>
      <c r="M58" s="207">
        <v>369</v>
      </c>
      <c r="N58" s="216">
        <v>330</v>
      </c>
      <c r="O58" s="212">
        <v>353</v>
      </c>
    </row>
    <row r="59" spans="2:15" x14ac:dyDescent="0.25">
      <c r="B59" s="276"/>
      <c r="C59" s="122">
        <v>37</v>
      </c>
      <c r="D59" s="208">
        <v>707.1</v>
      </c>
      <c r="E59" s="323">
        <v>684</v>
      </c>
      <c r="F59" s="213">
        <v>876.7</v>
      </c>
      <c r="G59" s="208">
        <v>167</v>
      </c>
      <c r="H59" s="217">
        <v>157</v>
      </c>
      <c r="I59" s="217">
        <v>172</v>
      </c>
      <c r="J59" s="208">
        <v>225.1</v>
      </c>
      <c r="K59" s="323">
        <v>193</v>
      </c>
      <c r="L59" s="323">
        <v>177.1</v>
      </c>
      <c r="M59" s="208">
        <v>222</v>
      </c>
      <c r="N59" s="217">
        <v>189</v>
      </c>
      <c r="O59" s="213">
        <v>172</v>
      </c>
    </row>
    <row r="60" spans="2:15" x14ac:dyDescent="0.25">
      <c r="B60" s="275" t="s">
        <v>76</v>
      </c>
      <c r="C60" s="117">
        <v>22</v>
      </c>
      <c r="D60" s="207">
        <v>5604.6</v>
      </c>
      <c r="E60" s="322">
        <v>5407</v>
      </c>
      <c r="F60" s="212">
        <v>10625.4</v>
      </c>
      <c r="G60" s="207">
        <v>1006</v>
      </c>
      <c r="H60" s="216">
        <v>1014</v>
      </c>
      <c r="I60" s="216">
        <v>1787</v>
      </c>
      <c r="J60" s="207">
        <v>1507.9</v>
      </c>
      <c r="K60" s="322">
        <v>1486</v>
      </c>
      <c r="L60" s="322">
        <v>2467</v>
      </c>
      <c r="M60" s="207">
        <v>1727</v>
      </c>
      <c r="N60" s="216">
        <v>1710</v>
      </c>
      <c r="O60" s="212">
        <v>2874</v>
      </c>
    </row>
    <row r="61" spans="2:15" x14ac:dyDescent="0.25">
      <c r="B61" s="276"/>
      <c r="C61" s="111">
        <v>27</v>
      </c>
      <c r="D61" s="207">
        <v>4013.6</v>
      </c>
      <c r="E61" s="322">
        <v>3822</v>
      </c>
      <c r="F61" s="212">
        <v>7210.3</v>
      </c>
      <c r="G61" s="207">
        <v>455</v>
      </c>
      <c r="H61" s="216">
        <v>415</v>
      </c>
      <c r="I61" s="216">
        <v>725</v>
      </c>
      <c r="J61" s="207">
        <v>609.5</v>
      </c>
      <c r="K61" s="322">
        <v>612</v>
      </c>
      <c r="L61" s="322">
        <v>939.7</v>
      </c>
      <c r="M61" s="207">
        <v>696</v>
      </c>
      <c r="N61" s="216">
        <v>687</v>
      </c>
      <c r="O61" s="212">
        <v>1052</v>
      </c>
    </row>
    <row r="62" spans="2:15" x14ac:dyDescent="0.25">
      <c r="B62" s="276"/>
      <c r="C62" s="111">
        <v>32</v>
      </c>
      <c r="D62" s="207">
        <v>2901.5</v>
      </c>
      <c r="E62" s="322">
        <v>2787</v>
      </c>
      <c r="F62" s="212">
        <v>4790.8999999999996</v>
      </c>
      <c r="G62" s="207">
        <v>230</v>
      </c>
      <c r="H62" s="216">
        <v>218</v>
      </c>
      <c r="I62" s="216">
        <v>322</v>
      </c>
      <c r="J62" s="207">
        <v>292.5</v>
      </c>
      <c r="K62" s="322">
        <v>273</v>
      </c>
      <c r="L62" s="322">
        <v>375.8</v>
      </c>
      <c r="M62" s="207">
        <v>306</v>
      </c>
      <c r="N62" s="216">
        <v>292</v>
      </c>
      <c r="O62" s="212">
        <v>406</v>
      </c>
    </row>
    <row r="63" spans="2:15" x14ac:dyDescent="0.25">
      <c r="B63" s="277"/>
      <c r="C63" s="117">
        <v>37</v>
      </c>
      <c r="D63" s="207">
        <v>2076.3000000000002</v>
      </c>
      <c r="E63" s="322">
        <v>1991</v>
      </c>
      <c r="F63" s="212">
        <v>3162.6</v>
      </c>
      <c r="G63" s="207">
        <v>130</v>
      </c>
      <c r="H63" s="216">
        <v>133</v>
      </c>
      <c r="I63" s="216">
        <v>160</v>
      </c>
      <c r="J63" s="207">
        <v>149.69999999999999</v>
      </c>
      <c r="K63" s="322">
        <v>133</v>
      </c>
      <c r="L63" s="322">
        <v>161.1</v>
      </c>
      <c r="M63" s="207">
        <v>137</v>
      </c>
      <c r="N63" s="216">
        <v>141</v>
      </c>
      <c r="O63" s="212">
        <v>164</v>
      </c>
    </row>
    <row r="64" spans="2:15" x14ac:dyDescent="0.25">
      <c r="B64" s="284" t="s">
        <v>77</v>
      </c>
      <c r="C64" s="119">
        <v>22</v>
      </c>
      <c r="D64" s="209">
        <v>5284.5</v>
      </c>
      <c r="E64" s="321">
        <v>5019</v>
      </c>
      <c r="F64" s="211">
        <v>9744.7000000000007</v>
      </c>
      <c r="G64" s="209">
        <v>1036</v>
      </c>
      <c r="H64" s="215">
        <v>1015</v>
      </c>
      <c r="I64" s="215">
        <v>1670</v>
      </c>
      <c r="J64" s="209">
        <v>1349.3</v>
      </c>
      <c r="K64" s="321">
        <v>1312</v>
      </c>
      <c r="L64" s="321">
        <v>2074.5</v>
      </c>
      <c r="M64" s="209">
        <v>1443</v>
      </c>
      <c r="N64" s="215">
        <v>1393</v>
      </c>
      <c r="O64" s="211">
        <v>2280</v>
      </c>
    </row>
    <row r="65" spans="2:15" x14ac:dyDescent="0.25">
      <c r="B65" s="284"/>
      <c r="C65" s="117">
        <v>27</v>
      </c>
      <c r="D65" s="207">
        <v>3860.2</v>
      </c>
      <c r="E65" s="322">
        <v>3678</v>
      </c>
      <c r="F65" s="212">
        <v>6474</v>
      </c>
      <c r="G65" s="207">
        <v>574</v>
      </c>
      <c r="H65" s="216">
        <v>552</v>
      </c>
      <c r="I65" s="216">
        <v>796</v>
      </c>
      <c r="J65" s="207">
        <v>734.8</v>
      </c>
      <c r="K65" s="322">
        <v>690</v>
      </c>
      <c r="L65" s="322">
        <v>960.5</v>
      </c>
      <c r="M65" s="207">
        <v>736</v>
      </c>
      <c r="N65" s="216">
        <v>698</v>
      </c>
      <c r="O65" s="212">
        <v>959</v>
      </c>
    </row>
    <row r="66" spans="2:15" x14ac:dyDescent="0.25">
      <c r="B66" s="284"/>
      <c r="C66" s="117">
        <v>32</v>
      </c>
      <c r="D66" s="207">
        <v>2670.6</v>
      </c>
      <c r="E66" s="322">
        <v>2568</v>
      </c>
      <c r="F66" s="212">
        <v>4083.7</v>
      </c>
      <c r="G66" s="207">
        <v>333</v>
      </c>
      <c r="H66" s="216">
        <v>317</v>
      </c>
      <c r="I66" s="216">
        <v>400</v>
      </c>
      <c r="J66" s="207">
        <v>404.6</v>
      </c>
      <c r="K66" s="322">
        <v>363</v>
      </c>
      <c r="L66" s="322">
        <v>432.7</v>
      </c>
      <c r="M66" s="207">
        <v>399</v>
      </c>
      <c r="N66" s="216">
        <v>357</v>
      </c>
      <c r="O66" s="212">
        <v>435</v>
      </c>
    </row>
    <row r="67" spans="2:15" x14ac:dyDescent="0.25">
      <c r="B67" s="284"/>
      <c r="C67" s="118">
        <v>37</v>
      </c>
      <c r="D67" s="208">
        <v>1706.1</v>
      </c>
      <c r="E67" s="323">
        <v>1628</v>
      </c>
      <c r="F67" s="213">
        <v>2376.4</v>
      </c>
      <c r="G67" s="208">
        <v>201</v>
      </c>
      <c r="H67" s="217">
        <v>171</v>
      </c>
      <c r="I67" s="217">
        <v>202</v>
      </c>
      <c r="J67" s="208">
        <v>237.1</v>
      </c>
      <c r="K67" s="323">
        <v>195</v>
      </c>
      <c r="L67" s="323">
        <v>197.5</v>
      </c>
      <c r="M67" s="208">
        <v>223</v>
      </c>
      <c r="N67" s="217">
        <v>205</v>
      </c>
      <c r="O67" s="213">
        <v>191</v>
      </c>
    </row>
    <row r="68" spans="2:15" x14ac:dyDescent="0.25">
      <c r="B68" s="275" t="s">
        <v>78</v>
      </c>
      <c r="C68" s="108">
        <v>22</v>
      </c>
      <c r="D68" s="207">
        <v>3015.1</v>
      </c>
      <c r="E68" s="322">
        <v>2890</v>
      </c>
      <c r="F68" s="212">
        <v>4919.1000000000004</v>
      </c>
      <c r="G68" s="207">
        <v>1060</v>
      </c>
      <c r="H68" s="216">
        <v>1030</v>
      </c>
      <c r="I68" s="216">
        <v>1543</v>
      </c>
      <c r="J68" s="207">
        <v>1305.7</v>
      </c>
      <c r="K68" s="322">
        <v>1233</v>
      </c>
      <c r="L68" s="322">
        <v>1818.6</v>
      </c>
      <c r="M68" s="207">
        <v>1288</v>
      </c>
      <c r="N68" s="216">
        <v>1221</v>
      </c>
      <c r="O68" s="212">
        <v>1822</v>
      </c>
    </row>
    <row r="69" spans="2:15" x14ac:dyDescent="0.25">
      <c r="B69" s="276"/>
      <c r="C69" s="108">
        <v>27</v>
      </c>
      <c r="D69" s="207">
        <v>2113.1</v>
      </c>
      <c r="E69" s="322">
        <v>2060</v>
      </c>
      <c r="F69" s="212">
        <v>3182.2</v>
      </c>
      <c r="G69" s="207">
        <v>637</v>
      </c>
      <c r="H69" s="216">
        <v>621</v>
      </c>
      <c r="I69" s="216">
        <v>804</v>
      </c>
      <c r="J69" s="207">
        <v>814.1</v>
      </c>
      <c r="K69" s="322">
        <v>777</v>
      </c>
      <c r="L69" s="322">
        <v>971.7</v>
      </c>
      <c r="M69" s="207">
        <v>806</v>
      </c>
      <c r="N69" s="216">
        <v>750</v>
      </c>
      <c r="O69" s="212">
        <v>949</v>
      </c>
    </row>
    <row r="70" spans="2:15" x14ac:dyDescent="0.25">
      <c r="B70" s="276"/>
      <c r="C70" s="108">
        <v>32</v>
      </c>
      <c r="D70" s="207">
        <v>1445</v>
      </c>
      <c r="E70" s="322">
        <v>1364</v>
      </c>
      <c r="F70" s="212">
        <v>2016.6</v>
      </c>
      <c r="G70" s="207">
        <v>376</v>
      </c>
      <c r="H70" s="216">
        <v>357</v>
      </c>
      <c r="I70" s="216">
        <v>433</v>
      </c>
      <c r="J70" s="207">
        <v>497.9</v>
      </c>
      <c r="K70" s="322">
        <v>459</v>
      </c>
      <c r="L70" s="322">
        <v>500.6</v>
      </c>
      <c r="M70" s="207">
        <v>511</v>
      </c>
      <c r="N70" s="216">
        <v>466</v>
      </c>
      <c r="O70" s="212">
        <v>501</v>
      </c>
    </row>
    <row r="71" spans="2:15" ht="15.75" thickBot="1" x14ac:dyDescent="0.3">
      <c r="B71" s="277"/>
      <c r="C71" s="117">
        <v>37</v>
      </c>
      <c r="D71" s="207">
        <v>986.1</v>
      </c>
      <c r="E71" s="322">
        <v>927</v>
      </c>
      <c r="F71" s="212">
        <v>1184</v>
      </c>
      <c r="G71" s="207">
        <v>213</v>
      </c>
      <c r="H71" s="216">
        <v>216</v>
      </c>
      <c r="I71" s="216">
        <v>230</v>
      </c>
      <c r="J71" s="207">
        <v>318.3</v>
      </c>
      <c r="K71" s="322">
        <v>292</v>
      </c>
      <c r="L71" s="322">
        <v>272.3</v>
      </c>
      <c r="M71" s="207">
        <v>317</v>
      </c>
      <c r="N71" s="216">
        <v>264</v>
      </c>
      <c r="O71" s="212">
        <v>260</v>
      </c>
    </row>
    <row r="72" spans="2:15" x14ac:dyDescent="0.25">
      <c r="B72" s="283" t="s">
        <v>50</v>
      </c>
      <c r="C72" s="120">
        <v>22</v>
      </c>
      <c r="D72" s="206">
        <v>15483.3</v>
      </c>
      <c r="E72" s="210">
        <v>14818</v>
      </c>
      <c r="F72" s="218">
        <v>22435.3</v>
      </c>
      <c r="G72" s="206"/>
      <c r="H72" s="210"/>
      <c r="I72" s="210"/>
      <c r="J72" s="206">
        <v>2603.6</v>
      </c>
      <c r="K72" s="210">
        <v>2332</v>
      </c>
      <c r="L72" s="210">
        <v>2691</v>
      </c>
      <c r="M72" s="206">
        <v>2726</v>
      </c>
      <c r="N72" s="210">
        <v>2447</v>
      </c>
      <c r="O72" s="218">
        <v>2963</v>
      </c>
    </row>
    <row r="73" spans="2:15" x14ac:dyDescent="0.25">
      <c r="B73" s="276"/>
      <c r="C73" s="121">
        <v>27</v>
      </c>
      <c r="D73" s="207">
        <v>11021.3</v>
      </c>
      <c r="E73" s="322">
        <v>10448</v>
      </c>
      <c r="F73" s="212">
        <v>14057.6</v>
      </c>
      <c r="G73" s="207"/>
      <c r="H73" s="216"/>
      <c r="I73" s="216"/>
      <c r="J73" s="207">
        <v>1412.7</v>
      </c>
      <c r="K73" s="322">
        <v>1205</v>
      </c>
      <c r="L73" s="322">
        <v>1013.8</v>
      </c>
      <c r="M73" s="207">
        <v>1434</v>
      </c>
      <c r="N73" s="216">
        <v>1228</v>
      </c>
      <c r="O73" s="212">
        <v>1062</v>
      </c>
    </row>
    <row r="74" spans="2:15" x14ac:dyDescent="0.25">
      <c r="B74" s="276"/>
      <c r="C74" s="121">
        <v>32</v>
      </c>
      <c r="D74" s="207">
        <v>8268</v>
      </c>
      <c r="E74" s="322">
        <v>7732</v>
      </c>
      <c r="F74" s="212">
        <v>9069.9</v>
      </c>
      <c r="G74" s="207"/>
      <c r="H74" s="216"/>
      <c r="I74" s="216"/>
      <c r="J74" s="207">
        <v>881</v>
      </c>
      <c r="K74" s="322">
        <v>741</v>
      </c>
      <c r="L74" s="322">
        <v>506.8</v>
      </c>
      <c r="M74" s="207">
        <v>865</v>
      </c>
      <c r="N74" s="216">
        <v>719</v>
      </c>
      <c r="O74" s="212">
        <v>513</v>
      </c>
    </row>
    <row r="75" spans="2:15" x14ac:dyDescent="0.25">
      <c r="B75" s="276"/>
      <c r="C75" s="122">
        <v>37</v>
      </c>
      <c r="D75" s="208">
        <v>6303.8</v>
      </c>
      <c r="E75" s="323">
        <v>5805</v>
      </c>
      <c r="F75" s="213">
        <v>5809.7</v>
      </c>
      <c r="G75" s="208"/>
      <c r="H75" s="217"/>
      <c r="I75" s="217"/>
      <c r="J75" s="208">
        <v>559.70000000000005</v>
      </c>
      <c r="K75" s="323">
        <v>471</v>
      </c>
      <c r="L75" s="323">
        <v>296.3</v>
      </c>
      <c r="M75" s="208">
        <v>556</v>
      </c>
      <c r="N75" s="217">
        <v>477</v>
      </c>
      <c r="O75" s="213">
        <v>282</v>
      </c>
    </row>
    <row r="76" spans="2:15" x14ac:dyDescent="0.25">
      <c r="B76" s="275" t="s">
        <v>51</v>
      </c>
      <c r="C76" s="108">
        <v>22</v>
      </c>
      <c r="D76" s="207">
        <v>13939.3</v>
      </c>
      <c r="E76" s="322">
        <v>13233</v>
      </c>
      <c r="F76" s="212">
        <v>21411.5</v>
      </c>
      <c r="G76" s="207"/>
      <c r="H76" s="216"/>
      <c r="I76" s="216"/>
      <c r="J76" s="207">
        <v>2833</v>
      </c>
      <c r="K76" s="322">
        <v>2541</v>
      </c>
      <c r="L76" s="322">
        <v>3409.1</v>
      </c>
      <c r="M76" s="207">
        <v>3136</v>
      </c>
      <c r="N76" s="216">
        <v>2852</v>
      </c>
      <c r="O76" s="212">
        <v>4057</v>
      </c>
    </row>
    <row r="77" spans="2:15" x14ac:dyDescent="0.25">
      <c r="B77" s="276"/>
      <c r="C77" s="108">
        <v>27</v>
      </c>
      <c r="D77" s="207">
        <v>10231.5</v>
      </c>
      <c r="E77" s="322">
        <v>9707</v>
      </c>
      <c r="F77" s="212">
        <v>13929.7</v>
      </c>
      <c r="G77" s="207"/>
      <c r="H77" s="216"/>
      <c r="I77" s="216"/>
      <c r="J77" s="207">
        <v>1303</v>
      </c>
      <c r="K77" s="322">
        <v>1127</v>
      </c>
      <c r="L77" s="322">
        <v>1198.0999999999999</v>
      </c>
      <c r="M77" s="207">
        <v>1423</v>
      </c>
      <c r="N77" s="216">
        <v>1227</v>
      </c>
      <c r="O77" s="212">
        <v>1354</v>
      </c>
    </row>
    <row r="78" spans="2:15" x14ac:dyDescent="0.25">
      <c r="B78" s="276"/>
      <c r="C78" s="108">
        <v>32</v>
      </c>
      <c r="D78" s="207">
        <v>7735.3</v>
      </c>
      <c r="E78" s="322">
        <v>7275</v>
      </c>
      <c r="F78" s="212">
        <v>9409.7999999999993</v>
      </c>
      <c r="G78" s="207"/>
      <c r="H78" s="216"/>
      <c r="I78" s="216"/>
      <c r="J78" s="207">
        <v>781.7</v>
      </c>
      <c r="K78" s="322">
        <v>679</v>
      </c>
      <c r="L78" s="322">
        <v>589.5</v>
      </c>
      <c r="M78" s="207">
        <v>818</v>
      </c>
      <c r="N78" s="216">
        <v>702</v>
      </c>
      <c r="O78" s="212">
        <v>606</v>
      </c>
    </row>
    <row r="79" spans="2:15" x14ac:dyDescent="0.25">
      <c r="B79" s="277"/>
      <c r="C79" s="117">
        <v>37</v>
      </c>
      <c r="D79" s="207">
        <v>5736.7</v>
      </c>
      <c r="E79" s="322">
        <v>5410</v>
      </c>
      <c r="F79" s="212">
        <v>6205.1</v>
      </c>
      <c r="G79" s="207"/>
      <c r="H79" s="216"/>
      <c r="I79" s="216"/>
      <c r="J79" s="207">
        <v>489.1</v>
      </c>
      <c r="K79" s="322">
        <v>412</v>
      </c>
      <c r="L79" s="322">
        <v>330.8</v>
      </c>
      <c r="M79" s="207">
        <v>480</v>
      </c>
      <c r="N79" s="216">
        <v>396</v>
      </c>
      <c r="O79" s="212">
        <v>332</v>
      </c>
    </row>
    <row r="80" spans="2:15" x14ac:dyDescent="0.25">
      <c r="B80" s="276" t="s">
        <v>52</v>
      </c>
      <c r="C80" s="119">
        <v>22</v>
      </c>
      <c r="D80" s="209">
        <v>15166.1</v>
      </c>
      <c r="E80" s="321">
        <v>14432</v>
      </c>
      <c r="F80" s="211">
        <v>23011.8</v>
      </c>
      <c r="G80" s="209"/>
      <c r="H80" s="215"/>
      <c r="I80" s="215"/>
      <c r="J80" s="209">
        <v>2717.6</v>
      </c>
      <c r="K80" s="321">
        <v>2421</v>
      </c>
      <c r="L80" s="321">
        <v>2976.5</v>
      </c>
      <c r="M80" s="209">
        <v>2869</v>
      </c>
      <c r="N80" s="215">
        <v>2602</v>
      </c>
      <c r="O80" s="211">
        <v>3328</v>
      </c>
    </row>
    <row r="81" spans="2:15" x14ac:dyDescent="0.25">
      <c r="B81" s="276"/>
      <c r="C81" s="117">
        <v>27</v>
      </c>
      <c r="D81" s="207">
        <v>10748.3</v>
      </c>
      <c r="E81" s="322">
        <v>10134</v>
      </c>
      <c r="F81" s="212">
        <v>14250.2</v>
      </c>
      <c r="G81" s="207"/>
      <c r="H81" s="216"/>
      <c r="I81" s="216"/>
      <c r="J81" s="207">
        <v>1386.5</v>
      </c>
      <c r="K81" s="322">
        <v>1136</v>
      </c>
      <c r="L81" s="322">
        <v>1019.3</v>
      </c>
      <c r="M81" s="207">
        <v>1436</v>
      </c>
      <c r="N81" s="216">
        <v>1179</v>
      </c>
      <c r="O81" s="212">
        <v>1080</v>
      </c>
    </row>
    <row r="82" spans="2:15" x14ac:dyDescent="0.25">
      <c r="B82" s="276"/>
      <c r="C82" s="117">
        <v>32</v>
      </c>
      <c r="D82" s="207">
        <v>7866.6</v>
      </c>
      <c r="E82" s="322">
        <v>7384</v>
      </c>
      <c r="F82" s="212">
        <v>8909.2000000000007</v>
      </c>
      <c r="G82" s="207"/>
      <c r="H82" s="216"/>
      <c r="I82" s="216"/>
      <c r="J82" s="207">
        <v>845.3</v>
      </c>
      <c r="K82" s="322">
        <v>717</v>
      </c>
      <c r="L82" s="322">
        <v>473.5</v>
      </c>
      <c r="M82" s="207">
        <v>840</v>
      </c>
      <c r="N82" s="216">
        <v>692</v>
      </c>
      <c r="O82" s="212">
        <v>479</v>
      </c>
    </row>
    <row r="83" spans="2:15" ht="15.75" thickBot="1" x14ac:dyDescent="0.3">
      <c r="B83" s="277"/>
      <c r="C83" s="121">
        <v>37</v>
      </c>
      <c r="D83" s="207">
        <v>5849.4</v>
      </c>
      <c r="E83" s="322">
        <v>5424</v>
      </c>
      <c r="F83" s="212">
        <v>5594.9</v>
      </c>
      <c r="G83" s="207"/>
      <c r="H83" s="216"/>
      <c r="I83" s="216"/>
      <c r="J83" s="207">
        <v>539.5</v>
      </c>
      <c r="K83" s="322">
        <v>451</v>
      </c>
      <c r="L83" s="322">
        <v>272.8</v>
      </c>
      <c r="M83" s="207">
        <v>532</v>
      </c>
      <c r="N83" s="216">
        <v>444</v>
      </c>
      <c r="O83" s="212">
        <v>268</v>
      </c>
    </row>
    <row r="84" spans="2:15" s="109" customFormat="1" ht="15" customHeight="1" x14ac:dyDescent="0.25">
      <c r="B84" s="283" t="s">
        <v>79</v>
      </c>
      <c r="C84" s="120">
        <v>22</v>
      </c>
      <c r="D84" s="206"/>
      <c r="E84" s="210"/>
      <c r="F84" s="218"/>
      <c r="G84" s="206">
        <v>3237</v>
      </c>
      <c r="H84" s="210">
        <v>2984</v>
      </c>
      <c r="I84" s="210">
        <v>3875</v>
      </c>
      <c r="J84" s="206"/>
      <c r="K84" s="210"/>
      <c r="L84" s="210"/>
      <c r="M84" s="206"/>
      <c r="N84" s="210"/>
      <c r="O84" s="218"/>
    </row>
    <row r="85" spans="2:15" s="109" customFormat="1" x14ac:dyDescent="0.25">
      <c r="B85" s="276"/>
      <c r="C85" s="121">
        <v>27</v>
      </c>
      <c r="D85" s="207"/>
      <c r="E85" s="216"/>
      <c r="F85" s="212"/>
      <c r="G85" s="207">
        <v>2019</v>
      </c>
      <c r="H85" s="216">
        <v>1828</v>
      </c>
      <c r="I85" s="216">
        <v>2007</v>
      </c>
      <c r="J85" s="207"/>
      <c r="K85" s="216"/>
      <c r="L85" s="216"/>
      <c r="M85" s="207"/>
      <c r="N85" s="216"/>
      <c r="O85" s="212"/>
    </row>
    <row r="86" spans="2:15" s="109" customFormat="1" x14ac:dyDescent="0.25">
      <c r="B86" s="276"/>
      <c r="C86" s="121">
        <v>32</v>
      </c>
      <c r="D86" s="207"/>
      <c r="E86" s="216"/>
      <c r="F86" s="212"/>
      <c r="G86" s="207">
        <v>1222</v>
      </c>
      <c r="H86" s="216">
        <v>1083</v>
      </c>
      <c r="I86" s="216">
        <v>1070</v>
      </c>
      <c r="J86" s="207"/>
      <c r="K86" s="216"/>
      <c r="L86" s="216"/>
      <c r="M86" s="207"/>
      <c r="N86" s="216"/>
      <c r="O86" s="212"/>
    </row>
    <row r="87" spans="2:15" s="109" customFormat="1" x14ac:dyDescent="0.25">
      <c r="B87" s="276"/>
      <c r="C87" s="122">
        <v>37</v>
      </c>
      <c r="D87" s="208"/>
      <c r="E87" s="217"/>
      <c r="F87" s="213"/>
      <c r="G87" s="208">
        <v>779</v>
      </c>
      <c r="H87" s="217">
        <v>681</v>
      </c>
      <c r="I87" s="217">
        <v>615</v>
      </c>
      <c r="J87" s="208"/>
      <c r="K87" s="217"/>
      <c r="L87" s="217"/>
      <c r="M87" s="208"/>
      <c r="N87" s="217"/>
      <c r="O87" s="213"/>
    </row>
    <row r="88" spans="2:15" s="109" customFormat="1" ht="15" customHeight="1" x14ac:dyDescent="0.25">
      <c r="B88" s="276" t="s">
        <v>80</v>
      </c>
      <c r="C88" s="119">
        <v>22</v>
      </c>
      <c r="D88" s="209"/>
      <c r="E88" s="215"/>
      <c r="F88" s="211"/>
      <c r="G88" s="209">
        <v>6694</v>
      </c>
      <c r="H88" s="215">
        <v>6279</v>
      </c>
      <c r="I88" s="215">
        <v>8883</v>
      </c>
      <c r="J88" s="209"/>
      <c r="K88" s="215"/>
      <c r="L88" s="215"/>
      <c r="M88" s="209"/>
      <c r="N88" s="215"/>
      <c r="O88" s="211"/>
    </row>
    <row r="89" spans="2:15" s="109" customFormat="1" x14ac:dyDescent="0.25">
      <c r="B89" s="276"/>
      <c r="C89" s="117">
        <v>27</v>
      </c>
      <c r="D89" s="207"/>
      <c r="E89" s="216"/>
      <c r="F89" s="212"/>
      <c r="G89" s="207">
        <v>4269</v>
      </c>
      <c r="H89" s="216">
        <v>3871</v>
      </c>
      <c r="I89" s="216">
        <v>4872</v>
      </c>
      <c r="J89" s="207"/>
      <c r="K89" s="216"/>
      <c r="L89" s="216"/>
      <c r="M89" s="207"/>
      <c r="N89" s="216"/>
      <c r="O89" s="212"/>
    </row>
    <row r="90" spans="2:15" s="109" customFormat="1" x14ac:dyDescent="0.25">
      <c r="B90" s="276"/>
      <c r="C90" s="117">
        <v>32</v>
      </c>
      <c r="D90" s="207"/>
      <c r="E90" s="216"/>
      <c r="F90" s="212"/>
      <c r="G90" s="207">
        <v>2493</v>
      </c>
      <c r="H90" s="216">
        <v>2263</v>
      </c>
      <c r="I90" s="216">
        <v>2515</v>
      </c>
      <c r="J90" s="207"/>
      <c r="K90" s="216"/>
      <c r="L90" s="216"/>
      <c r="M90" s="207"/>
      <c r="N90" s="216"/>
      <c r="O90" s="212"/>
    </row>
    <row r="91" spans="2:15" s="109" customFormat="1" x14ac:dyDescent="0.25">
      <c r="B91" s="276"/>
      <c r="C91" s="118">
        <v>37</v>
      </c>
      <c r="D91" s="208"/>
      <c r="E91" s="217"/>
      <c r="F91" s="213"/>
      <c r="G91" s="208">
        <v>1513</v>
      </c>
      <c r="H91" s="217">
        <v>1347</v>
      </c>
      <c r="I91" s="217">
        <v>1330</v>
      </c>
      <c r="J91" s="208"/>
      <c r="K91" s="217"/>
      <c r="L91" s="217"/>
      <c r="M91" s="208"/>
      <c r="N91" s="217"/>
      <c r="O91" s="213"/>
    </row>
    <row r="92" spans="2:15" s="109" customFormat="1" ht="15" customHeight="1" x14ac:dyDescent="0.25">
      <c r="B92" s="275" t="s">
        <v>81</v>
      </c>
      <c r="C92" s="116">
        <v>22</v>
      </c>
      <c r="D92" s="207"/>
      <c r="E92" s="216"/>
      <c r="F92" s="212"/>
      <c r="G92" s="207">
        <v>700</v>
      </c>
      <c r="H92" s="216">
        <v>648</v>
      </c>
      <c r="I92" s="216">
        <v>1242</v>
      </c>
      <c r="J92" s="207"/>
      <c r="K92" s="216"/>
      <c r="L92" s="216"/>
      <c r="M92" s="207"/>
      <c r="N92" s="216"/>
      <c r="O92" s="212"/>
    </row>
    <row r="93" spans="2:15" s="109" customFormat="1" x14ac:dyDescent="0.25">
      <c r="B93" s="276"/>
      <c r="C93" s="116">
        <v>27</v>
      </c>
      <c r="D93" s="207"/>
      <c r="E93" s="216"/>
      <c r="F93" s="212"/>
      <c r="G93" s="207">
        <v>616</v>
      </c>
      <c r="H93" s="216">
        <v>576</v>
      </c>
      <c r="I93" s="216">
        <v>971</v>
      </c>
      <c r="J93" s="207"/>
      <c r="K93" s="216"/>
      <c r="L93" s="216"/>
      <c r="M93" s="207"/>
      <c r="N93" s="216"/>
      <c r="O93" s="212"/>
    </row>
    <row r="94" spans="2:15" s="109" customFormat="1" x14ac:dyDescent="0.25">
      <c r="B94" s="276"/>
      <c r="C94" s="116">
        <v>32</v>
      </c>
      <c r="D94" s="207"/>
      <c r="E94" s="216"/>
      <c r="F94" s="212"/>
      <c r="G94" s="207">
        <v>535</v>
      </c>
      <c r="H94" s="216">
        <v>488</v>
      </c>
      <c r="I94" s="216">
        <v>769</v>
      </c>
      <c r="J94" s="207"/>
      <c r="K94" s="216"/>
      <c r="L94" s="216"/>
      <c r="M94" s="207"/>
      <c r="N94" s="216"/>
      <c r="O94" s="212"/>
    </row>
    <row r="95" spans="2:15" s="109" customFormat="1" x14ac:dyDescent="0.25">
      <c r="B95" s="277"/>
      <c r="C95" s="117">
        <v>37</v>
      </c>
      <c r="D95" s="207"/>
      <c r="E95" s="216"/>
      <c r="F95" s="212"/>
      <c r="G95" s="207">
        <v>436</v>
      </c>
      <c r="H95" s="216">
        <v>425</v>
      </c>
      <c r="I95" s="216">
        <v>617</v>
      </c>
      <c r="J95" s="207"/>
      <c r="K95" s="216"/>
      <c r="L95" s="216"/>
      <c r="M95" s="207"/>
      <c r="N95" s="216"/>
      <c r="O95" s="212"/>
    </row>
    <row r="96" spans="2:15" s="115" customFormat="1" ht="15" customHeight="1" x14ac:dyDescent="0.25">
      <c r="B96" s="276" t="s">
        <v>82</v>
      </c>
      <c r="C96" s="214">
        <v>22</v>
      </c>
      <c r="D96" s="209"/>
      <c r="E96" s="215"/>
      <c r="F96" s="211"/>
      <c r="G96" s="209">
        <v>1446</v>
      </c>
      <c r="H96" s="215">
        <v>1389</v>
      </c>
      <c r="I96" s="215">
        <v>2097</v>
      </c>
      <c r="J96" s="209"/>
      <c r="K96" s="215"/>
      <c r="L96" s="215"/>
      <c r="M96" s="209"/>
      <c r="N96" s="215"/>
      <c r="O96" s="211"/>
    </row>
    <row r="97" spans="2:15" s="115" customFormat="1" x14ac:dyDescent="0.25">
      <c r="B97" s="276"/>
      <c r="C97" s="205">
        <v>27</v>
      </c>
      <c r="D97" s="207"/>
      <c r="E97" s="216"/>
      <c r="F97" s="212"/>
      <c r="G97" s="207">
        <v>1092</v>
      </c>
      <c r="H97" s="216">
        <v>1005</v>
      </c>
      <c r="I97" s="216">
        <v>1393</v>
      </c>
      <c r="J97" s="207"/>
      <c r="K97" s="216"/>
      <c r="L97" s="216"/>
      <c r="M97" s="207"/>
      <c r="N97" s="216"/>
      <c r="O97" s="212"/>
    </row>
    <row r="98" spans="2:15" s="115" customFormat="1" x14ac:dyDescent="0.25">
      <c r="B98" s="276"/>
      <c r="C98" s="205">
        <v>32</v>
      </c>
      <c r="D98" s="207"/>
      <c r="E98" s="216"/>
      <c r="F98" s="212"/>
      <c r="G98" s="207">
        <v>811</v>
      </c>
      <c r="H98" s="216">
        <v>746</v>
      </c>
      <c r="I98" s="216">
        <v>944</v>
      </c>
      <c r="J98" s="207"/>
      <c r="K98" s="216"/>
      <c r="L98" s="216"/>
      <c r="M98" s="207"/>
      <c r="N98" s="216"/>
      <c r="O98" s="212"/>
    </row>
    <row r="99" spans="2:15" s="115" customFormat="1" ht="15.75" thickBot="1" x14ac:dyDescent="0.3">
      <c r="B99" s="278"/>
      <c r="C99" s="143">
        <v>37</v>
      </c>
      <c r="D99" s="219"/>
      <c r="E99" s="220"/>
      <c r="F99" s="220"/>
      <c r="G99" s="219">
        <v>614</v>
      </c>
      <c r="H99" s="220">
        <v>567</v>
      </c>
      <c r="I99" s="220">
        <v>681</v>
      </c>
      <c r="J99" s="219"/>
      <c r="K99" s="220"/>
      <c r="L99" s="220"/>
      <c r="M99" s="219"/>
      <c r="N99" s="220"/>
      <c r="O99" s="221"/>
    </row>
    <row r="100" spans="2:15" s="32" customFormat="1" x14ac:dyDescent="0.25"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</row>
    <row r="101" spans="2:15" s="32" customFormat="1" x14ac:dyDescent="0.25">
      <c r="D101" s="106"/>
      <c r="E101" s="106"/>
      <c r="F101" s="106"/>
      <c r="G101" s="106"/>
      <c r="H101" s="106"/>
      <c r="I101" s="106"/>
      <c r="J101" s="106"/>
      <c r="K101" s="106"/>
      <c r="L101" s="106"/>
      <c r="M101" s="106"/>
      <c r="N101" s="106"/>
      <c r="O101" s="106"/>
    </row>
    <row r="102" spans="2:15" s="32" customFormat="1" x14ac:dyDescent="0.25">
      <c r="D102" s="106"/>
      <c r="E102" s="106"/>
      <c r="F102" s="106"/>
      <c r="G102" s="106"/>
      <c r="H102" s="106"/>
      <c r="I102" s="106"/>
      <c r="J102" s="106"/>
      <c r="K102" s="106"/>
      <c r="L102" s="106"/>
      <c r="M102" s="106"/>
      <c r="N102" s="106"/>
      <c r="O102" s="106"/>
    </row>
    <row r="103" spans="2:15" s="32" customFormat="1" x14ac:dyDescent="0.25">
      <c r="D103" s="106"/>
      <c r="E103" s="106"/>
      <c r="F103" s="106"/>
      <c r="G103" s="106"/>
      <c r="H103" s="106"/>
      <c r="I103" s="106"/>
      <c r="J103" s="106"/>
      <c r="K103" s="106"/>
      <c r="L103" s="106"/>
      <c r="M103" s="106"/>
      <c r="N103" s="106"/>
      <c r="O103" s="106"/>
    </row>
    <row r="104" spans="2:15" s="32" customFormat="1" x14ac:dyDescent="0.25">
      <c r="D104" s="106"/>
      <c r="E104" s="106"/>
      <c r="F104" s="106"/>
      <c r="G104" s="106"/>
      <c r="H104" s="106"/>
      <c r="I104" s="106"/>
      <c r="J104" s="106"/>
      <c r="K104" s="106"/>
      <c r="L104" s="106"/>
      <c r="M104" s="106"/>
      <c r="N104" s="106"/>
      <c r="O104" s="106"/>
    </row>
    <row r="105" spans="2:15" s="32" customFormat="1" x14ac:dyDescent="0.25">
      <c r="D105" s="106"/>
      <c r="E105" s="106"/>
      <c r="F105" s="106"/>
      <c r="G105" s="106"/>
      <c r="H105" s="106"/>
      <c r="I105" s="106"/>
      <c r="J105" s="106"/>
      <c r="K105" s="106"/>
      <c r="L105" s="106"/>
      <c r="M105" s="106"/>
      <c r="N105" s="106"/>
      <c r="O105" s="106"/>
    </row>
    <row r="106" spans="2:15" s="32" customFormat="1" x14ac:dyDescent="0.25">
      <c r="D106" s="106"/>
      <c r="E106" s="106"/>
      <c r="F106" s="106"/>
      <c r="G106" s="106"/>
      <c r="H106" s="106"/>
      <c r="I106" s="106"/>
      <c r="J106" s="106"/>
      <c r="K106" s="106"/>
      <c r="L106" s="106"/>
      <c r="M106" s="106"/>
      <c r="N106" s="106"/>
      <c r="O106" s="106"/>
    </row>
    <row r="107" spans="2:15" s="32" customFormat="1" x14ac:dyDescent="0.25">
      <c r="D107" s="106"/>
      <c r="E107" s="106"/>
      <c r="F107" s="106"/>
      <c r="G107" s="106"/>
      <c r="H107" s="106"/>
      <c r="I107" s="106"/>
      <c r="J107" s="106"/>
      <c r="K107" s="106"/>
      <c r="L107" s="106"/>
      <c r="M107" s="106"/>
      <c r="N107" s="106"/>
      <c r="O107" s="106"/>
    </row>
    <row r="108" spans="2:15" s="32" customFormat="1" x14ac:dyDescent="0.25">
      <c r="D108" s="106"/>
      <c r="E108" s="106"/>
      <c r="F108" s="106"/>
      <c r="G108" s="106"/>
      <c r="H108" s="106"/>
      <c r="I108" s="106"/>
      <c r="J108" s="106"/>
      <c r="K108" s="106"/>
      <c r="L108" s="106"/>
      <c r="M108" s="106"/>
      <c r="N108" s="106"/>
      <c r="O108" s="106"/>
    </row>
    <row r="109" spans="2:15" s="32" customFormat="1" x14ac:dyDescent="0.25">
      <c r="D109" s="106"/>
      <c r="E109" s="106"/>
      <c r="F109" s="106"/>
      <c r="G109" s="106"/>
      <c r="H109" s="106"/>
      <c r="I109" s="106"/>
      <c r="J109" s="106"/>
      <c r="K109" s="106"/>
      <c r="L109" s="106"/>
      <c r="M109" s="106"/>
      <c r="N109" s="106"/>
      <c r="O109" s="106"/>
    </row>
    <row r="110" spans="2:15" s="32" customFormat="1" x14ac:dyDescent="0.25">
      <c r="D110" s="106"/>
      <c r="E110" s="106"/>
      <c r="F110" s="106"/>
      <c r="G110" s="106"/>
      <c r="H110" s="106"/>
      <c r="I110" s="106"/>
      <c r="J110" s="106"/>
      <c r="K110" s="106"/>
      <c r="L110" s="106"/>
      <c r="M110" s="106"/>
      <c r="N110" s="106"/>
      <c r="O110" s="106"/>
    </row>
    <row r="111" spans="2:15" s="32" customFormat="1" x14ac:dyDescent="0.25">
      <c r="D111" s="106"/>
      <c r="E111" s="106"/>
      <c r="F111" s="106"/>
      <c r="G111" s="106"/>
      <c r="H111" s="106"/>
      <c r="I111" s="106"/>
      <c r="J111" s="106"/>
      <c r="K111" s="106"/>
      <c r="L111" s="106"/>
      <c r="M111" s="106"/>
      <c r="N111" s="106"/>
      <c r="O111" s="106"/>
    </row>
    <row r="112" spans="2:15" s="32" customFormat="1" x14ac:dyDescent="0.25">
      <c r="D112" s="106"/>
      <c r="E112" s="106"/>
      <c r="F112" s="106"/>
      <c r="G112" s="106"/>
      <c r="H112" s="106"/>
      <c r="I112" s="106"/>
      <c r="J112" s="106"/>
      <c r="K112" s="106"/>
      <c r="L112" s="106"/>
      <c r="M112" s="106"/>
      <c r="N112" s="106"/>
      <c r="O112" s="106"/>
    </row>
    <row r="113" spans="4:15" s="32" customFormat="1" x14ac:dyDescent="0.25">
      <c r="D113" s="106"/>
      <c r="E113" s="106"/>
      <c r="F113" s="106"/>
      <c r="G113" s="106"/>
      <c r="H113" s="106"/>
      <c r="I113" s="106"/>
      <c r="J113" s="106"/>
      <c r="K113" s="106"/>
      <c r="L113" s="106"/>
      <c r="M113" s="106"/>
      <c r="N113" s="106"/>
      <c r="O113" s="106"/>
    </row>
    <row r="114" spans="4:15" s="32" customFormat="1" x14ac:dyDescent="0.25">
      <c r="D114" s="106"/>
      <c r="E114" s="106"/>
      <c r="F114" s="106"/>
      <c r="G114" s="106"/>
      <c r="H114" s="106"/>
      <c r="I114" s="106"/>
      <c r="J114" s="106"/>
      <c r="K114" s="106"/>
      <c r="L114" s="106"/>
      <c r="M114" s="106"/>
      <c r="N114" s="106"/>
      <c r="O114" s="106"/>
    </row>
    <row r="115" spans="4:15" s="32" customFormat="1" x14ac:dyDescent="0.25">
      <c r="D115" s="106"/>
      <c r="E115" s="106"/>
      <c r="F115" s="106"/>
      <c r="G115" s="106"/>
      <c r="H115" s="106"/>
      <c r="I115" s="106"/>
      <c r="J115" s="106"/>
      <c r="K115" s="106"/>
      <c r="L115" s="106"/>
      <c r="M115" s="106"/>
      <c r="N115" s="106"/>
      <c r="O115" s="106"/>
    </row>
    <row r="116" spans="4:15" s="32" customFormat="1" x14ac:dyDescent="0.25"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</row>
    <row r="117" spans="4:15" s="32" customFormat="1" x14ac:dyDescent="0.25">
      <c r="D117" s="106"/>
      <c r="E117" s="106"/>
      <c r="F117" s="106"/>
      <c r="G117" s="106"/>
      <c r="H117" s="106"/>
      <c r="I117" s="106"/>
      <c r="J117" s="106"/>
      <c r="K117" s="106"/>
      <c r="L117" s="106"/>
      <c r="M117" s="106"/>
      <c r="N117" s="106"/>
      <c r="O117" s="106"/>
    </row>
    <row r="118" spans="4:15" s="32" customFormat="1" x14ac:dyDescent="0.25">
      <c r="D118" s="106"/>
      <c r="E118" s="106"/>
      <c r="F118" s="106"/>
      <c r="G118" s="106"/>
      <c r="H118" s="106"/>
      <c r="I118" s="106"/>
      <c r="J118" s="106"/>
      <c r="K118" s="106"/>
      <c r="L118" s="106"/>
      <c r="M118" s="106"/>
      <c r="N118" s="106"/>
      <c r="O118" s="106"/>
    </row>
    <row r="119" spans="4:15" s="32" customFormat="1" x14ac:dyDescent="0.25">
      <c r="D119" s="106"/>
      <c r="E119" s="106"/>
      <c r="F119" s="106"/>
      <c r="G119" s="106"/>
      <c r="H119" s="106"/>
      <c r="I119" s="106"/>
      <c r="J119" s="106"/>
      <c r="K119" s="106"/>
      <c r="L119" s="106"/>
      <c r="M119" s="106"/>
      <c r="N119" s="106"/>
      <c r="O119" s="106"/>
    </row>
    <row r="120" spans="4:15" s="32" customFormat="1" x14ac:dyDescent="0.25">
      <c r="D120" s="106"/>
      <c r="E120" s="106"/>
      <c r="F120" s="106"/>
      <c r="G120" s="106"/>
      <c r="H120" s="106"/>
      <c r="I120" s="106"/>
      <c r="J120" s="106"/>
      <c r="K120" s="106"/>
      <c r="L120" s="106"/>
      <c r="M120" s="106"/>
      <c r="N120" s="106"/>
      <c r="O120" s="106"/>
    </row>
    <row r="121" spans="4:15" s="32" customFormat="1" x14ac:dyDescent="0.25">
      <c r="D121" s="106"/>
      <c r="E121" s="106"/>
      <c r="F121" s="106"/>
      <c r="G121" s="106"/>
      <c r="H121" s="106"/>
      <c r="I121" s="106"/>
      <c r="J121" s="106"/>
      <c r="K121" s="106"/>
      <c r="L121" s="106"/>
      <c r="M121" s="106"/>
      <c r="N121" s="106"/>
      <c r="O121" s="106"/>
    </row>
    <row r="122" spans="4:15" s="32" customFormat="1" x14ac:dyDescent="0.25">
      <c r="D122" s="106"/>
      <c r="E122" s="106"/>
      <c r="F122" s="106"/>
      <c r="G122" s="106"/>
      <c r="H122" s="106"/>
      <c r="I122" s="106"/>
      <c r="J122" s="106"/>
      <c r="K122" s="106"/>
      <c r="L122" s="106"/>
      <c r="M122" s="106"/>
      <c r="N122" s="106"/>
      <c r="O122" s="106"/>
    </row>
    <row r="123" spans="4:15" s="32" customFormat="1" x14ac:dyDescent="0.25">
      <c r="D123" s="106"/>
      <c r="E123" s="106"/>
      <c r="F123" s="106"/>
      <c r="G123" s="106"/>
      <c r="H123" s="106"/>
      <c r="I123" s="106"/>
      <c r="J123" s="106"/>
      <c r="K123" s="106"/>
      <c r="L123" s="106"/>
      <c r="M123" s="106"/>
      <c r="N123" s="106"/>
      <c r="O123" s="106"/>
    </row>
    <row r="124" spans="4:15" s="32" customFormat="1" x14ac:dyDescent="0.25">
      <c r="D124" s="106"/>
      <c r="E124" s="106"/>
      <c r="F124" s="106"/>
      <c r="G124" s="106"/>
      <c r="H124" s="106"/>
      <c r="I124" s="106"/>
      <c r="J124" s="106"/>
      <c r="K124" s="106"/>
      <c r="L124" s="106"/>
      <c r="M124" s="106"/>
      <c r="N124" s="106"/>
      <c r="O124" s="106"/>
    </row>
    <row r="125" spans="4:15" s="32" customFormat="1" x14ac:dyDescent="0.25">
      <c r="D125" s="106"/>
      <c r="E125" s="106"/>
      <c r="F125" s="106"/>
      <c r="G125" s="106"/>
      <c r="H125" s="106"/>
      <c r="I125" s="106"/>
      <c r="J125" s="106"/>
      <c r="K125" s="106"/>
      <c r="L125" s="106"/>
      <c r="M125" s="106"/>
      <c r="N125" s="106"/>
      <c r="O125" s="106"/>
    </row>
    <row r="126" spans="4:15" s="32" customFormat="1" x14ac:dyDescent="0.25">
      <c r="D126" s="106"/>
      <c r="E126" s="106"/>
      <c r="F126" s="106"/>
      <c r="G126" s="106"/>
      <c r="H126" s="106"/>
      <c r="I126" s="106"/>
      <c r="J126" s="106"/>
      <c r="K126" s="106"/>
      <c r="L126" s="106"/>
      <c r="M126" s="106"/>
      <c r="N126" s="106"/>
      <c r="O126" s="106"/>
    </row>
    <row r="127" spans="4:15" s="32" customFormat="1" x14ac:dyDescent="0.25">
      <c r="D127" s="106"/>
      <c r="E127" s="106"/>
      <c r="F127" s="106"/>
      <c r="G127" s="106"/>
      <c r="H127" s="106"/>
      <c r="I127" s="106"/>
      <c r="J127" s="106"/>
      <c r="K127" s="106"/>
      <c r="L127" s="106"/>
      <c r="M127" s="106"/>
      <c r="N127" s="106"/>
      <c r="O127" s="106"/>
    </row>
    <row r="128" spans="4:15" s="32" customFormat="1" x14ac:dyDescent="0.25">
      <c r="D128" s="106"/>
      <c r="E128" s="106"/>
      <c r="F128" s="106"/>
      <c r="G128" s="106"/>
      <c r="H128" s="106"/>
      <c r="I128" s="106"/>
      <c r="J128" s="106"/>
      <c r="K128" s="106"/>
      <c r="L128" s="106"/>
      <c r="M128" s="106"/>
      <c r="N128" s="106"/>
      <c r="O128" s="106"/>
    </row>
    <row r="129" spans="4:15" s="32" customFormat="1" x14ac:dyDescent="0.25">
      <c r="D129" s="106"/>
      <c r="E129" s="106"/>
      <c r="F129" s="106"/>
      <c r="G129" s="106"/>
      <c r="H129" s="106"/>
      <c r="I129" s="106"/>
      <c r="J129" s="106"/>
      <c r="K129" s="106"/>
      <c r="L129" s="106"/>
      <c r="M129" s="106"/>
      <c r="N129" s="106"/>
      <c r="O129" s="106"/>
    </row>
    <row r="130" spans="4:15" s="32" customFormat="1" x14ac:dyDescent="0.25">
      <c r="D130" s="106"/>
      <c r="E130" s="106"/>
      <c r="F130" s="106"/>
      <c r="G130" s="106"/>
      <c r="H130" s="106"/>
      <c r="I130" s="106"/>
      <c r="J130" s="106"/>
      <c r="K130" s="106"/>
      <c r="L130" s="106"/>
      <c r="M130" s="106"/>
      <c r="N130" s="106"/>
      <c r="O130" s="106"/>
    </row>
    <row r="131" spans="4:15" s="32" customFormat="1" x14ac:dyDescent="0.25">
      <c r="D131" s="106"/>
      <c r="E131" s="106"/>
      <c r="F131" s="106"/>
      <c r="G131" s="106"/>
      <c r="H131" s="106"/>
      <c r="I131" s="106"/>
      <c r="J131" s="106"/>
      <c r="K131" s="106"/>
      <c r="L131" s="106"/>
      <c r="M131" s="106"/>
      <c r="N131" s="106"/>
      <c r="O131" s="106"/>
    </row>
    <row r="132" spans="4:15" s="32" customFormat="1" x14ac:dyDescent="0.25">
      <c r="D132" s="106"/>
      <c r="E132" s="106"/>
      <c r="F132" s="106"/>
      <c r="G132" s="106"/>
      <c r="H132" s="106"/>
      <c r="I132" s="106"/>
      <c r="J132" s="106"/>
      <c r="K132" s="106"/>
      <c r="L132" s="106"/>
      <c r="M132" s="106"/>
      <c r="N132" s="106"/>
      <c r="O132" s="106"/>
    </row>
    <row r="133" spans="4:15" s="32" customFormat="1" x14ac:dyDescent="0.25">
      <c r="D133" s="106"/>
      <c r="E133" s="106"/>
      <c r="F133" s="106"/>
      <c r="G133" s="106"/>
      <c r="H133" s="106"/>
      <c r="I133" s="106"/>
      <c r="J133" s="106"/>
      <c r="K133" s="106"/>
      <c r="L133" s="106"/>
      <c r="M133" s="106"/>
      <c r="N133" s="106"/>
      <c r="O133" s="106"/>
    </row>
    <row r="134" spans="4:15" s="32" customFormat="1" x14ac:dyDescent="0.25">
      <c r="D134" s="106"/>
      <c r="E134" s="106"/>
      <c r="F134" s="106"/>
      <c r="G134" s="106"/>
      <c r="H134" s="106"/>
      <c r="I134" s="106"/>
      <c r="J134" s="106"/>
      <c r="K134" s="106"/>
      <c r="L134" s="106"/>
      <c r="M134" s="106"/>
      <c r="N134" s="106"/>
      <c r="O134" s="106"/>
    </row>
    <row r="135" spans="4:15" s="32" customFormat="1" x14ac:dyDescent="0.25">
      <c r="D135" s="106"/>
      <c r="E135" s="106"/>
      <c r="F135" s="106"/>
      <c r="G135" s="106"/>
      <c r="H135" s="106"/>
      <c r="I135" s="106"/>
      <c r="J135" s="106"/>
      <c r="K135" s="106"/>
      <c r="L135" s="106"/>
      <c r="M135" s="106"/>
      <c r="N135" s="106"/>
      <c r="O135" s="106"/>
    </row>
    <row r="136" spans="4:15" s="32" customFormat="1" x14ac:dyDescent="0.25">
      <c r="D136" s="106"/>
      <c r="E136" s="106"/>
      <c r="F136" s="106"/>
      <c r="G136" s="106"/>
      <c r="H136" s="106"/>
      <c r="I136" s="106"/>
      <c r="J136" s="106"/>
      <c r="K136" s="106"/>
      <c r="L136" s="106"/>
      <c r="M136" s="106"/>
      <c r="N136" s="106"/>
      <c r="O136" s="106"/>
    </row>
    <row r="137" spans="4:15" s="32" customFormat="1" x14ac:dyDescent="0.25">
      <c r="D137" s="106"/>
      <c r="E137" s="106"/>
      <c r="F137" s="106"/>
      <c r="G137" s="106"/>
      <c r="H137" s="106"/>
      <c r="I137" s="106"/>
      <c r="J137" s="106"/>
      <c r="K137" s="106"/>
      <c r="L137" s="106"/>
      <c r="M137" s="106"/>
      <c r="N137" s="106"/>
      <c r="O137" s="106"/>
    </row>
    <row r="138" spans="4:15" s="32" customFormat="1" x14ac:dyDescent="0.25">
      <c r="D138" s="106"/>
      <c r="E138" s="106"/>
      <c r="F138" s="106"/>
      <c r="G138" s="106"/>
      <c r="H138" s="106"/>
      <c r="I138" s="106"/>
      <c r="J138" s="106"/>
      <c r="K138" s="106"/>
      <c r="L138" s="106"/>
      <c r="M138" s="106"/>
      <c r="N138" s="106"/>
      <c r="O138" s="106"/>
    </row>
    <row r="139" spans="4:15" s="32" customFormat="1" x14ac:dyDescent="0.25">
      <c r="D139" s="106"/>
      <c r="E139" s="106"/>
      <c r="F139" s="106"/>
      <c r="G139" s="106"/>
      <c r="H139" s="106"/>
      <c r="I139" s="106"/>
      <c r="J139" s="106"/>
      <c r="K139" s="106"/>
      <c r="L139" s="106"/>
      <c r="M139" s="106"/>
      <c r="N139" s="106"/>
      <c r="O139" s="106"/>
    </row>
    <row r="140" spans="4:15" s="32" customFormat="1" x14ac:dyDescent="0.25"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</row>
    <row r="141" spans="4:15" s="32" customFormat="1" x14ac:dyDescent="0.25">
      <c r="D141" s="106"/>
      <c r="E141" s="106"/>
      <c r="F141" s="106"/>
      <c r="G141" s="106"/>
      <c r="H141" s="106"/>
      <c r="I141" s="106"/>
      <c r="J141" s="106"/>
      <c r="K141" s="106"/>
      <c r="L141" s="106"/>
      <c r="M141" s="106"/>
      <c r="N141" s="106"/>
      <c r="O141" s="106"/>
    </row>
    <row r="142" spans="4:15" s="32" customFormat="1" x14ac:dyDescent="0.25">
      <c r="D142" s="106"/>
      <c r="E142" s="106"/>
      <c r="F142" s="106"/>
      <c r="G142" s="106"/>
      <c r="H142" s="106"/>
      <c r="I142" s="106"/>
      <c r="J142" s="106"/>
      <c r="K142" s="106"/>
      <c r="L142" s="106"/>
      <c r="M142" s="106"/>
      <c r="N142" s="106"/>
      <c r="O142" s="106"/>
    </row>
    <row r="143" spans="4:15" s="32" customFormat="1" x14ac:dyDescent="0.25">
      <c r="D143" s="106"/>
      <c r="E143" s="106"/>
      <c r="F143" s="106"/>
      <c r="G143" s="106"/>
      <c r="H143" s="106"/>
      <c r="I143" s="106"/>
      <c r="J143" s="106"/>
      <c r="K143" s="106"/>
      <c r="L143" s="106"/>
      <c r="M143" s="106"/>
      <c r="N143" s="106"/>
      <c r="O143" s="106"/>
    </row>
    <row r="144" spans="4:15" s="32" customFormat="1" x14ac:dyDescent="0.25">
      <c r="D144" s="106"/>
      <c r="E144" s="106"/>
      <c r="F144" s="106"/>
      <c r="G144" s="106"/>
      <c r="H144" s="106"/>
      <c r="I144" s="106"/>
      <c r="J144" s="106"/>
      <c r="K144" s="106"/>
      <c r="L144" s="106"/>
      <c r="M144" s="106"/>
      <c r="N144" s="106"/>
      <c r="O144" s="106"/>
    </row>
    <row r="145" spans="4:15" s="32" customFormat="1" x14ac:dyDescent="0.25">
      <c r="D145" s="106"/>
      <c r="E145" s="106"/>
      <c r="F145" s="106"/>
      <c r="G145" s="106"/>
      <c r="H145" s="106"/>
      <c r="I145" s="106"/>
      <c r="J145" s="106"/>
      <c r="K145" s="106"/>
      <c r="L145" s="106"/>
      <c r="M145" s="106"/>
      <c r="N145" s="106"/>
      <c r="O145" s="106"/>
    </row>
    <row r="146" spans="4:15" s="32" customFormat="1" x14ac:dyDescent="0.25">
      <c r="D146" s="106"/>
      <c r="E146" s="106"/>
      <c r="F146" s="106"/>
      <c r="G146" s="106"/>
      <c r="H146" s="106"/>
      <c r="I146" s="106"/>
      <c r="J146" s="106"/>
      <c r="K146" s="106"/>
      <c r="L146" s="106"/>
      <c r="M146" s="106"/>
      <c r="N146" s="106"/>
      <c r="O146" s="106"/>
    </row>
    <row r="147" spans="4:15" s="32" customFormat="1" x14ac:dyDescent="0.25">
      <c r="D147" s="106"/>
      <c r="E147" s="106"/>
      <c r="F147" s="106"/>
      <c r="G147" s="106"/>
      <c r="H147" s="106"/>
      <c r="I147" s="106"/>
      <c r="J147" s="106"/>
      <c r="K147" s="106"/>
      <c r="L147" s="106"/>
      <c r="M147" s="106"/>
      <c r="N147" s="106"/>
      <c r="O147" s="106"/>
    </row>
    <row r="148" spans="4:15" s="32" customFormat="1" x14ac:dyDescent="0.25">
      <c r="D148" s="106"/>
      <c r="E148" s="106"/>
      <c r="F148" s="106"/>
      <c r="G148" s="106"/>
      <c r="H148" s="106"/>
      <c r="I148" s="106"/>
      <c r="J148" s="106"/>
      <c r="K148" s="106"/>
      <c r="L148" s="106"/>
      <c r="M148" s="106"/>
      <c r="N148" s="106"/>
      <c r="O148" s="106"/>
    </row>
    <row r="149" spans="4:15" s="32" customFormat="1" x14ac:dyDescent="0.25">
      <c r="D149" s="106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</row>
    <row r="150" spans="4:15" s="32" customFormat="1" x14ac:dyDescent="0.25"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</row>
    <row r="151" spans="4:15" s="32" customFormat="1" x14ac:dyDescent="0.25">
      <c r="D151" s="106"/>
      <c r="E151" s="106"/>
      <c r="F151" s="106"/>
      <c r="G151" s="106"/>
      <c r="H151" s="106"/>
      <c r="I151" s="106"/>
      <c r="J151" s="106"/>
      <c r="K151" s="106"/>
      <c r="L151" s="106"/>
      <c r="M151" s="106"/>
      <c r="N151" s="106"/>
      <c r="O151" s="106"/>
    </row>
    <row r="152" spans="4:15" s="32" customFormat="1" x14ac:dyDescent="0.25">
      <c r="D152" s="106"/>
      <c r="E152" s="106"/>
      <c r="F152" s="106"/>
      <c r="G152" s="106"/>
      <c r="H152" s="106"/>
      <c r="I152" s="106"/>
      <c r="J152" s="106"/>
      <c r="K152" s="106"/>
      <c r="L152" s="106"/>
      <c r="M152" s="106"/>
      <c r="N152" s="106"/>
      <c r="O152" s="106"/>
    </row>
    <row r="153" spans="4:15" s="32" customFormat="1" x14ac:dyDescent="0.25">
      <c r="D153" s="106"/>
      <c r="E153" s="106"/>
      <c r="F153" s="106"/>
      <c r="G153" s="106"/>
      <c r="H153" s="106"/>
      <c r="I153" s="106"/>
      <c r="J153" s="106"/>
      <c r="K153" s="106"/>
      <c r="L153" s="106"/>
      <c r="M153" s="106"/>
      <c r="N153" s="106"/>
      <c r="O153" s="106"/>
    </row>
    <row r="154" spans="4:15" s="32" customFormat="1" x14ac:dyDescent="0.25">
      <c r="D154" s="106"/>
      <c r="E154" s="106"/>
      <c r="F154" s="106"/>
      <c r="G154" s="106"/>
      <c r="H154" s="106"/>
      <c r="I154" s="106"/>
      <c r="J154" s="106"/>
      <c r="K154" s="106"/>
      <c r="L154" s="106"/>
      <c r="M154" s="106"/>
      <c r="N154" s="106"/>
      <c r="O154" s="106"/>
    </row>
    <row r="155" spans="4:15" s="32" customFormat="1" x14ac:dyDescent="0.25">
      <c r="D155" s="106"/>
      <c r="E155" s="106"/>
      <c r="F155" s="106"/>
      <c r="G155" s="106"/>
      <c r="H155" s="106"/>
      <c r="I155" s="106"/>
      <c r="J155" s="106"/>
      <c r="K155" s="106"/>
      <c r="L155" s="106"/>
      <c r="M155" s="106"/>
      <c r="N155" s="106"/>
      <c r="O155" s="106"/>
    </row>
    <row r="156" spans="4:15" s="32" customFormat="1" x14ac:dyDescent="0.25">
      <c r="D156" s="106"/>
      <c r="E156" s="106"/>
      <c r="F156" s="106"/>
      <c r="G156" s="106"/>
      <c r="H156" s="106"/>
      <c r="I156" s="106"/>
      <c r="J156" s="106"/>
      <c r="K156" s="106"/>
      <c r="L156" s="106"/>
      <c r="M156" s="106"/>
      <c r="N156" s="106"/>
      <c r="O156" s="106"/>
    </row>
    <row r="157" spans="4:15" s="32" customFormat="1" x14ac:dyDescent="0.25">
      <c r="D157" s="106"/>
      <c r="E157" s="106"/>
      <c r="F157" s="106"/>
      <c r="G157" s="106"/>
      <c r="H157" s="106"/>
      <c r="I157" s="106"/>
      <c r="J157" s="106"/>
      <c r="K157" s="106"/>
      <c r="L157" s="106"/>
      <c r="M157" s="106"/>
      <c r="N157" s="106"/>
      <c r="O157" s="106"/>
    </row>
    <row r="158" spans="4:15" s="32" customFormat="1" x14ac:dyDescent="0.25">
      <c r="D158" s="106"/>
      <c r="E158" s="106"/>
      <c r="F158" s="106"/>
      <c r="G158" s="106"/>
      <c r="H158" s="106"/>
      <c r="I158" s="106"/>
      <c r="J158" s="106"/>
      <c r="K158" s="106"/>
      <c r="L158" s="106"/>
      <c r="M158" s="106"/>
      <c r="N158" s="106"/>
      <c r="O158" s="106"/>
    </row>
    <row r="159" spans="4:15" s="32" customFormat="1" x14ac:dyDescent="0.25">
      <c r="D159" s="106"/>
      <c r="E159" s="106"/>
      <c r="F159" s="106"/>
      <c r="G159" s="106"/>
      <c r="H159" s="106"/>
      <c r="I159" s="106"/>
      <c r="J159" s="106"/>
      <c r="K159" s="106"/>
      <c r="L159" s="106"/>
      <c r="M159" s="106"/>
      <c r="N159" s="106"/>
      <c r="O159" s="106"/>
    </row>
    <row r="160" spans="4:15" s="32" customFormat="1" x14ac:dyDescent="0.25">
      <c r="D160" s="106"/>
      <c r="E160" s="106"/>
      <c r="F160" s="106"/>
      <c r="G160" s="106"/>
      <c r="H160" s="106"/>
      <c r="I160" s="106"/>
      <c r="J160" s="106"/>
      <c r="K160" s="106"/>
      <c r="L160" s="106"/>
      <c r="M160" s="106"/>
      <c r="N160" s="106"/>
      <c r="O160" s="106"/>
    </row>
    <row r="161" spans="4:15" s="32" customFormat="1" x14ac:dyDescent="0.25">
      <c r="D161" s="106"/>
      <c r="E161" s="106"/>
      <c r="F161" s="106"/>
      <c r="G161" s="106"/>
      <c r="H161" s="106"/>
      <c r="I161" s="106"/>
      <c r="J161" s="106"/>
      <c r="K161" s="106"/>
      <c r="L161" s="106"/>
      <c r="M161" s="106"/>
      <c r="N161" s="106"/>
      <c r="O161" s="106"/>
    </row>
    <row r="162" spans="4:15" s="32" customFormat="1" x14ac:dyDescent="0.25">
      <c r="D162" s="106"/>
      <c r="E162" s="106"/>
      <c r="F162" s="106"/>
      <c r="G162" s="106"/>
      <c r="H162" s="106"/>
      <c r="I162" s="106"/>
      <c r="J162" s="106"/>
      <c r="K162" s="106"/>
      <c r="L162" s="106"/>
      <c r="M162" s="106"/>
      <c r="N162" s="106"/>
      <c r="O162" s="106"/>
    </row>
    <row r="163" spans="4:15" s="32" customFormat="1" x14ac:dyDescent="0.25">
      <c r="D163" s="106"/>
      <c r="E163" s="106"/>
      <c r="F163" s="106"/>
      <c r="G163" s="106"/>
      <c r="H163" s="106"/>
      <c r="I163" s="106"/>
      <c r="J163" s="106"/>
      <c r="K163" s="106"/>
      <c r="L163" s="106"/>
      <c r="M163" s="106"/>
      <c r="N163" s="106"/>
      <c r="O163" s="106"/>
    </row>
    <row r="164" spans="4:15" s="32" customFormat="1" x14ac:dyDescent="0.25">
      <c r="D164" s="106"/>
      <c r="E164" s="106"/>
      <c r="F164" s="106"/>
      <c r="G164" s="106"/>
      <c r="H164" s="106"/>
      <c r="I164" s="106"/>
      <c r="J164" s="106"/>
      <c r="K164" s="106"/>
      <c r="L164" s="106"/>
      <c r="M164" s="106"/>
      <c r="N164" s="106"/>
      <c r="O164" s="106"/>
    </row>
    <row r="165" spans="4:15" s="32" customFormat="1" x14ac:dyDescent="0.25">
      <c r="D165" s="106"/>
      <c r="E165" s="106"/>
      <c r="F165" s="106"/>
      <c r="G165" s="106"/>
      <c r="H165" s="106"/>
      <c r="I165" s="106"/>
      <c r="J165" s="106"/>
      <c r="K165" s="106"/>
      <c r="L165" s="106"/>
      <c r="M165" s="106"/>
      <c r="N165" s="106"/>
      <c r="O165" s="106"/>
    </row>
    <row r="166" spans="4:15" s="32" customFormat="1" x14ac:dyDescent="0.25">
      <c r="D166" s="106"/>
      <c r="E166" s="106"/>
      <c r="F166" s="106"/>
      <c r="G166" s="106"/>
      <c r="H166" s="106"/>
      <c r="I166" s="106"/>
      <c r="J166" s="106"/>
      <c r="K166" s="106"/>
      <c r="L166" s="106"/>
      <c r="M166" s="106"/>
      <c r="N166" s="106"/>
      <c r="O166" s="106"/>
    </row>
    <row r="167" spans="4:15" s="32" customFormat="1" x14ac:dyDescent="0.25">
      <c r="D167" s="106"/>
      <c r="E167" s="106"/>
      <c r="F167" s="106"/>
      <c r="G167" s="106"/>
      <c r="H167" s="106"/>
      <c r="I167" s="106"/>
      <c r="J167" s="106"/>
      <c r="K167" s="106"/>
      <c r="L167" s="106"/>
      <c r="M167" s="106"/>
      <c r="N167" s="106"/>
      <c r="O167" s="106"/>
    </row>
    <row r="168" spans="4:15" s="32" customFormat="1" x14ac:dyDescent="0.25">
      <c r="D168" s="106"/>
      <c r="E168" s="106"/>
      <c r="F168" s="106"/>
      <c r="G168" s="106"/>
      <c r="H168" s="106"/>
      <c r="I168" s="106"/>
      <c r="J168" s="106"/>
      <c r="K168" s="106"/>
      <c r="L168" s="106"/>
      <c r="M168" s="106"/>
      <c r="N168" s="106"/>
      <c r="O168" s="106"/>
    </row>
    <row r="169" spans="4:15" s="32" customFormat="1" x14ac:dyDescent="0.25">
      <c r="D169" s="106"/>
      <c r="E169" s="106"/>
      <c r="F169" s="106"/>
      <c r="G169" s="106"/>
      <c r="H169" s="106"/>
      <c r="I169" s="106"/>
      <c r="J169" s="106"/>
      <c r="K169" s="106"/>
      <c r="L169" s="106"/>
      <c r="M169" s="106"/>
      <c r="N169" s="106"/>
      <c r="O169" s="106"/>
    </row>
    <row r="170" spans="4:15" s="32" customFormat="1" x14ac:dyDescent="0.25">
      <c r="D170" s="106"/>
      <c r="E170" s="106"/>
      <c r="F170" s="106"/>
      <c r="G170" s="106"/>
      <c r="H170" s="106"/>
      <c r="I170" s="106"/>
      <c r="J170" s="106"/>
      <c r="K170" s="106"/>
      <c r="L170" s="106"/>
      <c r="M170" s="106"/>
      <c r="N170" s="106"/>
      <c r="O170" s="106"/>
    </row>
    <row r="171" spans="4:15" s="32" customFormat="1" x14ac:dyDescent="0.25">
      <c r="D171" s="106"/>
      <c r="E171" s="106"/>
      <c r="F171" s="106"/>
      <c r="G171" s="106"/>
      <c r="H171" s="106"/>
      <c r="I171" s="106"/>
      <c r="J171" s="106"/>
      <c r="K171" s="106"/>
      <c r="L171" s="106"/>
      <c r="M171" s="106"/>
      <c r="N171" s="106"/>
      <c r="O171" s="106"/>
    </row>
    <row r="172" spans="4:15" s="32" customFormat="1" x14ac:dyDescent="0.25">
      <c r="D172" s="106"/>
      <c r="E172" s="106"/>
      <c r="F172" s="106"/>
      <c r="G172" s="106"/>
      <c r="H172" s="106"/>
      <c r="I172" s="106"/>
      <c r="J172" s="106"/>
      <c r="K172" s="106"/>
      <c r="L172" s="106"/>
      <c r="M172" s="106"/>
      <c r="N172" s="106"/>
      <c r="O172" s="106"/>
    </row>
    <row r="173" spans="4:15" s="32" customFormat="1" x14ac:dyDescent="0.25">
      <c r="D173" s="106"/>
      <c r="E173" s="106"/>
      <c r="F173" s="106"/>
      <c r="G173" s="106"/>
      <c r="H173" s="106"/>
      <c r="I173" s="106"/>
      <c r="J173" s="106"/>
      <c r="K173" s="106"/>
      <c r="L173" s="106"/>
      <c r="M173" s="106"/>
      <c r="N173" s="106"/>
      <c r="O173" s="106"/>
    </row>
    <row r="174" spans="4:15" s="32" customFormat="1" x14ac:dyDescent="0.25">
      <c r="D174" s="106"/>
      <c r="E174" s="106"/>
      <c r="F174" s="106"/>
      <c r="G174" s="106"/>
      <c r="H174" s="106"/>
      <c r="I174" s="106"/>
      <c r="J174" s="106"/>
      <c r="K174" s="106"/>
      <c r="L174" s="106"/>
      <c r="M174" s="106"/>
      <c r="N174" s="106"/>
      <c r="O174" s="106"/>
    </row>
    <row r="175" spans="4:15" s="32" customFormat="1" x14ac:dyDescent="0.25">
      <c r="D175" s="106"/>
      <c r="E175" s="106"/>
      <c r="F175" s="106"/>
      <c r="G175" s="106"/>
      <c r="H175" s="106"/>
      <c r="I175" s="106"/>
      <c r="J175" s="106"/>
      <c r="K175" s="106"/>
      <c r="L175" s="106"/>
      <c r="M175" s="106"/>
      <c r="N175" s="106"/>
      <c r="O175" s="106"/>
    </row>
    <row r="176" spans="4:15" s="32" customFormat="1" x14ac:dyDescent="0.25">
      <c r="D176" s="106"/>
      <c r="E176" s="106"/>
      <c r="F176" s="106"/>
      <c r="G176" s="106"/>
      <c r="H176" s="106"/>
      <c r="I176" s="106"/>
      <c r="J176" s="106"/>
      <c r="K176" s="106"/>
      <c r="L176" s="106"/>
      <c r="M176" s="106"/>
      <c r="N176" s="106"/>
      <c r="O176" s="106"/>
    </row>
    <row r="177" spans="4:15" s="32" customFormat="1" x14ac:dyDescent="0.25">
      <c r="D177" s="106"/>
      <c r="E177" s="106"/>
      <c r="F177" s="106"/>
      <c r="G177" s="106"/>
      <c r="H177" s="106"/>
      <c r="I177" s="106"/>
      <c r="J177" s="106"/>
      <c r="K177" s="106"/>
      <c r="L177" s="106"/>
      <c r="M177" s="106"/>
      <c r="N177" s="106"/>
      <c r="O177" s="106"/>
    </row>
    <row r="178" spans="4:15" s="32" customFormat="1" x14ac:dyDescent="0.25">
      <c r="D178" s="106"/>
      <c r="E178" s="106"/>
      <c r="F178" s="106"/>
      <c r="G178" s="106"/>
      <c r="H178" s="106"/>
      <c r="I178" s="106"/>
      <c r="J178" s="106"/>
      <c r="K178" s="106"/>
      <c r="L178" s="106"/>
      <c r="M178" s="106"/>
      <c r="N178" s="106"/>
      <c r="O178" s="106"/>
    </row>
    <row r="179" spans="4:15" s="32" customFormat="1" x14ac:dyDescent="0.25">
      <c r="D179" s="106"/>
      <c r="E179" s="106"/>
      <c r="F179" s="106"/>
      <c r="G179" s="106"/>
      <c r="H179" s="106"/>
      <c r="I179" s="106"/>
      <c r="J179" s="106"/>
      <c r="K179" s="106"/>
      <c r="L179" s="106"/>
      <c r="M179" s="106"/>
      <c r="N179" s="106"/>
      <c r="O179" s="106"/>
    </row>
    <row r="180" spans="4:15" s="32" customFormat="1" x14ac:dyDescent="0.25">
      <c r="D180" s="106"/>
      <c r="E180" s="106"/>
      <c r="F180" s="106"/>
      <c r="G180" s="106"/>
      <c r="H180" s="106"/>
      <c r="I180" s="106"/>
      <c r="J180" s="106"/>
      <c r="K180" s="106"/>
      <c r="L180" s="106"/>
      <c r="M180" s="106"/>
      <c r="N180" s="106"/>
      <c r="O180" s="106"/>
    </row>
    <row r="181" spans="4:15" s="32" customFormat="1" x14ac:dyDescent="0.25">
      <c r="D181" s="106"/>
      <c r="E181" s="106"/>
      <c r="F181" s="106"/>
      <c r="G181" s="106"/>
      <c r="H181" s="106"/>
      <c r="I181" s="106"/>
      <c r="J181" s="106"/>
      <c r="K181" s="106"/>
      <c r="L181" s="106"/>
      <c r="M181" s="106"/>
      <c r="N181" s="106"/>
      <c r="O181" s="106"/>
    </row>
    <row r="182" spans="4:15" s="32" customFormat="1" x14ac:dyDescent="0.25">
      <c r="D182" s="106"/>
      <c r="E182" s="106"/>
      <c r="F182" s="106"/>
      <c r="G182" s="106"/>
      <c r="H182" s="106"/>
      <c r="I182" s="106"/>
      <c r="J182" s="106"/>
      <c r="K182" s="106"/>
      <c r="L182" s="106"/>
      <c r="M182" s="106"/>
      <c r="N182" s="106"/>
      <c r="O182" s="106"/>
    </row>
    <row r="183" spans="4:15" s="32" customFormat="1" x14ac:dyDescent="0.25">
      <c r="D183" s="106"/>
      <c r="E183" s="106"/>
      <c r="F183" s="106"/>
      <c r="G183" s="106"/>
      <c r="H183" s="106"/>
      <c r="I183" s="106"/>
      <c r="J183" s="106"/>
      <c r="K183" s="106"/>
      <c r="L183" s="106"/>
      <c r="M183" s="106"/>
      <c r="N183" s="106"/>
      <c r="O183" s="106"/>
    </row>
    <row r="184" spans="4:15" s="32" customFormat="1" x14ac:dyDescent="0.25"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</row>
    <row r="185" spans="4:15" s="32" customFormat="1" x14ac:dyDescent="0.25">
      <c r="D185" s="106"/>
      <c r="E185" s="106"/>
      <c r="F185" s="106"/>
      <c r="G185" s="106"/>
      <c r="H185" s="106"/>
      <c r="I185" s="106"/>
      <c r="J185" s="106"/>
      <c r="K185" s="106"/>
      <c r="L185" s="106"/>
      <c r="M185" s="106"/>
      <c r="N185" s="106"/>
      <c r="O185" s="106"/>
    </row>
    <row r="186" spans="4:15" s="32" customFormat="1" x14ac:dyDescent="0.25">
      <c r="D186" s="106"/>
      <c r="E186" s="106"/>
      <c r="F186" s="106"/>
      <c r="G186" s="106"/>
      <c r="H186" s="106"/>
      <c r="I186" s="106"/>
      <c r="J186" s="106"/>
      <c r="K186" s="106"/>
      <c r="L186" s="106"/>
      <c r="M186" s="106"/>
      <c r="N186" s="106"/>
      <c r="O186" s="106"/>
    </row>
    <row r="187" spans="4:15" s="32" customFormat="1" x14ac:dyDescent="0.25">
      <c r="D187" s="106"/>
      <c r="E187" s="106"/>
      <c r="F187" s="106"/>
      <c r="G187" s="106"/>
      <c r="H187" s="106"/>
      <c r="I187" s="106"/>
      <c r="J187" s="106"/>
      <c r="K187" s="106"/>
      <c r="L187" s="106"/>
      <c r="M187" s="106"/>
      <c r="N187" s="106"/>
      <c r="O187" s="106"/>
    </row>
    <row r="188" spans="4:15" s="32" customFormat="1" x14ac:dyDescent="0.25">
      <c r="D188" s="106"/>
      <c r="E188" s="106"/>
      <c r="F188" s="106"/>
      <c r="G188" s="106"/>
      <c r="H188" s="106"/>
      <c r="I188" s="106"/>
      <c r="J188" s="106"/>
      <c r="K188" s="106"/>
      <c r="L188" s="106"/>
      <c r="M188" s="106"/>
      <c r="N188" s="106"/>
      <c r="O188" s="106"/>
    </row>
    <row r="189" spans="4:15" s="32" customFormat="1" x14ac:dyDescent="0.25">
      <c r="D189" s="106"/>
      <c r="E189" s="106"/>
      <c r="F189" s="106"/>
      <c r="G189" s="106"/>
      <c r="H189" s="106"/>
      <c r="I189" s="106"/>
      <c r="J189" s="106"/>
      <c r="K189" s="106"/>
      <c r="L189" s="106"/>
      <c r="M189" s="106"/>
      <c r="N189" s="106"/>
      <c r="O189" s="106"/>
    </row>
    <row r="190" spans="4:15" s="32" customFormat="1" x14ac:dyDescent="0.25">
      <c r="D190" s="106"/>
      <c r="E190" s="106"/>
      <c r="F190" s="106"/>
      <c r="G190" s="106"/>
      <c r="H190" s="106"/>
      <c r="I190" s="106"/>
      <c r="J190" s="106"/>
      <c r="K190" s="106"/>
      <c r="L190" s="106"/>
      <c r="M190" s="106"/>
      <c r="N190" s="106"/>
      <c r="O190" s="106"/>
    </row>
    <row r="191" spans="4:15" s="32" customFormat="1" x14ac:dyDescent="0.25">
      <c r="D191" s="106"/>
      <c r="E191" s="106"/>
      <c r="F191" s="106"/>
      <c r="G191" s="106"/>
      <c r="H191" s="106"/>
      <c r="I191" s="106"/>
      <c r="J191" s="106"/>
      <c r="K191" s="106"/>
      <c r="L191" s="106"/>
      <c r="M191" s="106"/>
      <c r="N191" s="106"/>
      <c r="O191" s="106"/>
    </row>
    <row r="192" spans="4:15" s="32" customFormat="1" x14ac:dyDescent="0.25">
      <c r="D192" s="106"/>
      <c r="E192" s="106"/>
      <c r="F192" s="106"/>
      <c r="G192" s="106"/>
      <c r="H192" s="106"/>
      <c r="I192" s="106"/>
      <c r="J192" s="106"/>
      <c r="K192" s="106"/>
      <c r="L192" s="106"/>
      <c r="M192" s="106"/>
      <c r="N192" s="106"/>
      <c r="O192" s="106"/>
    </row>
    <row r="193" spans="4:15" s="32" customFormat="1" x14ac:dyDescent="0.25">
      <c r="D193" s="106"/>
      <c r="E193" s="106"/>
      <c r="F193" s="106"/>
      <c r="G193" s="106"/>
      <c r="H193" s="106"/>
      <c r="I193" s="106"/>
      <c r="J193" s="106"/>
      <c r="K193" s="106"/>
      <c r="L193" s="106"/>
      <c r="M193" s="106"/>
      <c r="N193" s="106"/>
      <c r="O193" s="106"/>
    </row>
    <row r="194" spans="4:15" s="32" customFormat="1" x14ac:dyDescent="0.25">
      <c r="D194" s="106"/>
      <c r="E194" s="106"/>
      <c r="F194" s="106"/>
      <c r="G194" s="106"/>
      <c r="H194" s="106"/>
      <c r="I194" s="106"/>
      <c r="J194" s="106"/>
      <c r="K194" s="106"/>
      <c r="L194" s="106"/>
      <c r="M194" s="106"/>
      <c r="N194" s="106"/>
      <c r="O194" s="106"/>
    </row>
    <row r="195" spans="4:15" s="32" customFormat="1" x14ac:dyDescent="0.25">
      <c r="D195" s="106"/>
      <c r="E195" s="106"/>
      <c r="F195" s="106"/>
      <c r="G195" s="106"/>
      <c r="H195" s="106"/>
      <c r="I195" s="106"/>
      <c r="J195" s="106"/>
      <c r="K195" s="106"/>
      <c r="L195" s="106"/>
      <c r="M195" s="106"/>
      <c r="N195" s="106"/>
      <c r="O195" s="106"/>
    </row>
    <row r="196" spans="4:15" s="32" customFormat="1" x14ac:dyDescent="0.25">
      <c r="D196" s="106"/>
      <c r="E196" s="106"/>
      <c r="F196" s="106"/>
      <c r="G196" s="106"/>
      <c r="H196" s="106"/>
      <c r="I196" s="106"/>
      <c r="J196" s="106"/>
      <c r="K196" s="106"/>
      <c r="L196" s="106"/>
      <c r="M196" s="106"/>
      <c r="N196" s="106"/>
      <c r="O196" s="106"/>
    </row>
    <row r="197" spans="4:15" s="32" customFormat="1" x14ac:dyDescent="0.25">
      <c r="D197" s="106"/>
      <c r="E197" s="106"/>
      <c r="F197" s="106"/>
      <c r="G197" s="106"/>
      <c r="H197" s="106"/>
      <c r="I197" s="106"/>
      <c r="J197" s="106"/>
      <c r="K197" s="106"/>
      <c r="L197" s="106"/>
      <c r="M197" s="106"/>
      <c r="N197" s="106"/>
      <c r="O197" s="106"/>
    </row>
    <row r="198" spans="4:15" s="32" customFormat="1" x14ac:dyDescent="0.25">
      <c r="D198" s="106"/>
      <c r="E198" s="106"/>
      <c r="F198" s="106"/>
      <c r="G198" s="106"/>
      <c r="H198" s="106"/>
      <c r="I198" s="106"/>
      <c r="J198" s="106"/>
      <c r="K198" s="106"/>
      <c r="L198" s="106"/>
      <c r="M198" s="106"/>
      <c r="N198" s="106"/>
      <c r="O198" s="106"/>
    </row>
    <row r="199" spans="4:15" s="32" customFormat="1" x14ac:dyDescent="0.25">
      <c r="D199" s="106"/>
      <c r="E199" s="106"/>
      <c r="F199" s="106"/>
      <c r="G199" s="106"/>
      <c r="H199" s="106"/>
      <c r="I199" s="106"/>
      <c r="J199" s="106"/>
      <c r="K199" s="106"/>
      <c r="L199" s="106"/>
      <c r="M199" s="106"/>
      <c r="N199" s="106"/>
      <c r="O199" s="106"/>
    </row>
    <row r="200" spans="4:15" s="32" customFormat="1" x14ac:dyDescent="0.25">
      <c r="D200" s="106"/>
      <c r="E200" s="106"/>
      <c r="F200" s="106"/>
      <c r="G200" s="106"/>
      <c r="H200" s="106"/>
      <c r="I200" s="106"/>
      <c r="J200" s="106"/>
      <c r="K200" s="106"/>
      <c r="L200" s="106"/>
      <c r="M200" s="106"/>
      <c r="N200" s="106"/>
      <c r="O200" s="106"/>
    </row>
    <row r="201" spans="4:15" s="32" customFormat="1" x14ac:dyDescent="0.25">
      <c r="D201" s="106"/>
      <c r="E201" s="106"/>
      <c r="F201" s="106"/>
      <c r="G201" s="106"/>
      <c r="H201" s="106"/>
      <c r="I201" s="106"/>
      <c r="J201" s="106"/>
      <c r="K201" s="106"/>
      <c r="L201" s="106"/>
      <c r="M201" s="106"/>
      <c r="N201" s="106"/>
      <c r="O201" s="106"/>
    </row>
    <row r="202" spans="4:15" s="32" customFormat="1" x14ac:dyDescent="0.25">
      <c r="D202" s="106"/>
      <c r="E202" s="106"/>
      <c r="F202" s="106"/>
      <c r="G202" s="106"/>
      <c r="H202" s="106"/>
      <c r="I202" s="106"/>
      <c r="J202" s="106"/>
      <c r="K202" s="106"/>
      <c r="L202" s="106"/>
      <c r="M202" s="106"/>
      <c r="N202" s="106"/>
      <c r="O202" s="106"/>
    </row>
    <row r="203" spans="4:15" s="32" customFormat="1" x14ac:dyDescent="0.25">
      <c r="D203" s="106"/>
      <c r="E203" s="106"/>
      <c r="F203" s="106"/>
      <c r="G203" s="106"/>
      <c r="H203" s="106"/>
      <c r="I203" s="106"/>
      <c r="J203" s="106"/>
      <c r="K203" s="106"/>
      <c r="L203" s="106"/>
      <c r="M203" s="106"/>
      <c r="N203" s="106"/>
      <c r="O203" s="106"/>
    </row>
    <row r="204" spans="4:15" s="32" customFormat="1" x14ac:dyDescent="0.25">
      <c r="D204" s="106"/>
      <c r="E204" s="106"/>
      <c r="F204" s="106"/>
      <c r="G204" s="106"/>
      <c r="H204" s="106"/>
      <c r="I204" s="106"/>
      <c r="J204" s="106"/>
      <c r="K204" s="106"/>
      <c r="L204" s="106"/>
      <c r="M204" s="106"/>
      <c r="N204" s="106"/>
      <c r="O204" s="106"/>
    </row>
    <row r="205" spans="4:15" s="32" customFormat="1" x14ac:dyDescent="0.25">
      <c r="D205" s="106"/>
      <c r="E205" s="106"/>
      <c r="F205" s="106"/>
      <c r="G205" s="106"/>
      <c r="H205" s="106"/>
      <c r="I205" s="106"/>
      <c r="J205" s="106"/>
      <c r="K205" s="106"/>
      <c r="L205" s="106"/>
      <c r="M205" s="106"/>
      <c r="N205" s="106"/>
      <c r="O205" s="106"/>
    </row>
  </sheetData>
  <mergeCells count="42">
    <mergeCell ref="B4:B7"/>
    <mergeCell ref="B56:B59"/>
    <mergeCell ref="B24:B27"/>
    <mergeCell ref="B48:B51"/>
    <mergeCell ref="B8:B11"/>
    <mergeCell ref="G1:I1"/>
    <mergeCell ref="B36:B39"/>
    <mergeCell ref="B68:B71"/>
    <mergeCell ref="B64:B67"/>
    <mergeCell ref="B2:B3"/>
    <mergeCell ref="C2:C3"/>
    <mergeCell ref="B52:B55"/>
    <mergeCell ref="B28:B31"/>
    <mergeCell ref="B20:B23"/>
    <mergeCell ref="B12:B15"/>
    <mergeCell ref="B44:B47"/>
    <mergeCell ref="B60:B63"/>
    <mergeCell ref="B32:B35"/>
    <mergeCell ref="B40:B43"/>
    <mergeCell ref="B16:B19"/>
    <mergeCell ref="D1:F1"/>
    <mergeCell ref="B84:B87"/>
    <mergeCell ref="B88:B91"/>
    <mergeCell ref="B72:B75"/>
    <mergeCell ref="B76:B79"/>
    <mergeCell ref="B80:B83"/>
    <mergeCell ref="M2:M3"/>
    <mergeCell ref="O2:O3"/>
    <mergeCell ref="B92:B95"/>
    <mergeCell ref="B96:B99"/>
    <mergeCell ref="J1:L1"/>
    <mergeCell ref="M1:O1"/>
    <mergeCell ref="E2:E3"/>
    <mergeCell ref="H2:H3"/>
    <mergeCell ref="K2:K3"/>
    <mergeCell ref="N2:N3"/>
    <mergeCell ref="D2:D3"/>
    <mergeCell ref="F2:F3"/>
    <mergeCell ref="G2:G3"/>
    <mergeCell ref="I2:I3"/>
    <mergeCell ref="J2:J3"/>
    <mergeCell ref="L2:L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6"/>
  <sheetViews>
    <sheetView workbookViewId="0"/>
  </sheetViews>
  <sheetFormatPr defaultRowHeight="15" x14ac:dyDescent="0.25"/>
  <cols>
    <col min="2" max="2" width="9.140625" style="39"/>
    <col min="3" max="3" width="12.42578125" style="39" customWidth="1"/>
    <col min="4" max="4" width="9.140625" style="39"/>
    <col min="5" max="5" width="13" style="39" customWidth="1"/>
    <col min="6" max="6" width="9.140625" style="39"/>
    <col min="7" max="7" width="9.7109375" style="39" customWidth="1"/>
    <col min="8" max="8" width="13.140625" style="39" customWidth="1"/>
    <col min="9" max="9" width="11.140625" style="39" customWidth="1"/>
    <col min="10" max="11" width="9.140625" style="39"/>
    <col min="12" max="12" width="4" customWidth="1"/>
    <col min="14" max="14" width="13.7109375" customWidth="1"/>
    <col min="16" max="16" width="13.140625" customWidth="1"/>
    <col min="18" max="18" width="11.28515625" customWidth="1"/>
    <col min="19" max="20" width="11.7109375" customWidth="1"/>
    <col min="23" max="23" width="5.28515625" customWidth="1"/>
    <col min="24" max="24" width="9.140625" style="39"/>
    <col min="25" max="25" width="11.85546875" style="39" customWidth="1"/>
    <col min="26" max="26" width="9.140625" style="39"/>
    <col min="27" max="27" width="11.5703125" style="39" customWidth="1"/>
    <col min="28" max="28" width="9.140625" style="39"/>
    <col min="29" max="29" width="10.42578125" style="39" customWidth="1"/>
    <col min="30" max="30" width="11.7109375" style="39" customWidth="1"/>
    <col min="31" max="31" width="11" style="39" customWidth="1"/>
    <col min="32" max="33" width="9.140625" style="39"/>
    <col min="34" max="34" width="4.28515625" customWidth="1"/>
    <col min="35" max="35" width="9.140625" style="39"/>
    <col min="36" max="36" width="11.7109375" style="39" customWidth="1"/>
    <col min="37" max="37" width="9.140625" style="39"/>
    <col min="38" max="38" width="12.7109375" style="39" customWidth="1"/>
    <col min="39" max="40" width="9.140625" style="39"/>
    <col min="41" max="41" width="12.7109375" style="39" customWidth="1"/>
    <col min="42" max="42" width="10.85546875" style="39" customWidth="1"/>
    <col min="43" max="44" width="9.140625" style="39"/>
  </cols>
  <sheetData>
    <row r="1" spans="1:44" x14ac:dyDescent="0.25">
      <c r="A1" s="33"/>
      <c r="B1" s="33" t="s">
        <v>3</v>
      </c>
      <c r="C1" s="33"/>
      <c r="D1" s="33"/>
      <c r="E1" s="33"/>
      <c r="F1" s="33"/>
      <c r="G1" s="33"/>
      <c r="H1" s="33"/>
      <c r="I1" s="33"/>
      <c r="J1" s="33"/>
      <c r="K1" s="44"/>
      <c r="M1" s="33" t="s">
        <v>12</v>
      </c>
      <c r="N1" s="33"/>
      <c r="O1" s="33"/>
      <c r="P1" s="33"/>
      <c r="Q1" s="33"/>
      <c r="R1" s="33"/>
      <c r="S1" s="33"/>
      <c r="T1" s="33"/>
      <c r="U1" s="33"/>
      <c r="V1" s="44"/>
      <c r="W1" s="33"/>
      <c r="X1" s="33" t="s">
        <v>13</v>
      </c>
      <c r="Y1" s="33"/>
      <c r="Z1" s="33"/>
      <c r="AA1" s="33"/>
      <c r="AB1" s="33"/>
      <c r="AC1" s="33"/>
      <c r="AD1" s="33"/>
      <c r="AE1" s="33"/>
      <c r="AF1" s="33"/>
      <c r="AG1" s="44"/>
      <c r="AH1" s="33"/>
      <c r="AI1" s="33" t="s">
        <v>14</v>
      </c>
      <c r="AR1" s="32"/>
    </row>
    <row r="2" spans="1:44" x14ac:dyDescent="0.25">
      <c r="B2" s="300" t="s">
        <v>15</v>
      </c>
      <c r="C2" s="300" t="s">
        <v>16</v>
      </c>
      <c r="D2" s="302" t="s">
        <v>0</v>
      </c>
      <c r="E2" s="299"/>
      <c r="F2" s="299"/>
      <c r="G2" s="299"/>
      <c r="H2" s="299"/>
      <c r="I2" s="299"/>
      <c r="J2" s="299"/>
      <c r="K2" s="41"/>
      <c r="M2" s="300" t="s">
        <v>15</v>
      </c>
      <c r="N2" s="300" t="s">
        <v>16</v>
      </c>
      <c r="O2" s="302" t="s">
        <v>0</v>
      </c>
      <c r="P2" s="299"/>
      <c r="Q2" s="299"/>
      <c r="R2" s="299"/>
      <c r="S2" s="299"/>
      <c r="T2" s="299"/>
      <c r="U2" s="299"/>
      <c r="V2" s="36"/>
      <c r="X2" s="300" t="s">
        <v>15</v>
      </c>
      <c r="Y2" s="300" t="s">
        <v>16</v>
      </c>
      <c r="Z2" s="302" t="s">
        <v>0</v>
      </c>
      <c r="AA2" s="299"/>
      <c r="AB2" s="299"/>
      <c r="AC2" s="299"/>
      <c r="AD2" s="299"/>
      <c r="AE2" s="299"/>
      <c r="AF2" s="299"/>
      <c r="AG2" s="41"/>
      <c r="AI2" s="300" t="s">
        <v>15</v>
      </c>
      <c r="AJ2" s="300" t="s">
        <v>16</v>
      </c>
      <c r="AK2" s="302" t="s">
        <v>0</v>
      </c>
      <c r="AL2" s="299"/>
      <c r="AM2" s="299"/>
      <c r="AN2" s="299"/>
      <c r="AO2" s="299"/>
      <c r="AP2" s="299"/>
      <c r="AQ2" s="299"/>
      <c r="AR2" s="41"/>
    </row>
    <row r="3" spans="1:44" x14ac:dyDescent="0.25">
      <c r="B3" s="288"/>
      <c r="C3" s="288"/>
      <c r="D3" s="303"/>
      <c r="E3" s="42" t="s">
        <v>17</v>
      </c>
      <c r="F3" s="40" t="s">
        <v>18</v>
      </c>
      <c r="G3" s="40" t="s">
        <v>19</v>
      </c>
      <c r="H3" s="40" t="s">
        <v>20</v>
      </c>
      <c r="I3" s="40" t="s">
        <v>21</v>
      </c>
      <c r="J3" s="40" t="s">
        <v>22</v>
      </c>
      <c r="K3" s="43" t="s">
        <v>56</v>
      </c>
      <c r="M3" s="288"/>
      <c r="N3" s="288"/>
      <c r="O3" s="303"/>
      <c r="P3" s="37" t="s">
        <v>17</v>
      </c>
      <c r="Q3" s="35" t="s">
        <v>18</v>
      </c>
      <c r="R3" s="35" t="s">
        <v>19</v>
      </c>
      <c r="S3" s="35" t="s">
        <v>20</v>
      </c>
      <c r="T3" s="35" t="s">
        <v>21</v>
      </c>
      <c r="U3" s="35" t="s">
        <v>22</v>
      </c>
      <c r="V3" s="38" t="s">
        <v>56</v>
      </c>
      <c r="X3" s="288"/>
      <c r="Y3" s="288"/>
      <c r="Z3" s="303"/>
      <c r="AA3" s="42" t="s">
        <v>17</v>
      </c>
      <c r="AB3" s="40" t="s">
        <v>18</v>
      </c>
      <c r="AC3" s="40" t="s">
        <v>19</v>
      </c>
      <c r="AD3" s="40" t="s">
        <v>20</v>
      </c>
      <c r="AE3" s="40" t="s">
        <v>21</v>
      </c>
      <c r="AF3" s="40" t="s">
        <v>22</v>
      </c>
      <c r="AG3" s="43" t="s">
        <v>56</v>
      </c>
      <c r="AI3" s="288"/>
      <c r="AJ3" s="288"/>
      <c r="AK3" s="303"/>
      <c r="AL3" s="42" t="s">
        <v>17</v>
      </c>
      <c r="AM3" s="40" t="s">
        <v>18</v>
      </c>
      <c r="AN3" s="40" t="s">
        <v>19</v>
      </c>
      <c r="AO3" s="40" t="s">
        <v>20</v>
      </c>
      <c r="AP3" s="40" t="s">
        <v>21</v>
      </c>
      <c r="AQ3" s="40" t="s">
        <v>22</v>
      </c>
      <c r="AR3" s="43" t="s">
        <v>56</v>
      </c>
    </row>
    <row r="4" spans="1:44" ht="15" customHeight="1" x14ac:dyDescent="0.25">
      <c r="B4" s="294" t="s">
        <v>23</v>
      </c>
      <c r="C4" s="298" t="s">
        <v>24</v>
      </c>
      <c r="D4" s="45">
        <v>22</v>
      </c>
      <c r="E4" s="229">
        <v>0.182</v>
      </c>
      <c r="F4" s="229">
        <v>0.308</v>
      </c>
      <c r="G4" s="229">
        <v>0.23699999999999999</v>
      </c>
      <c r="H4" s="229">
        <v>7.0000000000000001E-3</v>
      </c>
      <c r="I4" s="229">
        <v>8.5999999999999993E-2</v>
      </c>
      <c r="J4" s="229">
        <v>0.18</v>
      </c>
      <c r="K4" s="227">
        <v>2565.6999999999998</v>
      </c>
      <c r="M4" s="294" t="s">
        <v>23</v>
      </c>
      <c r="N4" s="298" t="s">
        <v>24</v>
      </c>
      <c r="O4" s="45">
        <v>22</v>
      </c>
      <c r="P4" s="238">
        <v>0.22041105598866054</v>
      </c>
      <c r="Q4" s="238">
        <v>0.21237892747460432</v>
      </c>
      <c r="R4" s="238">
        <v>0.20174816914717697</v>
      </c>
      <c r="S4" s="238">
        <v>6.4020789038506984E-2</v>
      </c>
      <c r="T4" s="238">
        <v>0.10465390975667375</v>
      </c>
      <c r="U4" s="238">
        <v>0.19678714859437751</v>
      </c>
      <c r="V4" s="236">
        <v>846.59999999999991</v>
      </c>
      <c r="X4" s="294" t="s">
        <v>23</v>
      </c>
      <c r="Y4" s="298" t="s">
        <v>24</v>
      </c>
      <c r="Z4" s="45">
        <v>22</v>
      </c>
      <c r="AA4" s="247">
        <v>0.27900000000000003</v>
      </c>
      <c r="AB4" s="247">
        <v>0.215</v>
      </c>
      <c r="AC4" s="247">
        <v>0.17299999999999999</v>
      </c>
      <c r="AD4" s="247">
        <v>5.8000000000000003E-2</v>
      </c>
      <c r="AE4" s="247">
        <v>0.10299999999999999</v>
      </c>
      <c r="AF4" s="247">
        <v>0.17299999999999999</v>
      </c>
      <c r="AG4" s="245">
        <v>1042.5999999999999</v>
      </c>
      <c r="AI4" s="294" t="s">
        <v>23</v>
      </c>
      <c r="AJ4" s="298" t="s">
        <v>24</v>
      </c>
      <c r="AK4" s="45">
        <v>22</v>
      </c>
      <c r="AL4" s="256">
        <v>0.26644831904440813</v>
      </c>
      <c r="AM4" s="256">
        <v>0.21019169636836535</v>
      </c>
      <c r="AN4" s="256">
        <v>0.18745785569790968</v>
      </c>
      <c r="AO4" s="256">
        <v>5.5196994509199515E-2</v>
      </c>
      <c r="AP4" s="256">
        <v>0.11260957518543496</v>
      </c>
      <c r="AQ4" s="256">
        <v>0.16809555919468264</v>
      </c>
      <c r="AR4" s="254">
        <v>1038.0999999999997</v>
      </c>
    </row>
    <row r="5" spans="1:44" x14ac:dyDescent="0.25">
      <c r="B5" s="295"/>
      <c r="C5" s="298"/>
      <c r="D5" s="46">
        <v>27</v>
      </c>
      <c r="E5" s="222">
        <v>0.219</v>
      </c>
      <c r="F5" s="222">
        <v>0.25800000000000001</v>
      </c>
      <c r="G5" s="222">
        <v>0.21299999999999999</v>
      </c>
      <c r="H5" s="222">
        <v>8.0000000000000002E-3</v>
      </c>
      <c r="I5" s="222">
        <v>0.1</v>
      </c>
      <c r="J5" s="222">
        <v>0.20100000000000001</v>
      </c>
      <c r="K5" s="225">
        <v>1778.5</v>
      </c>
      <c r="M5" s="295"/>
      <c r="N5" s="298"/>
      <c r="O5" s="46">
        <v>27</v>
      </c>
      <c r="P5" s="231">
        <v>0.26295286326451106</v>
      </c>
      <c r="Q5" s="231">
        <v>0.16828983248928708</v>
      </c>
      <c r="R5" s="231">
        <v>0.15037008180755743</v>
      </c>
      <c r="S5" s="231">
        <v>8.4924035839501352E-2</v>
      </c>
      <c r="T5" s="231">
        <v>0.11258278145695362</v>
      </c>
      <c r="U5" s="231">
        <v>0.22088040514218926</v>
      </c>
      <c r="V5" s="234">
        <v>513.40000000000009</v>
      </c>
      <c r="X5" s="295"/>
      <c r="Y5" s="298"/>
      <c r="Z5" s="46">
        <v>27</v>
      </c>
      <c r="AA5" s="240">
        <v>0.35899999999999999</v>
      </c>
      <c r="AB5" s="240">
        <v>0.13700000000000001</v>
      </c>
      <c r="AC5" s="240">
        <v>0.13400000000000001</v>
      </c>
      <c r="AD5" s="240">
        <v>8.4000000000000005E-2</v>
      </c>
      <c r="AE5" s="240">
        <v>0.112</v>
      </c>
      <c r="AF5" s="240">
        <v>0.17399999999999999</v>
      </c>
      <c r="AG5" s="243">
        <v>650.9</v>
      </c>
      <c r="AI5" s="295"/>
      <c r="AJ5" s="298"/>
      <c r="AK5" s="46">
        <v>27</v>
      </c>
      <c r="AL5" s="249">
        <v>0.35248281130634068</v>
      </c>
      <c r="AM5" s="249">
        <v>0.14881588999236059</v>
      </c>
      <c r="AN5" s="249">
        <v>0.14759358288770053</v>
      </c>
      <c r="AO5" s="249">
        <v>7.7616501145912911E-2</v>
      </c>
      <c r="AP5" s="249">
        <v>0.10725744843391903</v>
      </c>
      <c r="AQ5" s="249">
        <v>0.16623376623376623</v>
      </c>
      <c r="AR5" s="252">
        <v>654.5</v>
      </c>
    </row>
    <row r="6" spans="1:44" x14ac:dyDescent="0.25">
      <c r="B6" s="295"/>
      <c r="C6" s="298"/>
      <c r="D6" s="46">
        <v>32</v>
      </c>
      <c r="E6" s="222">
        <v>0.28599999999999998</v>
      </c>
      <c r="F6" s="222">
        <v>0.187</v>
      </c>
      <c r="G6" s="222">
        <v>0.182</v>
      </c>
      <c r="H6" s="222">
        <v>8.0000000000000002E-3</v>
      </c>
      <c r="I6" s="222">
        <v>0.113</v>
      </c>
      <c r="J6" s="222">
        <v>0.224</v>
      </c>
      <c r="K6" s="225">
        <v>1203.5</v>
      </c>
      <c r="M6" s="295"/>
      <c r="N6" s="298"/>
      <c r="O6" s="46">
        <v>32</v>
      </c>
      <c r="P6" s="231">
        <v>0.3429888084265964</v>
      </c>
      <c r="Q6" s="231">
        <v>0.10599078341013823</v>
      </c>
      <c r="R6" s="231">
        <v>0.11520737327188937</v>
      </c>
      <c r="S6" s="231">
        <v>0.11849901250822907</v>
      </c>
      <c r="T6" s="231">
        <v>0.11257406188281763</v>
      </c>
      <c r="U6" s="231">
        <v>0.20473996050032911</v>
      </c>
      <c r="V6" s="234">
        <v>303.80000000000007</v>
      </c>
      <c r="X6" s="295"/>
      <c r="Y6" s="298"/>
      <c r="Z6" s="46">
        <v>32</v>
      </c>
      <c r="AA6" s="240">
        <v>0.438</v>
      </c>
      <c r="AB6" s="240">
        <v>0.09</v>
      </c>
      <c r="AC6" s="240">
        <v>0.104</v>
      </c>
      <c r="AD6" s="240">
        <v>0.105</v>
      </c>
      <c r="AE6" s="240">
        <v>9.8000000000000004E-2</v>
      </c>
      <c r="AF6" s="240">
        <v>0.16400000000000001</v>
      </c>
      <c r="AG6" s="243">
        <v>405.6</v>
      </c>
      <c r="AI6" s="295"/>
      <c r="AJ6" s="298"/>
      <c r="AK6" s="46">
        <v>32</v>
      </c>
      <c r="AL6" s="249">
        <v>0.44495635305528608</v>
      </c>
      <c r="AM6" s="249">
        <v>9.384093113482056E-2</v>
      </c>
      <c r="AN6" s="249">
        <v>0.10402521823472356</v>
      </c>
      <c r="AO6" s="249">
        <v>0.10863239573229873</v>
      </c>
      <c r="AP6" s="249">
        <v>9.2143549951503381E-2</v>
      </c>
      <c r="AQ6" s="249">
        <v>0.15640155189136759</v>
      </c>
      <c r="AR6" s="252">
        <v>412.40000000000003</v>
      </c>
    </row>
    <row r="7" spans="1:44" x14ac:dyDescent="0.25">
      <c r="B7" s="295"/>
      <c r="C7" s="298"/>
      <c r="D7" s="47">
        <v>37</v>
      </c>
      <c r="E7" s="228">
        <v>0.35799999999999998</v>
      </c>
      <c r="F7" s="228">
        <v>0.125</v>
      </c>
      <c r="G7" s="228">
        <v>0.14099999999999999</v>
      </c>
      <c r="H7" s="228">
        <v>1.2E-2</v>
      </c>
      <c r="I7" s="228">
        <v>0.13</v>
      </c>
      <c r="J7" s="228">
        <v>0.23300000000000001</v>
      </c>
      <c r="K7" s="226">
        <v>821</v>
      </c>
      <c r="M7" s="295"/>
      <c r="N7" s="298"/>
      <c r="O7" s="47">
        <v>37</v>
      </c>
      <c r="P7" s="237">
        <v>0.40878378378378383</v>
      </c>
      <c r="Q7" s="237">
        <v>6.86936936936937E-2</v>
      </c>
      <c r="R7" s="237">
        <v>0.10923423423423424</v>
      </c>
      <c r="S7" s="237">
        <v>0.1238738738738739</v>
      </c>
      <c r="T7" s="237">
        <v>8.7837837837837857E-2</v>
      </c>
      <c r="U7" s="237">
        <v>0.20157657657657663</v>
      </c>
      <c r="V7" s="235">
        <v>177.59999999999997</v>
      </c>
      <c r="X7" s="295"/>
      <c r="Y7" s="298"/>
      <c r="Z7" s="47">
        <v>37</v>
      </c>
      <c r="AA7" s="246">
        <v>0.53400000000000003</v>
      </c>
      <c r="AB7" s="246">
        <v>6.0999999999999999E-2</v>
      </c>
      <c r="AC7" s="246">
        <v>6.8000000000000005E-2</v>
      </c>
      <c r="AD7" s="246">
        <v>0.13300000000000001</v>
      </c>
      <c r="AE7" s="246">
        <v>7.6999999999999999E-2</v>
      </c>
      <c r="AF7" s="246">
        <v>0.128</v>
      </c>
      <c r="AG7" s="244">
        <v>269.89999999999998</v>
      </c>
      <c r="AI7" s="295"/>
      <c r="AJ7" s="298"/>
      <c r="AK7" s="47">
        <v>37</v>
      </c>
      <c r="AL7" s="255">
        <v>0.50810403316999631</v>
      </c>
      <c r="AM7" s="255">
        <v>5.8801356954391253E-2</v>
      </c>
      <c r="AN7" s="255">
        <v>8.0286468149264989E-2</v>
      </c>
      <c r="AO7" s="255">
        <v>0.12476441764040709</v>
      </c>
      <c r="AP7" s="255">
        <v>8.1794195250659618E-2</v>
      </c>
      <c r="AQ7" s="255">
        <v>0.14624952883528081</v>
      </c>
      <c r="AR7" s="253">
        <v>265.3</v>
      </c>
    </row>
    <row r="8" spans="1:44" ht="15" customHeight="1" x14ac:dyDescent="0.25">
      <c r="B8" s="296"/>
      <c r="C8" s="305" t="s">
        <v>25</v>
      </c>
      <c r="D8" s="46">
        <v>22</v>
      </c>
      <c r="E8" s="222">
        <v>0.123</v>
      </c>
      <c r="F8" s="222">
        <v>0.373</v>
      </c>
      <c r="G8" s="222">
        <v>0.27200000000000002</v>
      </c>
      <c r="H8" s="222">
        <v>5.0000000000000001E-3</v>
      </c>
      <c r="I8" s="222">
        <v>6.5000000000000002E-2</v>
      </c>
      <c r="J8" s="222">
        <v>0.161</v>
      </c>
      <c r="K8" s="227">
        <v>4621.1000000000004</v>
      </c>
      <c r="M8" s="296"/>
      <c r="N8" s="305" t="s">
        <v>25</v>
      </c>
      <c r="O8" s="46">
        <v>22</v>
      </c>
      <c r="P8" s="231">
        <v>0.1942800788954635</v>
      </c>
      <c r="Q8" s="231">
        <v>0.23668639053254437</v>
      </c>
      <c r="R8" s="231">
        <v>0.21671597633136094</v>
      </c>
      <c r="S8" s="231">
        <v>7.5443786982248517E-2</v>
      </c>
      <c r="T8" s="231">
        <v>0.10774161735700197</v>
      </c>
      <c r="U8" s="231">
        <v>0.16913214990138067</v>
      </c>
      <c r="V8" s="236">
        <v>811.2</v>
      </c>
      <c r="X8" s="296"/>
      <c r="Y8" s="305" t="s">
        <v>25</v>
      </c>
      <c r="Z8" s="46">
        <v>22</v>
      </c>
      <c r="AA8" s="240">
        <v>0.24099999999999999</v>
      </c>
      <c r="AB8" s="240">
        <v>0.20599999999999999</v>
      </c>
      <c r="AC8" s="240">
        <v>0.193</v>
      </c>
      <c r="AD8" s="240">
        <v>7.3999999999999996E-2</v>
      </c>
      <c r="AE8" s="240">
        <v>0.126</v>
      </c>
      <c r="AF8" s="240">
        <v>0.16</v>
      </c>
      <c r="AG8" s="245">
        <v>1032</v>
      </c>
      <c r="AI8" s="296"/>
      <c r="AJ8" s="305" t="s">
        <v>25</v>
      </c>
      <c r="AK8" s="46">
        <v>22</v>
      </c>
      <c r="AL8" s="249">
        <v>0.2201342281879195</v>
      </c>
      <c r="AM8" s="249">
        <v>0.2172706935123043</v>
      </c>
      <c r="AN8" s="249">
        <v>0.20044742729306492</v>
      </c>
      <c r="AO8" s="249">
        <v>7.5704697986577196E-2</v>
      </c>
      <c r="AP8" s="249">
        <v>0.14255033557046984</v>
      </c>
      <c r="AQ8" s="249">
        <v>0.14389261744966447</v>
      </c>
      <c r="AR8" s="254">
        <v>1117.4999999999998</v>
      </c>
    </row>
    <row r="9" spans="1:44" x14ac:dyDescent="0.25">
      <c r="B9" s="296"/>
      <c r="C9" s="305"/>
      <c r="D9" s="46">
        <v>27</v>
      </c>
      <c r="E9" s="222">
        <v>0.14499999999999999</v>
      </c>
      <c r="F9" s="222">
        <v>0.313</v>
      </c>
      <c r="G9" s="222">
        <v>0.255</v>
      </c>
      <c r="H9" s="222">
        <v>5.0000000000000001E-3</v>
      </c>
      <c r="I9" s="222">
        <v>8.5999999999999993E-2</v>
      </c>
      <c r="J9" s="222">
        <v>0.19600000000000001</v>
      </c>
      <c r="K9" s="225">
        <v>3296.6</v>
      </c>
      <c r="M9" s="296"/>
      <c r="N9" s="305"/>
      <c r="O9" s="46">
        <v>27</v>
      </c>
      <c r="P9" s="231">
        <v>0.23704031900753214</v>
      </c>
      <c r="Q9" s="231">
        <v>0.203810367744794</v>
      </c>
      <c r="R9" s="231">
        <v>0.17412494461674788</v>
      </c>
      <c r="S9" s="231">
        <v>9.1271599468320794E-2</v>
      </c>
      <c r="T9" s="231">
        <v>0.10544971200708907</v>
      </c>
      <c r="U9" s="231">
        <v>0.18830305715551618</v>
      </c>
      <c r="V9" s="234">
        <v>451.4</v>
      </c>
      <c r="X9" s="296"/>
      <c r="Y9" s="305"/>
      <c r="Z9" s="46">
        <v>27</v>
      </c>
      <c r="AA9" s="240">
        <v>0.314</v>
      </c>
      <c r="AB9" s="240">
        <v>0.14399999999999999</v>
      </c>
      <c r="AC9" s="240">
        <v>0.13500000000000001</v>
      </c>
      <c r="AD9" s="240">
        <v>0.10299999999999999</v>
      </c>
      <c r="AE9" s="240">
        <v>0.13300000000000001</v>
      </c>
      <c r="AF9" s="240">
        <v>0.17100000000000001</v>
      </c>
      <c r="AG9" s="243">
        <v>572.29999999999995</v>
      </c>
      <c r="AI9" s="296"/>
      <c r="AJ9" s="305"/>
      <c r="AK9" s="46">
        <v>27</v>
      </c>
      <c r="AL9" s="249">
        <v>0.30153846153846153</v>
      </c>
      <c r="AM9" s="249">
        <v>0.15641025641025641</v>
      </c>
      <c r="AN9" s="249">
        <v>0.14017094017094017</v>
      </c>
      <c r="AO9" s="249">
        <v>0.10598290598290598</v>
      </c>
      <c r="AP9" s="249">
        <v>0.13555555555555554</v>
      </c>
      <c r="AQ9" s="249">
        <v>0.16034188034188032</v>
      </c>
      <c r="AR9" s="252">
        <v>585</v>
      </c>
    </row>
    <row r="10" spans="1:44" x14ac:dyDescent="0.25">
      <c r="B10" s="296"/>
      <c r="C10" s="305"/>
      <c r="D10" s="46">
        <v>32</v>
      </c>
      <c r="E10" s="222">
        <v>0.18</v>
      </c>
      <c r="F10" s="222">
        <v>0.24199999999999999</v>
      </c>
      <c r="G10" s="222">
        <v>0.224</v>
      </c>
      <c r="H10" s="222">
        <v>8.0000000000000002E-3</v>
      </c>
      <c r="I10" s="222">
        <v>0.11</v>
      </c>
      <c r="J10" s="222">
        <v>0.23499999999999999</v>
      </c>
      <c r="K10" s="225">
        <v>2217</v>
      </c>
      <c r="M10" s="296"/>
      <c r="N10" s="305"/>
      <c r="O10" s="46">
        <v>32</v>
      </c>
      <c r="P10" s="231">
        <v>0.29446935724962625</v>
      </c>
      <c r="Q10" s="231">
        <v>0.14947683109118085</v>
      </c>
      <c r="R10" s="231">
        <v>0.14050822122570999</v>
      </c>
      <c r="S10" s="231">
        <v>0.11659192825112107</v>
      </c>
      <c r="T10" s="231">
        <v>0.11584454409566516</v>
      </c>
      <c r="U10" s="231">
        <v>0.18310911808669655</v>
      </c>
      <c r="V10" s="234">
        <v>267.60000000000002</v>
      </c>
      <c r="X10" s="296"/>
      <c r="Y10" s="305"/>
      <c r="Z10" s="46">
        <v>32</v>
      </c>
      <c r="AA10" s="240">
        <v>0.38800000000000001</v>
      </c>
      <c r="AB10" s="240">
        <v>9.7000000000000003E-2</v>
      </c>
      <c r="AC10" s="240">
        <v>0.10299999999999999</v>
      </c>
      <c r="AD10" s="240">
        <v>0.123</v>
      </c>
      <c r="AE10" s="240">
        <v>0.123</v>
      </c>
      <c r="AF10" s="240">
        <v>0.16700000000000001</v>
      </c>
      <c r="AG10" s="243">
        <v>322.2</v>
      </c>
      <c r="AI10" s="296"/>
      <c r="AJ10" s="305"/>
      <c r="AK10" s="46">
        <v>32</v>
      </c>
      <c r="AL10" s="249">
        <v>0.39371304077186436</v>
      </c>
      <c r="AM10" s="249">
        <v>8.7768440709617188E-2</v>
      </c>
      <c r="AN10" s="249">
        <v>0.10768751945222535</v>
      </c>
      <c r="AO10" s="249">
        <v>0.12418300653594773</v>
      </c>
      <c r="AP10" s="249">
        <v>0.11826953003423593</v>
      </c>
      <c r="AQ10" s="249">
        <v>0.1683784624961096</v>
      </c>
      <c r="AR10" s="252">
        <v>321.29999999999995</v>
      </c>
    </row>
    <row r="11" spans="1:44" x14ac:dyDescent="0.25">
      <c r="B11" s="296"/>
      <c r="C11" s="305"/>
      <c r="D11" s="47">
        <v>37</v>
      </c>
      <c r="E11" s="228">
        <v>0.246</v>
      </c>
      <c r="F11" s="228">
        <v>0.16400000000000001</v>
      </c>
      <c r="G11" s="228">
        <v>0.18099999999999999</v>
      </c>
      <c r="H11" s="228">
        <v>1.0999999999999999E-2</v>
      </c>
      <c r="I11" s="228">
        <v>0.13600000000000001</v>
      </c>
      <c r="J11" s="228">
        <v>0.26200000000000001</v>
      </c>
      <c r="K11" s="226">
        <v>1396.3</v>
      </c>
      <c r="M11" s="296"/>
      <c r="N11" s="305"/>
      <c r="O11" s="47">
        <v>37</v>
      </c>
      <c r="P11" s="237">
        <v>0.39150943396226429</v>
      </c>
      <c r="Q11" s="237">
        <v>8.3726415094339632E-2</v>
      </c>
      <c r="R11" s="237">
        <v>8.6084905660377367E-2</v>
      </c>
      <c r="S11" s="237">
        <v>0.15094339622641514</v>
      </c>
      <c r="T11" s="237">
        <v>0.10141509433962266</v>
      </c>
      <c r="U11" s="237">
        <v>0.18632075471698117</v>
      </c>
      <c r="V11" s="235">
        <v>169.59999999999997</v>
      </c>
      <c r="X11" s="296"/>
      <c r="Y11" s="305"/>
      <c r="Z11" s="47">
        <v>37</v>
      </c>
      <c r="AA11" s="246">
        <v>0.48899999999999999</v>
      </c>
      <c r="AB11" s="246">
        <v>6.3E-2</v>
      </c>
      <c r="AC11" s="246">
        <v>6.9000000000000006E-2</v>
      </c>
      <c r="AD11" s="246">
        <v>0.13400000000000001</v>
      </c>
      <c r="AE11" s="246">
        <v>9.2999999999999999E-2</v>
      </c>
      <c r="AF11" s="246">
        <v>0.152</v>
      </c>
      <c r="AG11" s="244">
        <v>197.4</v>
      </c>
      <c r="AI11" s="296"/>
      <c r="AJ11" s="305"/>
      <c r="AK11" s="47">
        <v>37</v>
      </c>
      <c r="AL11" s="255">
        <v>0.48357565966612825</v>
      </c>
      <c r="AM11" s="255">
        <v>6.462035541195478E-2</v>
      </c>
      <c r="AN11" s="255">
        <v>7.2159396876682838E-2</v>
      </c>
      <c r="AO11" s="255">
        <v>0.14108777598276792</v>
      </c>
      <c r="AP11" s="255">
        <v>9.6930533117932163E-2</v>
      </c>
      <c r="AQ11" s="255">
        <v>0.14162627894453422</v>
      </c>
      <c r="AR11" s="253">
        <v>185.69999999999996</v>
      </c>
    </row>
    <row r="12" spans="1:44" x14ac:dyDescent="0.25">
      <c r="B12" s="296"/>
      <c r="C12" s="298" t="s">
        <v>26</v>
      </c>
      <c r="D12" s="45">
        <v>22</v>
      </c>
      <c r="E12" s="229">
        <v>0.113</v>
      </c>
      <c r="F12" s="229">
        <v>0.38300000000000001</v>
      </c>
      <c r="G12" s="229">
        <v>0.26600000000000001</v>
      </c>
      <c r="H12" s="229">
        <v>5.0000000000000001E-3</v>
      </c>
      <c r="I12" s="229">
        <v>6.7000000000000004E-2</v>
      </c>
      <c r="J12" s="222">
        <v>0.16600000000000001</v>
      </c>
      <c r="K12" s="227">
        <v>4940.3</v>
      </c>
      <c r="M12" s="296"/>
      <c r="N12" s="298" t="s">
        <v>26</v>
      </c>
      <c r="O12" s="45">
        <v>22</v>
      </c>
      <c r="P12" s="238">
        <v>0.14190402874005648</v>
      </c>
      <c r="Q12" s="238">
        <v>0.24942263279445734</v>
      </c>
      <c r="R12" s="238">
        <v>0.21041827046445988</v>
      </c>
      <c r="S12" s="238">
        <v>8.5706954067231209E-2</v>
      </c>
      <c r="T12" s="238">
        <v>0.14831921991275343</v>
      </c>
      <c r="U12" s="231">
        <v>0.16422889402104185</v>
      </c>
      <c r="V12" s="236">
        <v>779.39999999999986</v>
      </c>
      <c r="X12" s="296"/>
      <c r="Y12" s="298" t="s">
        <v>26</v>
      </c>
      <c r="Z12" s="45">
        <v>22</v>
      </c>
      <c r="AA12" s="247">
        <v>0.158</v>
      </c>
      <c r="AB12" s="247">
        <v>0.20200000000000001</v>
      </c>
      <c r="AC12" s="247">
        <v>0.20100000000000001</v>
      </c>
      <c r="AD12" s="247">
        <v>8.4000000000000005E-2</v>
      </c>
      <c r="AE12" s="247">
        <v>0.159</v>
      </c>
      <c r="AF12" s="240">
        <v>0.19700000000000001</v>
      </c>
      <c r="AG12" s="245">
        <v>1127.2</v>
      </c>
      <c r="AI12" s="296"/>
      <c r="AJ12" s="298" t="s">
        <v>26</v>
      </c>
      <c r="AK12" s="45">
        <v>22</v>
      </c>
      <c r="AL12" s="256">
        <v>0.15396318271717632</v>
      </c>
      <c r="AM12" s="256">
        <v>0.23976875095085953</v>
      </c>
      <c r="AN12" s="256">
        <v>0.21185151376844666</v>
      </c>
      <c r="AO12" s="256">
        <v>7.3254221816522122E-2</v>
      </c>
      <c r="AP12" s="256">
        <v>0.15997261524418074</v>
      </c>
      <c r="AQ12" s="249">
        <v>0.16118971550281452</v>
      </c>
      <c r="AR12" s="254">
        <v>1314.6000000000001</v>
      </c>
    </row>
    <row r="13" spans="1:44" x14ac:dyDescent="0.25">
      <c r="B13" s="296"/>
      <c r="C13" s="298"/>
      <c r="D13" s="46">
        <v>27</v>
      </c>
      <c r="E13" s="222">
        <v>0.13100000000000001</v>
      </c>
      <c r="F13" s="222">
        <v>0.34300000000000003</v>
      </c>
      <c r="G13" s="222">
        <v>0.247</v>
      </c>
      <c r="H13" s="222">
        <v>6.0000000000000001E-3</v>
      </c>
      <c r="I13" s="222">
        <v>8.4000000000000005E-2</v>
      </c>
      <c r="J13" s="222">
        <v>0.189</v>
      </c>
      <c r="K13" s="225">
        <v>3469.5</v>
      </c>
      <c r="M13" s="296"/>
      <c r="N13" s="298"/>
      <c r="O13" s="46">
        <v>27</v>
      </c>
      <c r="P13" s="231">
        <v>0.16172193135543919</v>
      </c>
      <c r="Q13" s="231">
        <v>0.21000581733566023</v>
      </c>
      <c r="R13" s="231">
        <v>0.16230366492146592</v>
      </c>
      <c r="S13" s="231">
        <v>0.11227457824316461</v>
      </c>
      <c r="T13" s="231">
        <v>0.14252472367655611</v>
      </c>
      <c r="U13" s="231">
        <v>0.21116928446771377</v>
      </c>
      <c r="V13" s="234">
        <v>343.80000000000007</v>
      </c>
      <c r="X13" s="296"/>
      <c r="Y13" s="298"/>
      <c r="Z13" s="46">
        <v>27</v>
      </c>
      <c r="AA13" s="240">
        <v>0.183</v>
      </c>
      <c r="AB13" s="240">
        <v>0.14399999999999999</v>
      </c>
      <c r="AC13" s="240">
        <v>0.127</v>
      </c>
      <c r="AD13" s="240">
        <v>0.14299999999999999</v>
      </c>
      <c r="AE13" s="240">
        <v>0.14799999999999999</v>
      </c>
      <c r="AF13" s="240">
        <v>0.254</v>
      </c>
      <c r="AG13" s="243">
        <v>452.3</v>
      </c>
      <c r="AI13" s="296"/>
      <c r="AJ13" s="298"/>
      <c r="AK13" s="46">
        <v>27</v>
      </c>
      <c r="AL13" s="249">
        <v>0.1826439891766525</v>
      </c>
      <c r="AM13" s="249">
        <v>0.16157711635098571</v>
      </c>
      <c r="AN13" s="249">
        <v>0.14978739853111714</v>
      </c>
      <c r="AO13" s="249">
        <v>0.13935059914959411</v>
      </c>
      <c r="AP13" s="249">
        <v>0.17027444916892154</v>
      </c>
      <c r="AQ13" s="249">
        <v>0.19636644762272903</v>
      </c>
      <c r="AR13" s="252">
        <v>517.4</v>
      </c>
    </row>
    <row r="14" spans="1:44" x14ac:dyDescent="0.25">
      <c r="B14" s="296"/>
      <c r="C14" s="298"/>
      <c r="D14" s="46">
        <v>32</v>
      </c>
      <c r="E14" s="222">
        <v>0.151</v>
      </c>
      <c r="F14" s="222">
        <v>0.29499999999999998</v>
      </c>
      <c r="G14" s="222">
        <v>0.22</v>
      </c>
      <c r="H14" s="222">
        <v>7.0000000000000001E-3</v>
      </c>
      <c r="I14" s="222">
        <v>0.10299999999999999</v>
      </c>
      <c r="J14" s="222">
        <v>0.224</v>
      </c>
      <c r="K14" s="225">
        <v>2479.9</v>
      </c>
      <c r="M14" s="296"/>
      <c r="N14" s="298"/>
      <c r="O14" s="46">
        <v>32</v>
      </c>
      <c r="P14" s="231">
        <v>0.15401785714285715</v>
      </c>
      <c r="Q14" s="231">
        <v>0.16629464285714288</v>
      </c>
      <c r="R14" s="231">
        <v>0.12723214285714288</v>
      </c>
      <c r="S14" s="231">
        <v>0.15290178571428573</v>
      </c>
      <c r="T14" s="231">
        <v>0.14285714285714288</v>
      </c>
      <c r="U14" s="231">
        <v>0.2566964285714286</v>
      </c>
      <c r="V14" s="234">
        <v>179.2</v>
      </c>
      <c r="X14" s="296"/>
      <c r="Y14" s="298"/>
      <c r="Z14" s="46">
        <v>32</v>
      </c>
      <c r="AA14" s="240">
        <v>0.215</v>
      </c>
      <c r="AB14" s="240">
        <v>9.4E-2</v>
      </c>
      <c r="AC14" s="240">
        <v>0.105</v>
      </c>
      <c r="AD14" s="240">
        <v>0.188</v>
      </c>
      <c r="AE14" s="240">
        <v>0.16300000000000001</v>
      </c>
      <c r="AF14" s="240">
        <v>0.23400000000000001</v>
      </c>
      <c r="AG14" s="243">
        <v>217.4</v>
      </c>
      <c r="AI14" s="296"/>
      <c r="AJ14" s="298"/>
      <c r="AK14" s="46">
        <v>32</v>
      </c>
      <c r="AL14" s="249">
        <v>0.19356223175965667</v>
      </c>
      <c r="AM14" s="249">
        <v>9.7854077253218888E-2</v>
      </c>
      <c r="AN14" s="249">
        <v>9.6995708154506449E-2</v>
      </c>
      <c r="AO14" s="249">
        <v>0.20171673819742489</v>
      </c>
      <c r="AP14" s="249">
        <v>0.17081545064377682</v>
      </c>
      <c r="AQ14" s="249">
        <v>0.2390557939914163</v>
      </c>
      <c r="AR14" s="252">
        <v>233</v>
      </c>
    </row>
    <row r="15" spans="1:44" x14ac:dyDescent="0.25">
      <c r="B15" s="296"/>
      <c r="C15" s="298"/>
      <c r="D15" s="47">
        <v>37</v>
      </c>
      <c r="E15" s="228">
        <v>0.18</v>
      </c>
      <c r="F15" s="228">
        <v>0.22800000000000001</v>
      </c>
      <c r="G15" s="228">
        <v>0.19600000000000001</v>
      </c>
      <c r="H15" s="228">
        <v>0.01</v>
      </c>
      <c r="I15" s="228">
        <v>0.126</v>
      </c>
      <c r="J15" s="228">
        <v>0.26</v>
      </c>
      <c r="K15" s="226">
        <v>1732.1</v>
      </c>
      <c r="M15" s="296"/>
      <c r="N15" s="298"/>
      <c r="O15" s="47">
        <v>37</v>
      </c>
      <c r="P15" s="237">
        <v>0.199616122840691</v>
      </c>
      <c r="Q15" s="237">
        <v>0.11900191938579656</v>
      </c>
      <c r="R15" s="237">
        <v>8.8291746641074864E-2</v>
      </c>
      <c r="S15" s="237">
        <v>0.22456813819577737</v>
      </c>
      <c r="T15" s="237">
        <v>0.11900191938579656</v>
      </c>
      <c r="U15" s="237">
        <v>0.24952015355086377</v>
      </c>
      <c r="V15" s="235">
        <v>104.19999999999999</v>
      </c>
      <c r="X15" s="296"/>
      <c r="Y15" s="298"/>
      <c r="Z15" s="47">
        <v>37</v>
      </c>
      <c r="AA15" s="246">
        <v>0.19900000000000001</v>
      </c>
      <c r="AB15" s="246">
        <v>6.7000000000000004E-2</v>
      </c>
      <c r="AC15" s="246">
        <v>7.1999999999999995E-2</v>
      </c>
      <c r="AD15" s="246">
        <v>0.24299999999999999</v>
      </c>
      <c r="AE15" s="246">
        <v>0.128</v>
      </c>
      <c r="AF15" s="246">
        <v>0.29199999999999998</v>
      </c>
      <c r="AG15" s="244">
        <v>111.8</v>
      </c>
      <c r="AI15" s="296"/>
      <c r="AJ15" s="298"/>
      <c r="AK15" s="47">
        <v>37</v>
      </c>
      <c r="AL15" s="255">
        <v>0.24357754519505237</v>
      </c>
      <c r="AM15" s="255">
        <v>5.7088487155090392E-2</v>
      </c>
      <c r="AN15" s="255">
        <v>6.7554709800190293E-2</v>
      </c>
      <c r="AO15" s="255">
        <v>0.25404376784015226</v>
      </c>
      <c r="AP15" s="255">
        <v>0.14081826831588964</v>
      </c>
      <c r="AQ15" s="255">
        <v>0.23691722169362517</v>
      </c>
      <c r="AR15" s="253">
        <v>105.1</v>
      </c>
    </row>
    <row r="16" spans="1:44" x14ac:dyDescent="0.25">
      <c r="B16" s="296"/>
      <c r="C16" s="298" t="s">
        <v>27</v>
      </c>
      <c r="D16" s="46">
        <v>22</v>
      </c>
      <c r="E16" s="222">
        <v>0.16200000000000001</v>
      </c>
      <c r="F16" s="222">
        <v>0.35799999999999998</v>
      </c>
      <c r="G16" s="222">
        <v>0.255</v>
      </c>
      <c r="H16" s="222">
        <v>5.0000000000000001E-3</v>
      </c>
      <c r="I16" s="222">
        <v>6.8000000000000005E-2</v>
      </c>
      <c r="J16" s="222">
        <v>0.151</v>
      </c>
      <c r="K16" s="227">
        <v>1880.7</v>
      </c>
      <c r="M16" s="296"/>
      <c r="N16" s="298" t="s">
        <v>27</v>
      </c>
      <c r="O16" s="46">
        <v>22</v>
      </c>
      <c r="P16" s="231">
        <v>0.20327669902912621</v>
      </c>
      <c r="Q16" s="231">
        <v>0.21086165048543687</v>
      </c>
      <c r="R16" s="231">
        <v>0.1941747572815534</v>
      </c>
      <c r="S16" s="231">
        <v>7.2512135922330093E-2</v>
      </c>
      <c r="T16" s="231">
        <v>0.10800970873786407</v>
      </c>
      <c r="U16" s="231">
        <v>0.21116504854368928</v>
      </c>
      <c r="V16" s="236">
        <v>659.2</v>
      </c>
      <c r="X16" s="296"/>
      <c r="Y16" s="298" t="s">
        <v>27</v>
      </c>
      <c r="Z16" s="46">
        <v>22</v>
      </c>
      <c r="AA16" s="240">
        <v>0.28000000000000003</v>
      </c>
      <c r="AB16" s="240">
        <v>0.189</v>
      </c>
      <c r="AC16" s="240">
        <v>0.187</v>
      </c>
      <c r="AD16" s="240">
        <v>5.6000000000000001E-2</v>
      </c>
      <c r="AE16" s="240">
        <v>0.121</v>
      </c>
      <c r="AF16" s="240">
        <v>0.16800000000000001</v>
      </c>
      <c r="AG16" s="245">
        <v>784</v>
      </c>
      <c r="AI16" s="296"/>
      <c r="AJ16" s="298" t="s">
        <v>27</v>
      </c>
      <c r="AK16" s="46">
        <v>22</v>
      </c>
      <c r="AL16" s="249">
        <v>0.27633587786259539</v>
      </c>
      <c r="AM16" s="249">
        <v>0.19949109414758268</v>
      </c>
      <c r="AN16" s="249">
        <v>0.18918575063613227</v>
      </c>
      <c r="AO16" s="249">
        <v>5.8778625954198471E-2</v>
      </c>
      <c r="AP16" s="249">
        <v>0.1198473282442748</v>
      </c>
      <c r="AQ16" s="249">
        <v>0.15636132315521628</v>
      </c>
      <c r="AR16" s="254">
        <v>786.00000000000011</v>
      </c>
    </row>
    <row r="17" spans="2:44" x14ac:dyDescent="0.25">
      <c r="B17" s="296"/>
      <c r="C17" s="298"/>
      <c r="D17" s="46">
        <v>27</v>
      </c>
      <c r="E17" s="222">
        <v>0.188</v>
      </c>
      <c r="F17" s="222">
        <v>0.28899999999999998</v>
      </c>
      <c r="G17" s="222">
        <v>0.24199999999999999</v>
      </c>
      <c r="H17" s="222">
        <v>7.0000000000000001E-3</v>
      </c>
      <c r="I17" s="222">
        <v>8.7999999999999995E-2</v>
      </c>
      <c r="J17" s="222">
        <v>0.186</v>
      </c>
      <c r="K17" s="225">
        <v>1354.3</v>
      </c>
      <c r="M17" s="296"/>
      <c r="N17" s="298"/>
      <c r="O17" s="46">
        <v>27</v>
      </c>
      <c r="P17" s="231">
        <v>0.26147498710675604</v>
      </c>
      <c r="Q17" s="231">
        <v>0.15781330582774628</v>
      </c>
      <c r="R17" s="231">
        <v>0.14853017019082002</v>
      </c>
      <c r="S17" s="231">
        <v>9.2315626611655488E-2</v>
      </c>
      <c r="T17" s="231">
        <v>0.11242908715832904</v>
      </c>
      <c r="U17" s="231">
        <v>0.2274368231046931</v>
      </c>
      <c r="V17" s="234">
        <v>387.8</v>
      </c>
      <c r="X17" s="296"/>
      <c r="Y17" s="298"/>
      <c r="Z17" s="46">
        <v>27</v>
      </c>
      <c r="AA17" s="240">
        <v>0.35599999999999998</v>
      </c>
      <c r="AB17" s="240">
        <v>0.13</v>
      </c>
      <c r="AC17" s="240">
        <v>0.13200000000000001</v>
      </c>
      <c r="AD17" s="240">
        <v>8.5000000000000006E-2</v>
      </c>
      <c r="AE17" s="240">
        <v>0.108</v>
      </c>
      <c r="AF17" s="240">
        <v>0.189</v>
      </c>
      <c r="AG17" s="243">
        <v>489.1</v>
      </c>
      <c r="AI17" s="296"/>
      <c r="AJ17" s="298"/>
      <c r="AK17" s="46">
        <v>27</v>
      </c>
      <c r="AL17" s="249">
        <v>0.35646551724137926</v>
      </c>
      <c r="AM17" s="249">
        <v>0.13340517241379307</v>
      </c>
      <c r="AN17" s="249">
        <v>0.13146551724137928</v>
      </c>
      <c r="AO17" s="249">
        <v>9.6767241379310323E-2</v>
      </c>
      <c r="AP17" s="249">
        <v>0.10840517241379308</v>
      </c>
      <c r="AQ17" s="249">
        <v>0.17349137931034481</v>
      </c>
      <c r="AR17" s="252">
        <v>464.00000000000006</v>
      </c>
    </row>
    <row r="18" spans="2:44" x14ac:dyDescent="0.25">
      <c r="B18" s="296"/>
      <c r="C18" s="298"/>
      <c r="D18" s="46">
        <v>32</v>
      </c>
      <c r="E18" s="222">
        <v>0.247</v>
      </c>
      <c r="F18" s="222">
        <v>0.20599999999999999</v>
      </c>
      <c r="G18" s="222">
        <v>0.20300000000000001</v>
      </c>
      <c r="H18" s="222">
        <v>0.01</v>
      </c>
      <c r="I18" s="222">
        <v>0.11</v>
      </c>
      <c r="J18" s="222">
        <v>0.22500000000000001</v>
      </c>
      <c r="K18" s="225">
        <v>909.1</v>
      </c>
      <c r="M18" s="296"/>
      <c r="N18" s="298"/>
      <c r="O18" s="46">
        <v>32</v>
      </c>
      <c r="P18" s="231">
        <v>0.30883720930232561</v>
      </c>
      <c r="Q18" s="231">
        <v>0.11906976744186047</v>
      </c>
      <c r="R18" s="231">
        <v>0.10697674418604651</v>
      </c>
      <c r="S18" s="231">
        <v>0.11162790697674418</v>
      </c>
      <c r="T18" s="231">
        <v>0.11348837209302325</v>
      </c>
      <c r="U18" s="231">
        <v>0.24</v>
      </c>
      <c r="V18" s="234">
        <v>215</v>
      </c>
      <c r="X18" s="296"/>
      <c r="Y18" s="298"/>
      <c r="Z18" s="46">
        <v>32</v>
      </c>
      <c r="AA18" s="240">
        <v>0.42899999999999999</v>
      </c>
      <c r="AB18" s="240">
        <v>8.5999999999999993E-2</v>
      </c>
      <c r="AC18" s="240">
        <v>9.9000000000000005E-2</v>
      </c>
      <c r="AD18" s="240">
        <v>0.104</v>
      </c>
      <c r="AE18" s="240">
        <v>0.10199999999999999</v>
      </c>
      <c r="AF18" s="240">
        <v>0.18</v>
      </c>
      <c r="AG18" s="243">
        <v>292.10000000000002</v>
      </c>
      <c r="AI18" s="296"/>
      <c r="AJ18" s="298"/>
      <c r="AK18" s="46">
        <v>32</v>
      </c>
      <c r="AL18" s="249">
        <v>0.44172806430006689</v>
      </c>
      <c r="AM18" s="249">
        <v>8.5063630274614846E-2</v>
      </c>
      <c r="AN18" s="249">
        <v>9.1426657736101785E-2</v>
      </c>
      <c r="AO18" s="249">
        <v>0.11788345612860011</v>
      </c>
      <c r="AP18" s="249">
        <v>0.10683188211654383</v>
      </c>
      <c r="AQ18" s="249">
        <v>0.15706630944407229</v>
      </c>
      <c r="AR18" s="252">
        <v>298.60000000000008</v>
      </c>
    </row>
    <row r="19" spans="2:44" x14ac:dyDescent="0.25">
      <c r="B19" s="297"/>
      <c r="C19" s="298"/>
      <c r="D19" s="47">
        <v>37</v>
      </c>
      <c r="E19" s="228">
        <v>0.33100000000000002</v>
      </c>
      <c r="F19" s="228">
        <v>0.14199999999999999</v>
      </c>
      <c r="G19" s="228">
        <v>0.159</v>
      </c>
      <c r="H19" s="228">
        <v>1.2999999999999999E-2</v>
      </c>
      <c r="I19" s="228">
        <v>0.127</v>
      </c>
      <c r="J19" s="228">
        <v>0.22800000000000001</v>
      </c>
      <c r="K19" s="226">
        <v>586.5</v>
      </c>
      <c r="M19" s="297"/>
      <c r="N19" s="298"/>
      <c r="O19" s="47">
        <v>37</v>
      </c>
      <c r="P19" s="237">
        <v>0.4096385542168674</v>
      </c>
      <c r="Q19" s="237">
        <v>7.2289156626506021E-2</v>
      </c>
      <c r="R19" s="237">
        <v>9.638554216867469E-2</v>
      </c>
      <c r="S19" s="237">
        <v>0.13102409638554216</v>
      </c>
      <c r="T19" s="237">
        <v>9.939759036144577E-2</v>
      </c>
      <c r="U19" s="237">
        <v>0.19126506024096385</v>
      </c>
      <c r="V19" s="235">
        <v>132.80000000000001</v>
      </c>
      <c r="X19" s="297"/>
      <c r="Y19" s="298"/>
      <c r="Z19" s="47">
        <v>37</v>
      </c>
      <c r="AA19" s="246">
        <v>0.52800000000000002</v>
      </c>
      <c r="AB19" s="246">
        <v>5.6000000000000001E-2</v>
      </c>
      <c r="AC19" s="246">
        <v>6.6000000000000003E-2</v>
      </c>
      <c r="AD19" s="246">
        <v>0.115</v>
      </c>
      <c r="AE19" s="246">
        <v>8.7999999999999995E-2</v>
      </c>
      <c r="AF19" s="246">
        <v>0.14799999999999999</v>
      </c>
      <c r="AG19" s="244">
        <v>187.4</v>
      </c>
      <c r="AI19" s="297"/>
      <c r="AJ19" s="298"/>
      <c r="AK19" s="47">
        <v>37</v>
      </c>
      <c r="AL19" s="255">
        <v>0.53046789989118603</v>
      </c>
      <c r="AM19" s="255">
        <v>5.00544069640914E-2</v>
      </c>
      <c r="AN19" s="255">
        <v>7.07290533188248E-2</v>
      </c>
      <c r="AO19" s="255">
        <v>0.117519042437432</v>
      </c>
      <c r="AP19" s="255">
        <v>8.433079434167573E-2</v>
      </c>
      <c r="AQ19" s="255">
        <v>0.14689880304678998</v>
      </c>
      <c r="AR19" s="253">
        <v>183.8</v>
      </c>
    </row>
    <row r="20" spans="2:44" ht="15" customHeight="1" x14ac:dyDescent="0.25">
      <c r="B20" s="294" t="s">
        <v>28</v>
      </c>
      <c r="C20" s="304" t="s">
        <v>29</v>
      </c>
      <c r="D20" s="46">
        <v>22</v>
      </c>
      <c r="E20" s="229">
        <v>0.16</v>
      </c>
      <c r="F20" s="229">
        <v>0.27500000000000002</v>
      </c>
      <c r="G20" s="229">
        <v>0.23100000000000001</v>
      </c>
      <c r="H20" s="229">
        <v>8.0000000000000002E-3</v>
      </c>
      <c r="I20" s="229">
        <v>0.11</v>
      </c>
      <c r="J20" s="229">
        <v>0.215</v>
      </c>
      <c r="K20" s="227">
        <v>10281.9</v>
      </c>
      <c r="M20" s="294" t="s">
        <v>28</v>
      </c>
      <c r="N20" s="304" t="s">
        <v>29</v>
      </c>
      <c r="O20" s="46">
        <v>22</v>
      </c>
      <c r="P20" s="238">
        <v>0.42082111436950148</v>
      </c>
      <c r="Q20" s="238">
        <v>0.15234604105571847</v>
      </c>
      <c r="R20" s="238">
        <v>0.13746334310850439</v>
      </c>
      <c r="S20" s="238">
        <v>5.2492668621700878E-2</v>
      </c>
      <c r="T20" s="238">
        <v>8.1744868035190613E-2</v>
      </c>
      <c r="U20" s="238">
        <v>0.15513196480938415</v>
      </c>
      <c r="V20" s="236">
        <v>2728</v>
      </c>
      <c r="X20" s="294" t="s">
        <v>28</v>
      </c>
      <c r="Y20" s="304" t="s">
        <v>29</v>
      </c>
      <c r="Z20" s="46">
        <v>22</v>
      </c>
      <c r="AA20" s="247">
        <v>0.50900000000000001</v>
      </c>
      <c r="AB20" s="247">
        <v>0.127</v>
      </c>
      <c r="AC20" s="247">
        <v>0.121</v>
      </c>
      <c r="AD20" s="247">
        <v>4.5999999999999999E-2</v>
      </c>
      <c r="AE20" s="247">
        <v>7.8E-2</v>
      </c>
      <c r="AF20" s="247">
        <v>0.12</v>
      </c>
      <c r="AG20" s="245">
        <v>3405.6</v>
      </c>
      <c r="AI20" s="294" t="s">
        <v>28</v>
      </c>
      <c r="AJ20" s="304" t="s">
        <v>29</v>
      </c>
      <c r="AK20" s="46">
        <v>22</v>
      </c>
      <c r="AL20" s="256">
        <v>0.47930965166700168</v>
      </c>
      <c r="AM20" s="256">
        <v>0.13442265169571838</v>
      </c>
      <c r="AN20" s="256">
        <v>0.12741578841570228</v>
      </c>
      <c r="AO20" s="256">
        <v>5.235045803061196E-2</v>
      </c>
      <c r="AP20" s="256">
        <v>8.4570542457571146E-2</v>
      </c>
      <c r="AQ20" s="256">
        <v>0.1219309077333946</v>
      </c>
      <c r="AR20" s="254">
        <v>3482.2999999999997</v>
      </c>
    </row>
    <row r="21" spans="2:44" x14ac:dyDescent="0.25">
      <c r="B21" s="295"/>
      <c r="C21" s="298"/>
      <c r="D21" s="46">
        <v>27</v>
      </c>
      <c r="E21" s="222">
        <v>0.20499999999999999</v>
      </c>
      <c r="F21" s="222">
        <v>0.21099999999999999</v>
      </c>
      <c r="G21" s="222">
        <v>0.19600000000000001</v>
      </c>
      <c r="H21" s="222">
        <v>1.0999999999999999E-2</v>
      </c>
      <c r="I21" s="222">
        <v>0.13400000000000001</v>
      </c>
      <c r="J21" s="222">
        <v>0.24299999999999999</v>
      </c>
      <c r="K21" s="225">
        <v>6459.4</v>
      </c>
      <c r="M21" s="295"/>
      <c r="N21" s="298"/>
      <c r="O21" s="46">
        <v>27</v>
      </c>
      <c r="P21" s="231">
        <v>0.5016672415775556</v>
      </c>
      <c r="Q21" s="231">
        <v>0.10244912038634013</v>
      </c>
      <c r="R21" s="231">
        <v>0.10348395998620216</v>
      </c>
      <c r="S21" s="231">
        <v>6.6574680924456717E-2</v>
      </c>
      <c r="T21" s="231">
        <v>7.9107738300563432E-2</v>
      </c>
      <c r="U21" s="231">
        <v>0.14671725882488218</v>
      </c>
      <c r="V21" s="234">
        <v>1739.3999999999996</v>
      </c>
      <c r="X21" s="295"/>
      <c r="Y21" s="298"/>
      <c r="Z21" s="46">
        <v>27</v>
      </c>
      <c r="AA21" s="240">
        <v>0.61299999999999999</v>
      </c>
      <c r="AB21" s="240">
        <v>8.1000000000000003E-2</v>
      </c>
      <c r="AC21" s="240">
        <v>7.9000000000000001E-2</v>
      </c>
      <c r="AD21" s="240">
        <v>5.6000000000000001E-2</v>
      </c>
      <c r="AE21" s="240">
        <v>6.7000000000000004E-2</v>
      </c>
      <c r="AF21" s="240">
        <v>0.105</v>
      </c>
      <c r="AG21" s="243">
        <v>2343.6</v>
      </c>
      <c r="AI21" s="295"/>
      <c r="AJ21" s="298"/>
      <c r="AK21" s="46">
        <v>27</v>
      </c>
      <c r="AL21" s="249">
        <v>0.59545512902811648</v>
      </c>
      <c r="AM21" s="249">
        <v>8.1011683142893809E-2</v>
      </c>
      <c r="AN21" s="249">
        <v>8.8543672700817366E-2</v>
      </c>
      <c r="AO21" s="249">
        <v>5.6575512474857682E-2</v>
      </c>
      <c r="AP21" s="249">
        <v>7.1553900800273865E-2</v>
      </c>
      <c r="AQ21" s="249">
        <v>0.1068601018530406</v>
      </c>
      <c r="AR21" s="252">
        <v>2336.7000000000007</v>
      </c>
    </row>
    <row r="22" spans="2:44" x14ac:dyDescent="0.25">
      <c r="B22" s="295"/>
      <c r="C22" s="298"/>
      <c r="D22" s="46">
        <v>32</v>
      </c>
      <c r="E22" s="222">
        <v>0.28499999999999998</v>
      </c>
      <c r="F22" s="222">
        <v>0.16300000000000001</v>
      </c>
      <c r="G22" s="222">
        <v>0.16400000000000001</v>
      </c>
      <c r="H22" s="222">
        <v>1.2999999999999999E-2</v>
      </c>
      <c r="I22" s="222">
        <v>0.13500000000000001</v>
      </c>
      <c r="J22" s="222">
        <v>0.23899999999999999</v>
      </c>
      <c r="K22" s="225">
        <v>4191.2</v>
      </c>
      <c r="M22" s="295"/>
      <c r="N22" s="298"/>
      <c r="O22" s="46">
        <v>32</v>
      </c>
      <c r="P22" s="231">
        <v>0.55921672001506317</v>
      </c>
      <c r="Q22" s="231">
        <v>7.2679344756166456E-2</v>
      </c>
      <c r="R22" s="231">
        <v>7.606853699868199E-2</v>
      </c>
      <c r="S22" s="231">
        <v>7.437394087742423E-2</v>
      </c>
      <c r="T22" s="231">
        <v>7.5127094709094344E-2</v>
      </c>
      <c r="U22" s="231">
        <v>0.14253436264356997</v>
      </c>
      <c r="V22" s="234">
        <v>1062.1999999999998</v>
      </c>
      <c r="X22" s="295"/>
      <c r="Y22" s="298"/>
      <c r="Z22" s="46">
        <v>32</v>
      </c>
      <c r="AA22" s="240">
        <v>0.67700000000000005</v>
      </c>
      <c r="AB22" s="240">
        <v>5.1999999999999998E-2</v>
      </c>
      <c r="AC22" s="240">
        <v>5.6000000000000001E-2</v>
      </c>
      <c r="AD22" s="240">
        <v>6.9000000000000006E-2</v>
      </c>
      <c r="AE22" s="240">
        <v>5.5E-2</v>
      </c>
      <c r="AF22" s="240">
        <v>9.1999999999999998E-2</v>
      </c>
      <c r="AG22" s="243">
        <v>1520.8</v>
      </c>
      <c r="AI22" s="295"/>
      <c r="AJ22" s="298"/>
      <c r="AK22" s="46">
        <v>32</v>
      </c>
      <c r="AL22" s="249">
        <v>0.67450019859658428</v>
      </c>
      <c r="AM22" s="249">
        <v>5.044353237124323E-2</v>
      </c>
      <c r="AN22" s="249">
        <v>6.0108566132662529E-2</v>
      </c>
      <c r="AO22" s="249">
        <v>6.9707401032702246E-2</v>
      </c>
      <c r="AP22" s="249">
        <v>5.4018270885740773E-2</v>
      </c>
      <c r="AQ22" s="249">
        <v>9.1222030981067154E-2</v>
      </c>
      <c r="AR22" s="252">
        <v>1510.5999999999997</v>
      </c>
    </row>
    <row r="23" spans="2:44" x14ac:dyDescent="0.25">
      <c r="B23" s="295"/>
      <c r="C23" s="298"/>
      <c r="D23" s="47">
        <v>37</v>
      </c>
      <c r="E23" s="228">
        <v>0.379</v>
      </c>
      <c r="F23" s="228">
        <v>0.113</v>
      </c>
      <c r="G23" s="228">
        <v>0.13300000000000001</v>
      </c>
      <c r="H23" s="228">
        <v>1.2999999999999999E-2</v>
      </c>
      <c r="I23" s="228">
        <v>0.13200000000000001</v>
      </c>
      <c r="J23" s="222">
        <v>0.23</v>
      </c>
      <c r="K23" s="225">
        <v>2884.1</v>
      </c>
      <c r="M23" s="295"/>
      <c r="N23" s="298"/>
      <c r="O23" s="47">
        <v>37</v>
      </c>
      <c r="P23" s="237">
        <v>0.57834169371496003</v>
      </c>
      <c r="Q23" s="237">
        <v>5.2227795809973429E-2</v>
      </c>
      <c r="R23" s="237">
        <v>6.9341988787252853E-2</v>
      </c>
      <c r="S23" s="237">
        <v>9.6193567424018869E-2</v>
      </c>
      <c r="T23" s="237">
        <v>6.8751844201829435E-2</v>
      </c>
      <c r="U23" s="231">
        <v>0.13514311006196514</v>
      </c>
      <c r="V23" s="234">
        <v>677.80000000000018</v>
      </c>
      <c r="X23" s="295"/>
      <c r="Y23" s="298"/>
      <c r="Z23" s="47">
        <v>37</v>
      </c>
      <c r="AA23" s="246">
        <v>0.70499999999999996</v>
      </c>
      <c r="AB23" s="246">
        <v>3.4000000000000002E-2</v>
      </c>
      <c r="AC23" s="246">
        <v>4.3999999999999997E-2</v>
      </c>
      <c r="AD23" s="246">
        <v>8.4000000000000005E-2</v>
      </c>
      <c r="AE23" s="246">
        <v>0.05</v>
      </c>
      <c r="AF23" s="240">
        <v>8.3000000000000004E-2</v>
      </c>
      <c r="AG23" s="243">
        <v>923.8</v>
      </c>
      <c r="AI23" s="295"/>
      <c r="AJ23" s="298"/>
      <c r="AK23" s="47">
        <v>37</v>
      </c>
      <c r="AL23" s="255">
        <v>0.7012633413199737</v>
      </c>
      <c r="AM23" s="255">
        <v>3.7791330864735351E-2</v>
      </c>
      <c r="AN23" s="255">
        <v>4.6939664561097792E-2</v>
      </c>
      <c r="AO23" s="255">
        <v>8.189936832934E-2</v>
      </c>
      <c r="AP23" s="255">
        <v>5.0751470267915481E-2</v>
      </c>
      <c r="AQ23" s="249">
        <v>8.1354824656937483E-2</v>
      </c>
      <c r="AR23" s="252">
        <v>918.20000000000016</v>
      </c>
    </row>
    <row r="24" spans="2:44" ht="15" customHeight="1" x14ac:dyDescent="0.25">
      <c r="B24" s="296"/>
      <c r="C24" s="298" t="s">
        <v>30</v>
      </c>
      <c r="D24" s="46">
        <v>22</v>
      </c>
      <c r="E24" s="222">
        <v>0.155</v>
      </c>
      <c r="F24" s="222">
        <v>0.28899999999999998</v>
      </c>
      <c r="G24" s="222">
        <v>0.23400000000000001</v>
      </c>
      <c r="H24" s="222">
        <v>8.0000000000000002E-3</v>
      </c>
      <c r="I24" s="222">
        <v>0.105</v>
      </c>
      <c r="J24" s="229">
        <v>0.20799999999999999</v>
      </c>
      <c r="K24" s="227">
        <v>10728.3</v>
      </c>
      <c r="M24" s="296"/>
      <c r="N24" s="298" t="s">
        <v>30</v>
      </c>
      <c r="O24" s="46">
        <v>22</v>
      </c>
      <c r="P24" s="231">
        <v>0.39343773303504853</v>
      </c>
      <c r="Q24" s="231">
        <v>0.16293810589112606</v>
      </c>
      <c r="R24" s="231">
        <v>0.14414615958240123</v>
      </c>
      <c r="S24" s="231">
        <v>5.7419835943325885E-2</v>
      </c>
      <c r="T24" s="231">
        <v>8.5607755406413133E-2</v>
      </c>
      <c r="U24" s="238">
        <v>0.15645041014168534</v>
      </c>
      <c r="V24" s="236">
        <v>2681.9999999999995</v>
      </c>
      <c r="X24" s="296"/>
      <c r="Y24" s="298" t="s">
        <v>30</v>
      </c>
      <c r="Z24" s="46">
        <v>22</v>
      </c>
      <c r="AA24" s="240">
        <v>0.47699999999999998</v>
      </c>
      <c r="AB24" s="240">
        <v>0.13400000000000001</v>
      </c>
      <c r="AC24" s="240">
        <v>0.125</v>
      </c>
      <c r="AD24" s="240">
        <v>5.3999999999999999E-2</v>
      </c>
      <c r="AE24" s="240">
        <v>8.3000000000000004E-2</v>
      </c>
      <c r="AF24" s="247">
        <v>0.128</v>
      </c>
      <c r="AG24" s="245">
        <v>3434.5</v>
      </c>
      <c r="AI24" s="296"/>
      <c r="AJ24" s="298" t="s">
        <v>30</v>
      </c>
      <c r="AK24" s="46">
        <v>22</v>
      </c>
      <c r="AL24" s="249">
        <v>0.44689060372219708</v>
      </c>
      <c r="AM24" s="249">
        <v>0.14500113481615981</v>
      </c>
      <c r="AN24" s="249">
        <v>0.13660349523377213</v>
      </c>
      <c r="AO24" s="249">
        <v>5.6825919201089432E-2</v>
      </c>
      <c r="AP24" s="249">
        <v>9.2515887426236967E-2</v>
      </c>
      <c r="AQ24" s="256">
        <v>0.12216295960054473</v>
      </c>
      <c r="AR24" s="254">
        <v>3524.7999999999997</v>
      </c>
    </row>
    <row r="25" spans="2:44" x14ac:dyDescent="0.25">
      <c r="B25" s="296"/>
      <c r="C25" s="298"/>
      <c r="D25" s="46">
        <v>27</v>
      </c>
      <c r="E25" s="222">
        <v>0.192</v>
      </c>
      <c r="F25" s="222">
        <v>0.23499999999999999</v>
      </c>
      <c r="G25" s="222">
        <v>0.20399999999999999</v>
      </c>
      <c r="H25" s="222">
        <v>0.01</v>
      </c>
      <c r="I25" s="222">
        <v>0.126</v>
      </c>
      <c r="J25" s="222">
        <v>0.23300000000000001</v>
      </c>
      <c r="K25" s="225">
        <v>7079.8</v>
      </c>
      <c r="M25" s="296"/>
      <c r="N25" s="298"/>
      <c r="O25" s="46">
        <v>27</v>
      </c>
      <c r="P25" s="231">
        <v>0.47958704833411542</v>
      </c>
      <c r="Q25" s="231">
        <v>0.11426560300328484</v>
      </c>
      <c r="R25" s="231">
        <v>0.10640544345377756</v>
      </c>
      <c r="S25" s="231">
        <v>6.8864382918817454E-2</v>
      </c>
      <c r="T25" s="231">
        <v>8.4350070389488496E-2</v>
      </c>
      <c r="U25" s="231">
        <v>0.14652745190051616</v>
      </c>
      <c r="V25" s="234">
        <v>1704.8000000000002</v>
      </c>
      <c r="X25" s="296"/>
      <c r="Y25" s="298"/>
      <c r="Z25" s="46">
        <v>27</v>
      </c>
      <c r="AA25" s="240">
        <v>0.58599999999999997</v>
      </c>
      <c r="AB25" s="240">
        <v>8.3000000000000004E-2</v>
      </c>
      <c r="AC25" s="240">
        <v>0.09</v>
      </c>
      <c r="AD25" s="240">
        <v>0.06</v>
      </c>
      <c r="AE25" s="240">
        <v>7.1999999999999995E-2</v>
      </c>
      <c r="AF25" s="240">
        <v>0.11</v>
      </c>
      <c r="AG25" s="243">
        <v>2324.9</v>
      </c>
      <c r="AI25" s="296"/>
      <c r="AJ25" s="298"/>
      <c r="AK25" s="46">
        <v>27</v>
      </c>
      <c r="AL25" s="249">
        <v>0.5572867349573899</v>
      </c>
      <c r="AM25" s="249">
        <v>9.0255659808900726E-2</v>
      </c>
      <c r="AN25" s="249">
        <v>9.4172333648962714E-2</v>
      </c>
      <c r="AO25" s="249">
        <v>6.6755616768528855E-2</v>
      </c>
      <c r="AP25" s="249">
        <v>7.7601790479469732E-2</v>
      </c>
      <c r="AQ25" s="249">
        <v>0.11392786433674784</v>
      </c>
      <c r="AR25" s="252">
        <v>2323.4000000000005</v>
      </c>
    </row>
    <row r="26" spans="2:44" x14ac:dyDescent="0.25">
      <c r="B26" s="296"/>
      <c r="C26" s="298"/>
      <c r="D26" s="46">
        <v>32</v>
      </c>
      <c r="E26" s="222">
        <v>0.255</v>
      </c>
      <c r="F26" s="222">
        <v>0.184</v>
      </c>
      <c r="G26" s="222">
        <v>0.18</v>
      </c>
      <c r="H26" s="222">
        <v>1.0999999999999999E-2</v>
      </c>
      <c r="I26" s="222">
        <v>0.13300000000000001</v>
      </c>
      <c r="J26" s="222">
        <v>0.23599999999999999</v>
      </c>
      <c r="K26" s="225">
        <v>4750.5</v>
      </c>
      <c r="M26" s="296"/>
      <c r="N26" s="298"/>
      <c r="O26" s="46">
        <v>32</v>
      </c>
      <c r="P26" s="231">
        <v>0.51758600807226596</v>
      </c>
      <c r="Q26" s="231">
        <v>7.8800691908514311E-2</v>
      </c>
      <c r="R26" s="231">
        <v>8.9563713242360163E-2</v>
      </c>
      <c r="S26" s="231">
        <v>8.9371516432827203E-2</v>
      </c>
      <c r="T26" s="231">
        <v>8.0722660003843927E-2</v>
      </c>
      <c r="U26" s="231">
        <v>0.14395541034018833</v>
      </c>
      <c r="V26" s="234">
        <v>1040.6000000000001</v>
      </c>
      <c r="X26" s="296"/>
      <c r="Y26" s="298"/>
      <c r="Z26" s="46">
        <v>32</v>
      </c>
      <c r="AA26" s="240">
        <v>0.65</v>
      </c>
      <c r="AB26" s="240">
        <v>5.5E-2</v>
      </c>
      <c r="AC26" s="240">
        <v>6.2E-2</v>
      </c>
      <c r="AD26" s="240">
        <v>7.2999999999999995E-2</v>
      </c>
      <c r="AE26" s="240">
        <v>6.0999999999999999E-2</v>
      </c>
      <c r="AF26" s="240">
        <v>0.1</v>
      </c>
      <c r="AG26" s="243">
        <v>1495.9</v>
      </c>
      <c r="AI26" s="296"/>
      <c r="AJ26" s="298"/>
      <c r="AK26" s="46">
        <v>32</v>
      </c>
      <c r="AL26" s="249">
        <v>0.63488681757656462</v>
      </c>
      <c r="AM26" s="249">
        <v>6.1384820239680428E-2</v>
      </c>
      <c r="AN26" s="249">
        <v>6.5778961384820242E-2</v>
      </c>
      <c r="AO26" s="249">
        <v>7.5166444740346214E-2</v>
      </c>
      <c r="AP26" s="249">
        <v>6.5179760319573898E-2</v>
      </c>
      <c r="AQ26" s="249">
        <v>9.7603195739014659E-2</v>
      </c>
      <c r="AR26" s="252">
        <v>1502</v>
      </c>
    </row>
    <row r="27" spans="2:44" x14ac:dyDescent="0.25">
      <c r="B27" s="296"/>
      <c r="C27" s="301"/>
      <c r="D27" s="46">
        <v>37</v>
      </c>
      <c r="E27" s="222">
        <v>0.32700000000000001</v>
      </c>
      <c r="F27" s="222">
        <v>0.14000000000000001</v>
      </c>
      <c r="G27" s="222">
        <v>0.14799999999999999</v>
      </c>
      <c r="H27" s="222">
        <v>1.2999999999999999E-2</v>
      </c>
      <c r="I27" s="222">
        <v>0.13500000000000001</v>
      </c>
      <c r="J27" s="222">
        <v>0.23699999999999999</v>
      </c>
      <c r="K27" s="225">
        <v>3387</v>
      </c>
      <c r="M27" s="296"/>
      <c r="N27" s="301"/>
      <c r="O27" s="46">
        <v>37</v>
      </c>
      <c r="P27" s="231">
        <v>0.56214773064372581</v>
      </c>
      <c r="Q27" s="231">
        <v>5.6066449124888749E-2</v>
      </c>
      <c r="R27" s="231">
        <v>7.2382082468110343E-2</v>
      </c>
      <c r="S27" s="231">
        <v>0.10382675763868288</v>
      </c>
      <c r="T27" s="231">
        <v>6.8822307920498357E-2</v>
      </c>
      <c r="U27" s="231">
        <v>0.13675467220409374</v>
      </c>
      <c r="V27" s="234">
        <v>674.2</v>
      </c>
      <c r="X27" s="296"/>
      <c r="Y27" s="301"/>
      <c r="Z27" s="46">
        <v>37</v>
      </c>
      <c r="AA27" s="240">
        <v>0.68799999999999994</v>
      </c>
      <c r="AB27" s="240">
        <v>3.6999999999999998E-2</v>
      </c>
      <c r="AC27" s="240">
        <v>4.7E-2</v>
      </c>
      <c r="AD27" s="240">
        <v>0.09</v>
      </c>
      <c r="AE27" s="240">
        <v>0.05</v>
      </c>
      <c r="AF27" s="240">
        <v>8.7999999999999995E-2</v>
      </c>
      <c r="AG27" s="243">
        <v>944.7</v>
      </c>
      <c r="AI27" s="296"/>
      <c r="AJ27" s="301"/>
      <c r="AK27" s="46">
        <v>37</v>
      </c>
      <c r="AL27" s="249">
        <v>0.68018066458759008</v>
      </c>
      <c r="AM27" s="249">
        <v>3.8821378642864827E-2</v>
      </c>
      <c r="AN27" s="249">
        <v>4.9575223142273368E-2</v>
      </c>
      <c r="AO27" s="249">
        <v>9.0439832240025803E-2</v>
      </c>
      <c r="AP27" s="249">
        <v>5.4629530056995376E-2</v>
      </c>
      <c r="AQ27" s="249">
        <v>8.6353371330250561E-2</v>
      </c>
      <c r="AR27" s="252">
        <v>929.9</v>
      </c>
    </row>
    <row r="28" spans="2:44" x14ac:dyDescent="0.25">
      <c r="B28" s="296"/>
      <c r="C28" s="298" t="s">
        <v>31</v>
      </c>
      <c r="D28" s="45">
        <v>22</v>
      </c>
      <c r="E28" s="229">
        <v>0.17699999999999999</v>
      </c>
      <c r="F28" s="229">
        <v>0.30099999999999999</v>
      </c>
      <c r="G28" s="229">
        <v>0.23599999999999999</v>
      </c>
      <c r="H28" s="229">
        <v>7.0000000000000001E-3</v>
      </c>
      <c r="I28" s="229">
        <v>9.1999999999999998E-2</v>
      </c>
      <c r="J28" s="229">
        <v>0.187</v>
      </c>
      <c r="K28" s="227">
        <v>11347.9</v>
      </c>
      <c r="M28" s="296"/>
      <c r="N28" s="298" t="s">
        <v>31</v>
      </c>
      <c r="O28" s="45">
        <v>22</v>
      </c>
      <c r="P28" s="238">
        <v>0.24740920548968354</v>
      </c>
      <c r="Q28" s="238">
        <v>0.1918588367099244</v>
      </c>
      <c r="R28" s="238">
        <v>0.17019886098403514</v>
      </c>
      <c r="S28" s="238">
        <v>8.0384651293063214E-2</v>
      </c>
      <c r="T28" s="238">
        <v>0.12081038185043415</v>
      </c>
      <c r="U28" s="238">
        <v>0.18933806367285971</v>
      </c>
      <c r="V28" s="236">
        <v>2142.1999999999998</v>
      </c>
      <c r="X28" s="296"/>
      <c r="Y28" s="298" t="s">
        <v>31</v>
      </c>
      <c r="Z28" s="45">
        <v>22</v>
      </c>
      <c r="AA28" s="247">
        <v>0.33500000000000002</v>
      </c>
      <c r="AB28" s="247">
        <v>0.16</v>
      </c>
      <c r="AC28" s="247">
        <v>0.154</v>
      </c>
      <c r="AD28" s="247">
        <v>7.8E-2</v>
      </c>
      <c r="AE28" s="247">
        <v>0.11700000000000001</v>
      </c>
      <c r="AF28" s="247">
        <v>0.157</v>
      </c>
      <c r="AG28" s="245">
        <v>2927.8</v>
      </c>
      <c r="AI28" s="296"/>
      <c r="AJ28" s="298" t="s">
        <v>31</v>
      </c>
      <c r="AK28" s="45">
        <v>22</v>
      </c>
      <c r="AL28" s="256">
        <v>0.33709196911939004</v>
      </c>
      <c r="AM28" s="256">
        <v>0.1659992952557901</v>
      </c>
      <c r="AN28" s="256">
        <v>0.15696575583816508</v>
      </c>
      <c r="AO28" s="256">
        <v>7.3613736105327218E-2</v>
      </c>
      <c r="AP28" s="256">
        <v>0.12361854117948552</v>
      </c>
      <c r="AQ28" s="256">
        <v>0.14271070250184192</v>
      </c>
      <c r="AR28" s="254">
        <v>3121.7000000000003</v>
      </c>
    </row>
    <row r="29" spans="2:44" x14ac:dyDescent="0.25">
      <c r="B29" s="296"/>
      <c r="C29" s="298"/>
      <c r="D29" s="46">
        <v>27</v>
      </c>
      <c r="E29" s="222">
        <v>0.218</v>
      </c>
      <c r="F29" s="222">
        <v>0.23899999999999999</v>
      </c>
      <c r="G29" s="222">
        <v>0.20499999999999999</v>
      </c>
      <c r="H29" s="222">
        <v>8.9999999999999993E-3</v>
      </c>
      <c r="I29" s="222">
        <v>0.112</v>
      </c>
      <c r="J29" s="222">
        <v>0.217</v>
      </c>
      <c r="K29" s="225">
        <v>7956.1</v>
      </c>
      <c r="M29" s="296"/>
      <c r="N29" s="298"/>
      <c r="O29" s="46">
        <v>27</v>
      </c>
      <c r="P29" s="231">
        <v>0.30947897049591955</v>
      </c>
      <c r="Q29" s="231">
        <v>0.13810420590081604</v>
      </c>
      <c r="R29" s="231">
        <v>0.13622096672944126</v>
      </c>
      <c r="S29" s="231">
        <v>0.10200878844946638</v>
      </c>
      <c r="T29" s="231">
        <v>0.11095417451349653</v>
      </c>
      <c r="U29" s="231">
        <v>0.20323289391085997</v>
      </c>
      <c r="V29" s="234">
        <v>1274.4000000000003</v>
      </c>
      <c r="X29" s="296"/>
      <c r="Y29" s="298"/>
      <c r="Z29" s="46">
        <v>27</v>
      </c>
      <c r="AA29" s="240">
        <v>0.42499999999999999</v>
      </c>
      <c r="AB29" s="240">
        <v>0.107</v>
      </c>
      <c r="AC29" s="240">
        <v>0.11</v>
      </c>
      <c r="AD29" s="240">
        <v>9.9000000000000005E-2</v>
      </c>
      <c r="AE29" s="240">
        <v>0.104</v>
      </c>
      <c r="AF29" s="240">
        <v>0.153</v>
      </c>
      <c r="AG29" s="243">
        <v>1759.1</v>
      </c>
      <c r="AI29" s="296"/>
      <c r="AJ29" s="298"/>
      <c r="AK29" s="46">
        <v>27</v>
      </c>
      <c r="AL29" s="249">
        <v>0.41900061006045142</v>
      </c>
      <c r="AM29" s="249">
        <v>0.10969996117797128</v>
      </c>
      <c r="AN29" s="249">
        <v>0.11474682491265042</v>
      </c>
      <c r="AO29" s="249">
        <v>9.6611391492429685E-2</v>
      </c>
      <c r="AP29" s="249">
        <v>0.11563418556929732</v>
      </c>
      <c r="AQ29" s="249">
        <v>0.14430702678719981</v>
      </c>
      <c r="AR29" s="252">
        <v>1803.1000000000001</v>
      </c>
    </row>
    <row r="30" spans="2:44" x14ac:dyDescent="0.25">
      <c r="B30" s="296"/>
      <c r="C30" s="298"/>
      <c r="D30" s="46">
        <v>32</v>
      </c>
      <c r="E30" s="222">
        <v>0.26600000000000001</v>
      </c>
      <c r="F30" s="222">
        <v>0.18099999999999999</v>
      </c>
      <c r="G30" s="222">
        <v>0.17499999999999999</v>
      </c>
      <c r="H30" s="222">
        <v>1.0999999999999999E-2</v>
      </c>
      <c r="I30" s="222">
        <v>0.128</v>
      </c>
      <c r="J30" s="222">
        <v>0.23899999999999999</v>
      </c>
      <c r="K30" s="225">
        <v>5561.8</v>
      </c>
      <c r="M30" s="296"/>
      <c r="N30" s="298"/>
      <c r="O30" s="46">
        <v>32</v>
      </c>
      <c r="P30" s="231">
        <v>0.36617610376652526</v>
      </c>
      <c r="Q30" s="231">
        <v>9.6782239960089764E-2</v>
      </c>
      <c r="R30" s="231">
        <v>0.10326764779246692</v>
      </c>
      <c r="S30" s="231">
        <v>0.12247443252681464</v>
      </c>
      <c r="T30" s="231">
        <v>0.11524070840608629</v>
      </c>
      <c r="U30" s="231">
        <v>0.19605886754801694</v>
      </c>
      <c r="V30" s="234">
        <v>801.80000000000018</v>
      </c>
      <c r="X30" s="296"/>
      <c r="Y30" s="298"/>
      <c r="Z30" s="46">
        <v>32</v>
      </c>
      <c r="AA30" s="240">
        <v>0.497</v>
      </c>
      <c r="AB30" s="240">
        <v>7.2999999999999995E-2</v>
      </c>
      <c r="AC30" s="240">
        <v>7.8E-2</v>
      </c>
      <c r="AD30" s="240">
        <v>0.11600000000000001</v>
      </c>
      <c r="AE30" s="240">
        <v>9.0999999999999998E-2</v>
      </c>
      <c r="AF30" s="240">
        <v>0.14499999999999999</v>
      </c>
      <c r="AG30" s="243">
        <v>1082.5999999999999</v>
      </c>
      <c r="AI30" s="296"/>
      <c r="AJ30" s="298"/>
      <c r="AK30" s="46">
        <v>32</v>
      </c>
      <c r="AL30" s="249">
        <v>0.4943820224719101</v>
      </c>
      <c r="AM30" s="249">
        <v>7.00434940195723E-2</v>
      </c>
      <c r="AN30" s="249">
        <v>8.1098223994200788E-2</v>
      </c>
      <c r="AO30" s="249">
        <v>0.11081913736861181</v>
      </c>
      <c r="AP30" s="249">
        <v>9.6592968466835794E-2</v>
      </c>
      <c r="AQ30" s="249">
        <v>0.14706415367886913</v>
      </c>
      <c r="AR30" s="252">
        <v>1103.6000000000001</v>
      </c>
    </row>
    <row r="31" spans="2:44" x14ac:dyDescent="0.25">
      <c r="B31" s="296"/>
      <c r="C31" s="298"/>
      <c r="D31" s="47">
        <v>37</v>
      </c>
      <c r="E31" s="228">
        <v>0.33800000000000002</v>
      </c>
      <c r="F31" s="228">
        <v>0.13200000000000001</v>
      </c>
      <c r="G31" s="228">
        <v>0.14299999999999999</v>
      </c>
      <c r="H31" s="228">
        <v>1.2999999999999999E-2</v>
      </c>
      <c r="I31" s="228">
        <v>0.13600000000000001</v>
      </c>
      <c r="J31" s="228">
        <v>0.23799999999999999</v>
      </c>
      <c r="K31" s="226">
        <v>3904.8</v>
      </c>
      <c r="M31" s="296"/>
      <c r="N31" s="298"/>
      <c r="O31" s="47">
        <v>37</v>
      </c>
      <c r="P31" s="237">
        <v>0.43368339167639047</v>
      </c>
      <c r="Q31" s="237">
        <v>6.2621548035783736E-2</v>
      </c>
      <c r="R31" s="237">
        <v>7.0400622325943213E-2</v>
      </c>
      <c r="S31" s="237">
        <v>0.15013613380007779</v>
      </c>
      <c r="T31" s="237">
        <v>9.8405289770517296E-2</v>
      </c>
      <c r="U31" s="237">
        <v>0.18475301439128744</v>
      </c>
      <c r="V31" s="235">
        <v>514.20000000000005</v>
      </c>
      <c r="X31" s="296"/>
      <c r="Y31" s="298"/>
      <c r="Z31" s="47">
        <v>37</v>
      </c>
      <c r="AA31" s="246">
        <v>0.54500000000000004</v>
      </c>
      <c r="AB31" s="246">
        <v>4.9000000000000002E-2</v>
      </c>
      <c r="AC31" s="246">
        <v>5.1999999999999998E-2</v>
      </c>
      <c r="AD31" s="246">
        <v>0.13600000000000001</v>
      </c>
      <c r="AE31" s="246">
        <v>8.2000000000000003E-2</v>
      </c>
      <c r="AF31" s="246">
        <v>0.13600000000000001</v>
      </c>
      <c r="AG31" s="244">
        <v>693.3</v>
      </c>
      <c r="AI31" s="296"/>
      <c r="AJ31" s="298"/>
      <c r="AK31" s="47">
        <v>37</v>
      </c>
      <c r="AL31" s="255">
        <v>0.53001614560399246</v>
      </c>
      <c r="AM31" s="255">
        <v>4.975781594011449E-2</v>
      </c>
      <c r="AN31" s="255">
        <v>5.7390283281960962E-2</v>
      </c>
      <c r="AO31" s="255">
        <v>0.13400851313665052</v>
      </c>
      <c r="AP31" s="255">
        <v>8.8947600176133873E-2</v>
      </c>
      <c r="AQ31" s="255">
        <v>0.13987964186114782</v>
      </c>
      <c r="AR31" s="253">
        <v>681.3</v>
      </c>
    </row>
    <row r="32" spans="2:44" x14ac:dyDescent="0.25">
      <c r="B32" s="296"/>
      <c r="C32" s="298" t="s">
        <v>32</v>
      </c>
      <c r="D32" s="45">
        <v>22</v>
      </c>
      <c r="E32" s="229">
        <v>0.12</v>
      </c>
      <c r="F32" s="229">
        <v>0.379</v>
      </c>
      <c r="G32" s="229">
        <v>0.27200000000000002</v>
      </c>
      <c r="H32" s="229">
        <v>5.0000000000000001E-3</v>
      </c>
      <c r="I32" s="229">
        <v>6.4000000000000001E-2</v>
      </c>
      <c r="J32" s="229">
        <v>0.16</v>
      </c>
      <c r="K32" s="227">
        <v>17114.900000000001</v>
      </c>
      <c r="M32" s="296"/>
      <c r="N32" s="298" t="s">
        <v>32</v>
      </c>
      <c r="O32" s="45">
        <v>22</v>
      </c>
      <c r="P32" s="238">
        <v>0.20056334789606803</v>
      </c>
      <c r="Q32" s="238">
        <v>0.24545872614394112</v>
      </c>
      <c r="R32" s="238">
        <v>0.21326741779719474</v>
      </c>
      <c r="S32" s="238">
        <v>6.3347896068061627E-2</v>
      </c>
      <c r="T32" s="238">
        <v>0.11209473442170613</v>
      </c>
      <c r="U32" s="238">
        <v>0.16526787767302825</v>
      </c>
      <c r="V32" s="236">
        <v>3479.2000000000003</v>
      </c>
      <c r="X32" s="296"/>
      <c r="Y32" s="298" t="s">
        <v>32</v>
      </c>
      <c r="Z32" s="45">
        <v>22</v>
      </c>
      <c r="AA32" s="247">
        <v>0.25700000000000001</v>
      </c>
      <c r="AB32" s="247">
        <v>0.216</v>
      </c>
      <c r="AC32" s="247">
        <v>0.188</v>
      </c>
      <c r="AD32" s="247">
        <v>6.0999999999999999E-2</v>
      </c>
      <c r="AE32" s="247">
        <v>0.11799999999999999</v>
      </c>
      <c r="AF32" s="247">
        <v>0.16</v>
      </c>
      <c r="AG32" s="245">
        <v>4380.1000000000004</v>
      </c>
      <c r="AI32" s="296"/>
      <c r="AJ32" s="298" t="s">
        <v>32</v>
      </c>
      <c r="AK32" s="45">
        <v>22</v>
      </c>
      <c r="AL32" s="256">
        <v>0.23037786188496623</v>
      </c>
      <c r="AM32" s="256">
        <v>0.23221856838534882</v>
      </c>
      <c r="AN32" s="256">
        <v>0.19947881119315011</v>
      </c>
      <c r="AO32" s="256">
        <v>6.0267626315898326E-2</v>
      </c>
      <c r="AP32" s="256">
        <v>0.13011106285288829</v>
      </c>
      <c r="AQ32" s="256">
        <v>0.14754606936774836</v>
      </c>
      <c r="AR32" s="254">
        <v>4835.0999999999995</v>
      </c>
    </row>
    <row r="33" spans="2:44" x14ac:dyDescent="0.25">
      <c r="B33" s="296"/>
      <c r="C33" s="298"/>
      <c r="D33" s="46">
        <v>27</v>
      </c>
      <c r="E33" s="222">
        <v>0.14599999999999999</v>
      </c>
      <c r="F33" s="222">
        <v>0.32200000000000001</v>
      </c>
      <c r="G33" s="222">
        <v>0.249</v>
      </c>
      <c r="H33" s="222">
        <v>6.0000000000000001E-3</v>
      </c>
      <c r="I33" s="222">
        <v>8.5000000000000006E-2</v>
      </c>
      <c r="J33" s="222">
        <v>0.191</v>
      </c>
      <c r="K33" s="225">
        <v>12239.2</v>
      </c>
      <c r="M33" s="296"/>
      <c r="N33" s="298"/>
      <c r="O33" s="46">
        <v>27</v>
      </c>
      <c r="P33" s="231">
        <v>0.24997346353890246</v>
      </c>
      <c r="Q33" s="231">
        <v>0.19668824965502602</v>
      </c>
      <c r="R33" s="231">
        <v>0.16855960089162511</v>
      </c>
      <c r="S33" s="231">
        <v>7.9609383292644095E-2</v>
      </c>
      <c r="T33" s="231">
        <v>0.11219615752043308</v>
      </c>
      <c r="U33" s="231">
        <v>0.19297314510136926</v>
      </c>
      <c r="V33" s="234">
        <v>1884.2</v>
      </c>
      <c r="X33" s="296"/>
      <c r="Y33" s="298"/>
      <c r="Z33" s="46">
        <v>27</v>
      </c>
      <c r="AA33" s="240">
        <v>0.32700000000000001</v>
      </c>
      <c r="AB33" s="240">
        <v>0.154</v>
      </c>
      <c r="AC33" s="240">
        <v>0.14299999999999999</v>
      </c>
      <c r="AD33" s="240">
        <v>8.1000000000000003E-2</v>
      </c>
      <c r="AE33" s="240">
        <v>0.11700000000000001</v>
      </c>
      <c r="AF33" s="240">
        <v>0.17799999999999999</v>
      </c>
      <c r="AG33" s="243">
        <v>2390.6</v>
      </c>
      <c r="AI33" s="296"/>
      <c r="AJ33" s="298"/>
      <c r="AK33" s="46">
        <v>27</v>
      </c>
      <c r="AL33" s="249">
        <v>0.32093173730184399</v>
      </c>
      <c r="AM33" s="249">
        <v>0.16111290844386925</v>
      </c>
      <c r="AN33" s="249">
        <v>0.14922355224846323</v>
      </c>
      <c r="AO33" s="249">
        <v>8.682465221611127E-2</v>
      </c>
      <c r="AP33" s="249">
        <v>0.12140084115173079</v>
      </c>
      <c r="AQ33" s="249">
        <v>0.16050630863798118</v>
      </c>
      <c r="AR33" s="252">
        <v>2472.8000000000006</v>
      </c>
    </row>
    <row r="34" spans="2:44" x14ac:dyDescent="0.25">
      <c r="B34" s="296"/>
      <c r="C34" s="298"/>
      <c r="D34" s="46">
        <v>32</v>
      </c>
      <c r="E34" s="222">
        <v>0.17799999999999999</v>
      </c>
      <c r="F34" s="222">
        <v>0.25800000000000001</v>
      </c>
      <c r="G34" s="222">
        <v>0.223</v>
      </c>
      <c r="H34" s="222">
        <v>8.9999999999999993E-3</v>
      </c>
      <c r="I34" s="222">
        <v>0.108</v>
      </c>
      <c r="J34" s="222">
        <v>0.224</v>
      </c>
      <c r="K34" s="225">
        <v>8620.2999999999993</v>
      </c>
      <c r="M34" s="296"/>
      <c r="N34" s="298"/>
      <c r="O34" s="46">
        <v>32</v>
      </c>
      <c r="P34" s="231">
        <v>0.30911420204978041</v>
      </c>
      <c r="Q34" s="231">
        <v>0.15007320644216693</v>
      </c>
      <c r="R34" s="231">
        <v>0.14147144948755491</v>
      </c>
      <c r="S34" s="231">
        <v>9.6083455344070284E-2</v>
      </c>
      <c r="T34" s="231">
        <v>0.10102489019033675</v>
      </c>
      <c r="U34" s="231">
        <v>0.20223279648609077</v>
      </c>
      <c r="V34" s="234">
        <v>1092.8</v>
      </c>
      <c r="X34" s="296"/>
      <c r="Y34" s="298"/>
      <c r="Z34" s="46">
        <v>32</v>
      </c>
      <c r="AA34" s="240">
        <v>0.40899999999999997</v>
      </c>
      <c r="AB34" s="240">
        <v>0.1</v>
      </c>
      <c r="AC34" s="240">
        <v>0.105</v>
      </c>
      <c r="AD34" s="240">
        <v>0.10199999999999999</v>
      </c>
      <c r="AE34" s="240">
        <v>0.112</v>
      </c>
      <c r="AF34" s="240">
        <v>0.17199999999999999</v>
      </c>
      <c r="AG34" s="243">
        <v>1361.8</v>
      </c>
      <c r="AI34" s="296"/>
      <c r="AJ34" s="298"/>
      <c r="AK34" s="46">
        <v>32</v>
      </c>
      <c r="AL34" s="249">
        <v>0.40163204747774478</v>
      </c>
      <c r="AM34" s="249">
        <v>9.8367952522255192E-2</v>
      </c>
      <c r="AN34" s="249">
        <v>0.10964391691394659</v>
      </c>
      <c r="AO34" s="249">
        <v>0.10600890207715134</v>
      </c>
      <c r="AP34" s="249">
        <v>0.11913946587537091</v>
      </c>
      <c r="AQ34" s="249">
        <v>0.16520771513353116</v>
      </c>
      <c r="AR34" s="252">
        <v>1348</v>
      </c>
    </row>
    <row r="35" spans="2:44" x14ac:dyDescent="0.25">
      <c r="B35" s="296"/>
      <c r="C35" s="298"/>
      <c r="D35" s="47">
        <v>37</v>
      </c>
      <c r="E35" s="228">
        <v>0.224</v>
      </c>
      <c r="F35" s="228">
        <v>0.19</v>
      </c>
      <c r="G35" s="228">
        <v>0.188</v>
      </c>
      <c r="H35" s="228">
        <v>1.2E-2</v>
      </c>
      <c r="I35" s="228">
        <v>0.13200000000000001</v>
      </c>
      <c r="J35" s="228">
        <v>0.255</v>
      </c>
      <c r="K35" s="226">
        <v>5674.5</v>
      </c>
      <c r="M35" s="296"/>
      <c r="N35" s="298"/>
      <c r="O35" s="47">
        <v>37</v>
      </c>
      <c r="P35" s="237">
        <v>0.37652439024390244</v>
      </c>
      <c r="Q35" s="237">
        <v>8.4146341463414639E-2</v>
      </c>
      <c r="R35" s="237">
        <v>0.11189024390243903</v>
      </c>
      <c r="S35" s="237">
        <v>0.12103658536585367</v>
      </c>
      <c r="T35" s="237">
        <v>0.10945121951219512</v>
      </c>
      <c r="U35" s="237">
        <v>0.19695121951219513</v>
      </c>
      <c r="V35" s="235">
        <v>656</v>
      </c>
      <c r="X35" s="296"/>
      <c r="Y35" s="298"/>
      <c r="Z35" s="47">
        <v>37</v>
      </c>
      <c r="AA35" s="246">
        <v>0.50800000000000001</v>
      </c>
      <c r="AB35" s="246">
        <v>6.6000000000000003E-2</v>
      </c>
      <c r="AC35" s="246">
        <v>6.9000000000000006E-2</v>
      </c>
      <c r="AD35" s="246">
        <v>0.113</v>
      </c>
      <c r="AE35" s="246">
        <v>9.7000000000000003E-2</v>
      </c>
      <c r="AF35" s="246">
        <v>0.14699999999999999</v>
      </c>
      <c r="AG35" s="244">
        <v>768.8</v>
      </c>
      <c r="AI35" s="296"/>
      <c r="AJ35" s="298"/>
      <c r="AK35" s="47">
        <v>37</v>
      </c>
      <c r="AL35" s="255">
        <v>0.49699680511182104</v>
      </c>
      <c r="AM35" s="255">
        <v>6.6453674121405751E-2</v>
      </c>
      <c r="AN35" s="255">
        <v>7.9361022364217257E-2</v>
      </c>
      <c r="AO35" s="255">
        <v>0.11859424920127795</v>
      </c>
      <c r="AP35" s="255">
        <v>9.3162939297124603E-2</v>
      </c>
      <c r="AQ35" s="255">
        <v>0.14543130990415337</v>
      </c>
      <c r="AR35" s="253">
        <v>782.5</v>
      </c>
    </row>
    <row r="36" spans="2:44" ht="15" customHeight="1" x14ac:dyDescent="0.25">
      <c r="B36" s="296"/>
      <c r="C36" s="304" t="s">
        <v>33</v>
      </c>
      <c r="D36" s="46">
        <v>22</v>
      </c>
      <c r="E36" s="222">
        <v>0.185</v>
      </c>
      <c r="F36" s="222">
        <v>0.34899999999999998</v>
      </c>
      <c r="G36" s="222">
        <v>0.25800000000000001</v>
      </c>
      <c r="H36" s="222">
        <v>5.0000000000000001E-3</v>
      </c>
      <c r="I36" s="222">
        <v>6.2E-2</v>
      </c>
      <c r="J36" s="222">
        <v>0.14000000000000001</v>
      </c>
      <c r="K36" s="227">
        <v>6215.6</v>
      </c>
      <c r="M36" s="296"/>
      <c r="N36" s="304" t="s">
        <v>33</v>
      </c>
      <c r="O36" s="46">
        <v>22</v>
      </c>
      <c r="P36" s="231">
        <v>0.25277397780817762</v>
      </c>
      <c r="Q36" s="231">
        <v>0.22115823073415417</v>
      </c>
      <c r="R36" s="231">
        <v>0.20284237726098195</v>
      </c>
      <c r="S36" s="231">
        <v>5.3351573187414514E-2</v>
      </c>
      <c r="T36" s="231">
        <v>0.10541115671074633</v>
      </c>
      <c r="U36" s="231">
        <v>0.16446268429852565</v>
      </c>
      <c r="V36" s="236">
        <v>2631.5999999999995</v>
      </c>
      <c r="X36" s="296"/>
      <c r="Y36" s="304" t="s">
        <v>33</v>
      </c>
      <c r="Z36" s="46">
        <v>22</v>
      </c>
      <c r="AA36" s="240">
        <v>0.317</v>
      </c>
      <c r="AB36" s="240">
        <v>0.215</v>
      </c>
      <c r="AC36" s="240">
        <v>0.189</v>
      </c>
      <c r="AD36" s="240">
        <v>4.3999999999999997E-2</v>
      </c>
      <c r="AE36" s="240">
        <v>9.9000000000000005E-2</v>
      </c>
      <c r="AF36" s="240">
        <v>0.13600000000000001</v>
      </c>
      <c r="AG36" s="245">
        <v>3331.3</v>
      </c>
      <c r="AI36" s="296"/>
      <c r="AJ36" s="304" t="s">
        <v>33</v>
      </c>
      <c r="AK36" s="46">
        <v>22</v>
      </c>
      <c r="AL36" s="249">
        <v>0.30662484835932186</v>
      </c>
      <c r="AM36" s="249">
        <v>0.22531585643696186</v>
      </c>
      <c r="AN36" s="249">
        <v>0.19862709707962245</v>
      </c>
      <c r="AO36" s="249">
        <v>4.2932804686806519E-2</v>
      </c>
      <c r="AP36" s="249">
        <v>9.7523448826818959E-2</v>
      </c>
      <c r="AQ36" s="249">
        <v>0.12897594461046841</v>
      </c>
      <c r="AR36" s="254">
        <v>3379.7</v>
      </c>
    </row>
    <row r="37" spans="2:44" x14ac:dyDescent="0.25">
      <c r="B37" s="296"/>
      <c r="C37" s="298"/>
      <c r="D37" s="46">
        <v>27</v>
      </c>
      <c r="E37" s="222">
        <v>0.224</v>
      </c>
      <c r="F37" s="222">
        <v>0.29299999999999998</v>
      </c>
      <c r="G37" s="222">
        <v>0.22600000000000001</v>
      </c>
      <c r="H37" s="222">
        <v>7.0000000000000001E-3</v>
      </c>
      <c r="I37" s="222">
        <v>0.08</v>
      </c>
      <c r="J37" s="222">
        <v>0.17</v>
      </c>
      <c r="K37" s="225">
        <v>4518.8999999999996</v>
      </c>
      <c r="M37" s="296"/>
      <c r="N37" s="298"/>
      <c r="O37" s="46">
        <v>27</v>
      </c>
      <c r="P37" s="231">
        <v>0.31953990742039562</v>
      </c>
      <c r="Q37" s="231">
        <v>0.16187403562912051</v>
      </c>
      <c r="R37" s="231">
        <v>0.1545798849768551</v>
      </c>
      <c r="S37" s="231">
        <v>7.0136063964090334E-2</v>
      </c>
      <c r="T37" s="231">
        <v>0.10324028615514097</v>
      </c>
      <c r="U37" s="231">
        <v>0.19062982185439753</v>
      </c>
      <c r="V37" s="234">
        <v>1425.8</v>
      </c>
      <c r="X37" s="296"/>
      <c r="Y37" s="298"/>
      <c r="Z37" s="46">
        <v>27</v>
      </c>
      <c r="AA37" s="240">
        <v>0.42599999999999999</v>
      </c>
      <c r="AB37" s="240">
        <v>0.13300000000000001</v>
      </c>
      <c r="AC37" s="240">
        <v>0.129</v>
      </c>
      <c r="AD37" s="240">
        <v>6.7000000000000004E-2</v>
      </c>
      <c r="AE37" s="240">
        <v>9.2999999999999999E-2</v>
      </c>
      <c r="AF37" s="240">
        <v>0.151</v>
      </c>
      <c r="AG37" s="243">
        <v>1862.1</v>
      </c>
      <c r="AI37" s="296"/>
      <c r="AJ37" s="298"/>
      <c r="AK37" s="46">
        <v>27</v>
      </c>
      <c r="AL37" s="249">
        <v>0.41648083253690138</v>
      </c>
      <c r="AM37" s="249">
        <v>0.13560581926303494</v>
      </c>
      <c r="AN37" s="249">
        <v>0.14112774769034725</v>
      </c>
      <c r="AO37" s="249">
        <v>6.5307422746097493E-2</v>
      </c>
      <c r="AP37" s="249">
        <v>0.10151853031751089</v>
      </c>
      <c r="AQ37" s="249">
        <v>0.13995964744610812</v>
      </c>
      <c r="AR37" s="252">
        <v>1883.3999999999999</v>
      </c>
    </row>
    <row r="38" spans="2:44" x14ac:dyDescent="0.25">
      <c r="B38" s="296"/>
      <c r="C38" s="298"/>
      <c r="D38" s="46">
        <v>32</v>
      </c>
      <c r="E38" s="222">
        <v>0.27200000000000002</v>
      </c>
      <c r="F38" s="222">
        <v>0.21299999999999999</v>
      </c>
      <c r="G38" s="222">
        <v>0.20100000000000001</v>
      </c>
      <c r="H38" s="222">
        <v>8.0000000000000002E-3</v>
      </c>
      <c r="I38" s="222">
        <v>0.10100000000000001</v>
      </c>
      <c r="J38" s="222">
        <v>0.20499999999999999</v>
      </c>
      <c r="K38" s="225">
        <v>3205</v>
      </c>
      <c r="M38" s="296"/>
      <c r="N38" s="298"/>
      <c r="O38" s="46">
        <v>32</v>
      </c>
      <c r="P38" s="231">
        <v>0.38928136419001219</v>
      </c>
      <c r="Q38" s="231">
        <v>0.10840438489646773</v>
      </c>
      <c r="R38" s="231">
        <v>0.11693057247259439</v>
      </c>
      <c r="S38" s="231">
        <v>8.5505481120584662E-2</v>
      </c>
      <c r="T38" s="231">
        <v>0.102557856272838</v>
      </c>
      <c r="U38" s="231">
        <v>0.19732034104750304</v>
      </c>
      <c r="V38" s="234">
        <v>821</v>
      </c>
      <c r="X38" s="296"/>
      <c r="Y38" s="298"/>
      <c r="Z38" s="46">
        <v>32</v>
      </c>
      <c r="AA38" s="240">
        <v>0.52100000000000002</v>
      </c>
      <c r="AB38" s="240">
        <v>8.5999999999999993E-2</v>
      </c>
      <c r="AC38" s="240">
        <v>8.7999999999999995E-2</v>
      </c>
      <c r="AD38" s="240">
        <v>7.3999999999999996E-2</v>
      </c>
      <c r="AE38" s="240">
        <v>8.5000000000000006E-2</v>
      </c>
      <c r="AF38" s="240">
        <v>0.14599999999999999</v>
      </c>
      <c r="AG38" s="243">
        <v>1105.7</v>
      </c>
      <c r="AI38" s="296"/>
      <c r="AJ38" s="298"/>
      <c r="AK38" s="46">
        <v>32</v>
      </c>
      <c r="AL38" s="249">
        <v>0.50443747198565658</v>
      </c>
      <c r="AM38" s="249">
        <v>8.7852980726131763E-2</v>
      </c>
      <c r="AN38" s="249">
        <v>9.6279695203944402E-2</v>
      </c>
      <c r="AO38" s="249">
        <v>8.6597938144329881E-2</v>
      </c>
      <c r="AP38" s="249">
        <v>8.632900044822947E-2</v>
      </c>
      <c r="AQ38" s="249">
        <v>0.13850291349170774</v>
      </c>
      <c r="AR38" s="252">
        <v>1115.5000000000002</v>
      </c>
    </row>
    <row r="39" spans="2:44" x14ac:dyDescent="0.25">
      <c r="B39" s="297"/>
      <c r="C39" s="298"/>
      <c r="D39" s="47">
        <v>37</v>
      </c>
      <c r="E39" s="228">
        <v>0.36799999999999999</v>
      </c>
      <c r="F39" s="228">
        <v>0.14199999999999999</v>
      </c>
      <c r="G39" s="228">
        <v>0.158</v>
      </c>
      <c r="H39" s="228">
        <v>0.01</v>
      </c>
      <c r="I39" s="228">
        <v>0.115</v>
      </c>
      <c r="J39" s="228">
        <v>0.20599999999999999</v>
      </c>
      <c r="K39" s="226">
        <v>2068.8000000000002</v>
      </c>
      <c r="M39" s="297"/>
      <c r="N39" s="298"/>
      <c r="O39" s="47">
        <v>37</v>
      </c>
      <c r="P39" s="237">
        <v>0.46474226804123714</v>
      </c>
      <c r="Q39" s="237">
        <v>6.7628865979381433E-2</v>
      </c>
      <c r="R39" s="237">
        <v>8.4948453608247432E-2</v>
      </c>
      <c r="S39" s="237">
        <v>0.10020618556701032</v>
      </c>
      <c r="T39" s="237">
        <v>0.10020618556701032</v>
      </c>
      <c r="U39" s="237">
        <v>0.18226804123711343</v>
      </c>
      <c r="V39" s="235">
        <v>485</v>
      </c>
      <c r="X39" s="297"/>
      <c r="Y39" s="298"/>
      <c r="Z39" s="47">
        <v>37</v>
      </c>
      <c r="AA39" s="246">
        <v>0.59399999999999997</v>
      </c>
      <c r="AB39" s="246">
        <v>4.8000000000000001E-2</v>
      </c>
      <c r="AC39" s="246">
        <v>6.3E-2</v>
      </c>
      <c r="AD39" s="246">
        <v>9.2999999999999999E-2</v>
      </c>
      <c r="AE39" s="246">
        <v>7.5999999999999998E-2</v>
      </c>
      <c r="AF39" s="246">
        <v>0.126</v>
      </c>
      <c r="AG39" s="244">
        <v>698.2</v>
      </c>
      <c r="AI39" s="297"/>
      <c r="AJ39" s="298"/>
      <c r="AK39" s="47">
        <v>37</v>
      </c>
      <c r="AL39" s="255">
        <v>0.593233082706767</v>
      </c>
      <c r="AM39" s="255">
        <v>5.067669172932332E-2</v>
      </c>
      <c r="AN39" s="255">
        <v>5.8195488721804522E-2</v>
      </c>
      <c r="AO39" s="255">
        <v>9.2481203007518817E-2</v>
      </c>
      <c r="AP39" s="255">
        <v>7.8646616541353395E-2</v>
      </c>
      <c r="AQ39" s="255">
        <v>0.12676691729323308</v>
      </c>
      <c r="AR39" s="253">
        <v>664.99999999999989</v>
      </c>
    </row>
    <row r="40" spans="2:44" x14ac:dyDescent="0.25">
      <c r="B40" s="294" t="s">
        <v>34</v>
      </c>
      <c r="C40" s="298" t="s">
        <v>35</v>
      </c>
      <c r="D40" s="46">
        <v>22</v>
      </c>
      <c r="E40" s="222">
        <v>0.17199999999999999</v>
      </c>
      <c r="F40" s="222">
        <v>0.33</v>
      </c>
      <c r="G40" s="222">
        <v>0.23400000000000001</v>
      </c>
      <c r="H40" s="222">
        <v>6.0000000000000001E-3</v>
      </c>
      <c r="I40" s="222">
        <v>8.3000000000000004E-2</v>
      </c>
      <c r="J40" s="222">
        <v>0.17499999999999999</v>
      </c>
      <c r="K40" s="227">
        <v>16830.5</v>
      </c>
      <c r="M40" s="294" t="s">
        <v>34</v>
      </c>
      <c r="N40" s="298" t="s">
        <v>35</v>
      </c>
      <c r="O40" s="46">
        <v>22</v>
      </c>
      <c r="P40" s="231">
        <v>0.3186502177068215</v>
      </c>
      <c r="Q40" s="231">
        <v>0.20424528301886791</v>
      </c>
      <c r="R40" s="231">
        <v>0.15914368650217708</v>
      </c>
      <c r="S40" s="231">
        <v>5.5624092888243833E-2</v>
      </c>
      <c r="T40" s="231">
        <v>9.1690856313497812E-2</v>
      </c>
      <c r="U40" s="231">
        <v>0.17064586357039188</v>
      </c>
      <c r="V40" s="236">
        <v>5512</v>
      </c>
      <c r="X40" s="294" t="s">
        <v>34</v>
      </c>
      <c r="Y40" s="298" t="s">
        <v>35</v>
      </c>
      <c r="Z40" s="46">
        <v>22</v>
      </c>
      <c r="AA40" s="240">
        <v>0.35599999999999998</v>
      </c>
      <c r="AB40" s="240">
        <v>0.189</v>
      </c>
      <c r="AC40" s="240">
        <v>0.152</v>
      </c>
      <c r="AD40" s="240">
        <v>5.6000000000000001E-2</v>
      </c>
      <c r="AE40" s="240">
        <v>9.6000000000000002E-2</v>
      </c>
      <c r="AF40" s="240">
        <v>0.152</v>
      </c>
      <c r="AG40" s="245">
        <v>6142.1</v>
      </c>
      <c r="AI40" s="294" t="s">
        <v>34</v>
      </c>
      <c r="AJ40" s="298" t="s">
        <v>35</v>
      </c>
      <c r="AK40" s="46">
        <v>22</v>
      </c>
      <c r="AL40" s="249">
        <v>0.34533685991687341</v>
      </c>
      <c r="AM40" s="249">
        <v>0.19774605312874771</v>
      </c>
      <c r="AN40" s="249">
        <v>0.15932053030178575</v>
      </c>
      <c r="AO40" s="249">
        <v>5.5067273414269521E-2</v>
      </c>
      <c r="AP40" s="249">
        <v>0.10142760920635442</v>
      </c>
      <c r="AQ40" s="249">
        <v>0.14110167403196927</v>
      </c>
      <c r="AR40" s="254">
        <v>6087.0999999999995</v>
      </c>
    </row>
    <row r="41" spans="2:44" x14ac:dyDescent="0.25">
      <c r="B41" s="295"/>
      <c r="C41" s="298"/>
      <c r="D41" s="46">
        <v>27</v>
      </c>
      <c r="E41" s="222">
        <v>0.20200000000000001</v>
      </c>
      <c r="F41" s="222">
        <v>0.28999999999999998</v>
      </c>
      <c r="G41" s="222">
        <v>0.216</v>
      </c>
      <c r="H41" s="222">
        <v>8.0000000000000002E-3</v>
      </c>
      <c r="I41" s="222">
        <v>9.2999999999999999E-2</v>
      </c>
      <c r="J41" s="222">
        <v>0.191</v>
      </c>
      <c r="K41" s="225">
        <v>12817.4</v>
      </c>
      <c r="M41" s="295"/>
      <c r="N41" s="298"/>
      <c r="O41" s="46">
        <v>27</v>
      </c>
      <c r="P41" s="231">
        <v>0.39719783929777192</v>
      </c>
      <c r="Q41" s="231">
        <v>0.15366869232500568</v>
      </c>
      <c r="R41" s="231">
        <v>0.12761647535449025</v>
      </c>
      <c r="S41" s="231">
        <v>7.0222822417285641E-2</v>
      </c>
      <c r="T41" s="231">
        <v>8.9804186360567209E-2</v>
      </c>
      <c r="U41" s="231">
        <v>0.16148998424487965</v>
      </c>
      <c r="V41" s="234">
        <v>3554.3999999999987</v>
      </c>
      <c r="X41" s="295"/>
      <c r="Y41" s="298"/>
      <c r="Z41" s="46">
        <v>27</v>
      </c>
      <c r="AA41" s="240">
        <v>0.47399999999999998</v>
      </c>
      <c r="AB41" s="240">
        <v>0.13100000000000001</v>
      </c>
      <c r="AC41" s="240">
        <v>0.111</v>
      </c>
      <c r="AD41" s="240">
        <v>6.3E-2</v>
      </c>
      <c r="AE41" s="240">
        <v>8.4000000000000005E-2</v>
      </c>
      <c r="AF41" s="240">
        <v>0.13800000000000001</v>
      </c>
      <c r="AG41" s="243">
        <v>4202</v>
      </c>
      <c r="AI41" s="295"/>
      <c r="AJ41" s="298"/>
      <c r="AK41" s="46">
        <v>27</v>
      </c>
      <c r="AL41" s="249">
        <v>0.47696904912297738</v>
      </c>
      <c r="AM41" s="249">
        <v>0.13415285943345803</v>
      </c>
      <c r="AN41" s="249">
        <v>0.10976143044555657</v>
      </c>
      <c r="AO41" s="249">
        <v>6.4841358534570709E-2</v>
      </c>
      <c r="AP41" s="249">
        <v>8.5831592245274757E-2</v>
      </c>
      <c r="AQ41" s="249">
        <v>0.12844371021816237</v>
      </c>
      <c r="AR41" s="252">
        <v>4116.2000000000007</v>
      </c>
    </row>
    <row r="42" spans="2:44" x14ac:dyDescent="0.25">
      <c r="B42" s="295"/>
      <c r="C42" s="298"/>
      <c r="D42" s="46">
        <v>32</v>
      </c>
      <c r="E42" s="222">
        <v>0.23699999999999999</v>
      </c>
      <c r="F42" s="222">
        <v>0.248</v>
      </c>
      <c r="G42" s="222">
        <v>0.19500000000000001</v>
      </c>
      <c r="H42" s="222">
        <v>8.9999999999999993E-3</v>
      </c>
      <c r="I42" s="222">
        <v>0.106</v>
      </c>
      <c r="J42" s="222">
        <v>0.20399999999999999</v>
      </c>
      <c r="K42" s="225">
        <v>9704.4</v>
      </c>
      <c r="M42" s="295"/>
      <c r="N42" s="298"/>
      <c r="O42" s="46">
        <v>32</v>
      </c>
      <c r="P42" s="231">
        <v>0.46671105193075896</v>
      </c>
      <c r="Q42" s="231">
        <v>0.11194597679284762</v>
      </c>
      <c r="R42" s="231">
        <v>0.10205440365227315</v>
      </c>
      <c r="S42" s="231">
        <v>7.8181472322617462E-2</v>
      </c>
      <c r="T42" s="231">
        <v>8.7787711622598436E-2</v>
      </c>
      <c r="U42" s="231">
        <v>0.1533193836789043</v>
      </c>
      <c r="V42" s="234">
        <v>2102.8000000000002</v>
      </c>
      <c r="X42" s="295"/>
      <c r="Y42" s="298"/>
      <c r="Z42" s="46">
        <v>32</v>
      </c>
      <c r="AA42" s="240">
        <v>0.58099999999999996</v>
      </c>
      <c r="AB42" s="240">
        <v>0.08</v>
      </c>
      <c r="AC42" s="240">
        <v>7.3999999999999996E-2</v>
      </c>
      <c r="AD42" s="240">
        <v>7.1999999999999995E-2</v>
      </c>
      <c r="AE42" s="240">
        <v>7.3999999999999996E-2</v>
      </c>
      <c r="AF42" s="240">
        <v>0.11899999999999999</v>
      </c>
      <c r="AG42" s="243">
        <v>2790.2</v>
      </c>
      <c r="AI42" s="295"/>
      <c r="AJ42" s="298"/>
      <c r="AK42" s="46">
        <v>32</v>
      </c>
      <c r="AL42" s="249">
        <v>0.58212882528926202</v>
      </c>
      <c r="AM42" s="249">
        <v>8.1714306311501977E-2</v>
      </c>
      <c r="AN42" s="249">
        <v>7.9010921673935752E-2</v>
      </c>
      <c r="AO42" s="249">
        <v>6.9747323649208798E-2</v>
      </c>
      <c r="AP42" s="249">
        <v>7.6884259092383653E-2</v>
      </c>
      <c r="AQ42" s="249">
        <v>0.11051436398370758</v>
      </c>
      <c r="AR42" s="252">
        <v>2774.3000000000006</v>
      </c>
    </row>
    <row r="43" spans="2:44" x14ac:dyDescent="0.25">
      <c r="B43" s="295"/>
      <c r="C43" s="301"/>
      <c r="D43" s="46">
        <v>37</v>
      </c>
      <c r="E43" s="222">
        <v>0.28499999999999998</v>
      </c>
      <c r="F43" s="222">
        <v>0.20200000000000001</v>
      </c>
      <c r="G43" s="222">
        <v>0.17399999999999999</v>
      </c>
      <c r="H43" s="222">
        <v>0.01</v>
      </c>
      <c r="I43" s="222">
        <v>0.113</v>
      </c>
      <c r="J43" s="222">
        <v>0.216</v>
      </c>
      <c r="K43" s="225">
        <v>7262.5</v>
      </c>
      <c r="M43" s="295"/>
      <c r="N43" s="301"/>
      <c r="O43" s="46">
        <v>37</v>
      </c>
      <c r="P43" s="231">
        <v>0.51002909202266122</v>
      </c>
      <c r="Q43" s="231">
        <v>8.8041647527178066E-2</v>
      </c>
      <c r="R43" s="231">
        <v>8.4979329352319707E-2</v>
      </c>
      <c r="S43" s="231">
        <v>8.8347879344663913E-2</v>
      </c>
      <c r="T43" s="231">
        <v>7.8854693002602963E-2</v>
      </c>
      <c r="U43" s="231">
        <v>0.14974735875057418</v>
      </c>
      <c r="V43" s="234">
        <v>1306.2</v>
      </c>
      <c r="X43" s="295"/>
      <c r="Y43" s="301"/>
      <c r="Z43" s="46">
        <v>37</v>
      </c>
      <c r="AA43" s="240">
        <v>0.65300000000000002</v>
      </c>
      <c r="AB43" s="240">
        <v>0.05</v>
      </c>
      <c r="AC43" s="240">
        <v>5.3999999999999999E-2</v>
      </c>
      <c r="AD43" s="240">
        <v>7.6999999999999999E-2</v>
      </c>
      <c r="AE43" s="240">
        <v>6.0999999999999999E-2</v>
      </c>
      <c r="AF43" s="240">
        <v>0.105</v>
      </c>
      <c r="AG43" s="243">
        <v>1802.9</v>
      </c>
      <c r="AI43" s="295"/>
      <c r="AJ43" s="301"/>
      <c r="AK43" s="46">
        <v>37</v>
      </c>
      <c r="AL43" s="249">
        <v>0.65642505516890159</v>
      </c>
      <c r="AM43" s="249">
        <v>5.001980422112827E-2</v>
      </c>
      <c r="AN43" s="249">
        <v>5.4263565891472867E-2</v>
      </c>
      <c r="AO43" s="249">
        <v>7.491653935381655E-2</v>
      </c>
      <c r="AP43" s="249">
        <v>6.1166751541900065E-2</v>
      </c>
      <c r="AQ43" s="249">
        <v>0.10320828382278049</v>
      </c>
      <c r="AR43" s="252">
        <v>1767.3000000000002</v>
      </c>
    </row>
    <row r="44" spans="2:44" x14ac:dyDescent="0.25">
      <c r="B44" s="296"/>
      <c r="C44" s="298" t="s">
        <v>36</v>
      </c>
      <c r="D44" s="45">
        <v>22</v>
      </c>
      <c r="E44" s="229">
        <v>0.11</v>
      </c>
      <c r="F44" s="229">
        <v>0.39200000000000002</v>
      </c>
      <c r="G44" s="229">
        <v>0.24399999999999999</v>
      </c>
      <c r="H44" s="229">
        <v>7.0000000000000001E-3</v>
      </c>
      <c r="I44" s="229">
        <v>8.5999999999999993E-2</v>
      </c>
      <c r="J44" s="229">
        <v>0.16200000000000001</v>
      </c>
      <c r="K44" s="227">
        <v>12466.9</v>
      </c>
      <c r="M44" s="296"/>
      <c r="N44" s="298" t="s">
        <v>36</v>
      </c>
      <c r="O44" s="45">
        <v>22</v>
      </c>
      <c r="P44" s="238">
        <v>0.16447368421052627</v>
      </c>
      <c r="Q44" s="238">
        <v>0.32171052631578939</v>
      </c>
      <c r="R44" s="238">
        <v>0.1921052631578947</v>
      </c>
      <c r="S44" s="238">
        <v>7.861842105263156E-2</v>
      </c>
      <c r="T44" s="238">
        <v>8.3881578947368404E-2</v>
      </c>
      <c r="U44" s="238">
        <v>0.15921052631578944</v>
      </c>
      <c r="V44" s="236">
        <v>608.00000000000011</v>
      </c>
      <c r="X44" s="296"/>
      <c r="Y44" s="298" t="s">
        <v>36</v>
      </c>
      <c r="Z44" s="45">
        <v>22</v>
      </c>
      <c r="AA44" s="247">
        <v>0.23400000000000001</v>
      </c>
      <c r="AB44" s="247">
        <v>0.192</v>
      </c>
      <c r="AC44" s="247">
        <v>0.13500000000000001</v>
      </c>
      <c r="AD44" s="247">
        <v>0.22500000000000001</v>
      </c>
      <c r="AE44" s="247">
        <v>8.2000000000000003E-2</v>
      </c>
      <c r="AF44" s="247">
        <v>0.13100000000000001</v>
      </c>
      <c r="AG44" s="245">
        <v>222.4</v>
      </c>
      <c r="AI44" s="296"/>
      <c r="AJ44" s="298" t="s">
        <v>36</v>
      </c>
      <c r="AK44" s="45">
        <v>22</v>
      </c>
      <c r="AL44" s="256">
        <v>0.22826086956521738</v>
      </c>
      <c r="AM44" s="256">
        <v>0.20697463768115942</v>
      </c>
      <c r="AN44" s="256">
        <v>0.13768115942028983</v>
      </c>
      <c r="AO44" s="256">
        <v>0.21467391304347824</v>
      </c>
      <c r="AP44" s="256">
        <v>7.9257246376811585E-2</v>
      </c>
      <c r="AQ44" s="256">
        <v>0.13315217391304346</v>
      </c>
      <c r="AR44" s="254">
        <v>220.8</v>
      </c>
    </row>
    <row r="45" spans="2:44" x14ac:dyDescent="0.25">
      <c r="B45" s="296"/>
      <c r="C45" s="298"/>
      <c r="D45" s="46">
        <v>27</v>
      </c>
      <c r="E45" s="222">
        <v>0.113</v>
      </c>
      <c r="F45" s="222">
        <v>0.36599999999999999</v>
      </c>
      <c r="G45" s="222">
        <v>0.23200000000000001</v>
      </c>
      <c r="H45" s="222">
        <v>7.0000000000000001E-3</v>
      </c>
      <c r="I45" s="222">
        <v>9.6000000000000002E-2</v>
      </c>
      <c r="J45" s="222">
        <v>0.186</v>
      </c>
      <c r="K45" s="225">
        <v>10642</v>
      </c>
      <c r="M45" s="296"/>
      <c r="N45" s="298"/>
      <c r="O45" s="46">
        <v>27</v>
      </c>
      <c r="P45" s="231">
        <v>0.17316341829085458</v>
      </c>
      <c r="Q45" s="231">
        <v>0.29047976011994003</v>
      </c>
      <c r="R45" s="231">
        <v>0.18440779610194902</v>
      </c>
      <c r="S45" s="231">
        <v>0.10682158920539729</v>
      </c>
      <c r="T45" s="231">
        <v>8.0584707646176909E-2</v>
      </c>
      <c r="U45" s="231">
        <v>0.16454272863568217</v>
      </c>
      <c r="V45" s="234">
        <v>533.6</v>
      </c>
      <c r="X45" s="296"/>
      <c r="Y45" s="298"/>
      <c r="Z45" s="46">
        <v>27</v>
      </c>
      <c r="AA45" s="240">
        <v>0.26100000000000001</v>
      </c>
      <c r="AB45" s="240">
        <v>0.16</v>
      </c>
      <c r="AC45" s="240">
        <v>0.11700000000000001</v>
      </c>
      <c r="AD45" s="240">
        <v>0.246</v>
      </c>
      <c r="AE45" s="240">
        <v>7.6999999999999999E-2</v>
      </c>
      <c r="AF45" s="240">
        <v>0.13900000000000001</v>
      </c>
      <c r="AG45" s="243">
        <v>202.5</v>
      </c>
      <c r="AI45" s="296"/>
      <c r="AJ45" s="298"/>
      <c r="AK45" s="46">
        <v>27</v>
      </c>
      <c r="AL45" s="249">
        <v>0.24170854271356781</v>
      </c>
      <c r="AM45" s="249">
        <v>0.13969849246231153</v>
      </c>
      <c r="AN45" s="249">
        <v>0.1201005025125628</v>
      </c>
      <c r="AO45" s="249">
        <v>0.27135678391959794</v>
      </c>
      <c r="AP45" s="249">
        <v>7.8894472361809034E-2</v>
      </c>
      <c r="AQ45" s="249">
        <v>0.14824120603015073</v>
      </c>
      <c r="AR45" s="252">
        <v>199.00000000000003</v>
      </c>
    </row>
    <row r="46" spans="2:44" x14ac:dyDescent="0.25">
      <c r="B46" s="296"/>
      <c r="C46" s="298"/>
      <c r="D46" s="46">
        <v>32</v>
      </c>
      <c r="E46" s="222">
        <v>0.122</v>
      </c>
      <c r="F46" s="222">
        <v>0.32900000000000001</v>
      </c>
      <c r="G46" s="222">
        <v>0.222</v>
      </c>
      <c r="H46" s="222">
        <v>8.0000000000000002E-3</v>
      </c>
      <c r="I46" s="222">
        <v>0.104</v>
      </c>
      <c r="J46" s="222">
        <v>0.214</v>
      </c>
      <c r="K46" s="225">
        <v>9160.7999999999993</v>
      </c>
      <c r="M46" s="296"/>
      <c r="N46" s="298"/>
      <c r="O46" s="46">
        <v>32</v>
      </c>
      <c r="P46" s="231">
        <v>0.18824045634050016</v>
      </c>
      <c r="Q46" s="231">
        <v>0.25186485300570416</v>
      </c>
      <c r="R46" s="231">
        <v>0.16366827555945584</v>
      </c>
      <c r="S46" s="231">
        <v>0.10223782360684508</v>
      </c>
      <c r="T46" s="231">
        <v>9.7849934181658604E-2</v>
      </c>
      <c r="U46" s="231">
        <v>0.19613865730583588</v>
      </c>
      <c r="V46" s="234">
        <v>455.80000000000013</v>
      </c>
      <c r="X46" s="296"/>
      <c r="Y46" s="298"/>
      <c r="Z46" s="46">
        <v>32</v>
      </c>
      <c r="AA46" s="240">
        <v>0.23300000000000001</v>
      </c>
      <c r="AB46" s="240">
        <v>0.125</v>
      </c>
      <c r="AC46" s="240">
        <v>0.106</v>
      </c>
      <c r="AD46" s="240">
        <v>0.28599999999999998</v>
      </c>
      <c r="AE46" s="240">
        <v>8.5000000000000006E-2</v>
      </c>
      <c r="AF46" s="240">
        <v>0.16500000000000001</v>
      </c>
      <c r="AG46" s="243">
        <v>176.5</v>
      </c>
      <c r="AI46" s="296"/>
      <c r="AJ46" s="298"/>
      <c r="AK46" s="46">
        <v>32</v>
      </c>
      <c r="AL46" s="249">
        <v>0.2282420749279539</v>
      </c>
      <c r="AM46" s="249">
        <v>0.1371757925072046</v>
      </c>
      <c r="AN46" s="249">
        <v>0.10547550432276658</v>
      </c>
      <c r="AO46" s="249">
        <v>0.29337175792507203</v>
      </c>
      <c r="AP46" s="249">
        <v>7.7809798270893377E-2</v>
      </c>
      <c r="AQ46" s="249">
        <v>0.1579250720461095</v>
      </c>
      <c r="AR46" s="252">
        <v>173.5</v>
      </c>
    </row>
    <row r="47" spans="2:44" x14ac:dyDescent="0.25">
      <c r="B47" s="296"/>
      <c r="C47" s="298"/>
      <c r="D47" s="46">
        <v>37</v>
      </c>
      <c r="E47" s="222">
        <v>0.14199999999999999</v>
      </c>
      <c r="F47" s="222">
        <v>0.28000000000000003</v>
      </c>
      <c r="G47" s="222">
        <v>0.21099999999999999</v>
      </c>
      <c r="H47" s="222">
        <v>8.9999999999999993E-3</v>
      </c>
      <c r="I47" s="222">
        <v>0.115</v>
      </c>
      <c r="J47" s="228">
        <v>0.24299999999999999</v>
      </c>
      <c r="K47" s="226">
        <v>7641.3</v>
      </c>
      <c r="M47" s="296"/>
      <c r="N47" s="298"/>
      <c r="O47" s="46">
        <v>37</v>
      </c>
      <c r="P47" s="231">
        <v>0.16382070437566698</v>
      </c>
      <c r="Q47" s="231">
        <v>0.22892209178228384</v>
      </c>
      <c r="R47" s="231">
        <v>0.16915688367129131</v>
      </c>
      <c r="S47" s="231">
        <v>0.13447171824973317</v>
      </c>
      <c r="T47" s="231">
        <v>8.4845250800426875E-2</v>
      </c>
      <c r="U47" s="237">
        <v>0.2187833511205976</v>
      </c>
      <c r="V47" s="235">
        <v>374.80000000000007</v>
      </c>
      <c r="X47" s="296"/>
      <c r="Y47" s="298"/>
      <c r="Z47" s="46">
        <v>37</v>
      </c>
      <c r="AA47" s="240">
        <v>0.21099999999999999</v>
      </c>
      <c r="AB47" s="240">
        <v>0.09</v>
      </c>
      <c r="AC47" s="240">
        <v>7.5999999999999998E-2</v>
      </c>
      <c r="AD47" s="240">
        <v>0.373</v>
      </c>
      <c r="AE47" s="240">
        <v>7.9000000000000001E-2</v>
      </c>
      <c r="AF47" s="246">
        <v>0.17100000000000001</v>
      </c>
      <c r="AG47" s="244">
        <v>147.69999999999999</v>
      </c>
      <c r="AI47" s="296"/>
      <c r="AJ47" s="298"/>
      <c r="AK47" s="46">
        <v>37</v>
      </c>
      <c r="AL47" s="249">
        <v>0.21813224267212</v>
      </c>
      <c r="AM47" s="249">
        <v>0.10156782549420587</v>
      </c>
      <c r="AN47" s="249">
        <v>9.5432856169052491E-2</v>
      </c>
      <c r="AO47" s="249">
        <v>0.34764826175869123</v>
      </c>
      <c r="AP47" s="249">
        <v>8.3162917518745744E-2</v>
      </c>
      <c r="AQ47" s="255">
        <v>0.15405589638718475</v>
      </c>
      <c r="AR47" s="253">
        <v>146.69999999999999</v>
      </c>
    </row>
    <row r="48" spans="2:44" x14ac:dyDescent="0.25">
      <c r="B48" s="296"/>
      <c r="C48" s="298" t="s">
        <v>37</v>
      </c>
      <c r="D48" s="45">
        <v>22</v>
      </c>
      <c r="E48" s="229">
        <v>0.20100000000000001</v>
      </c>
      <c r="F48" s="229">
        <v>0.30199999999999999</v>
      </c>
      <c r="G48" s="229">
        <v>0.217</v>
      </c>
      <c r="H48" s="229">
        <v>8.9999999999999993E-3</v>
      </c>
      <c r="I48" s="229">
        <v>9.2999999999999999E-2</v>
      </c>
      <c r="J48" s="222">
        <v>0.17799999999999999</v>
      </c>
      <c r="K48" s="227">
        <v>5736.3</v>
      </c>
      <c r="M48" s="296"/>
      <c r="N48" s="298" t="s">
        <v>37</v>
      </c>
      <c r="O48" s="45">
        <v>22</v>
      </c>
      <c r="P48" s="238">
        <v>0.23476373351143767</v>
      </c>
      <c r="Q48" s="238">
        <v>0.21272332609784611</v>
      </c>
      <c r="R48" s="238">
        <v>0.15428285189514113</v>
      </c>
      <c r="S48" s="238">
        <v>9.884788779428956E-2</v>
      </c>
      <c r="T48" s="238">
        <v>0.10636166304892306</v>
      </c>
      <c r="U48" s="231">
        <v>0.19302053765236271</v>
      </c>
      <c r="V48" s="236">
        <v>1197.7999999999997</v>
      </c>
      <c r="X48" s="296"/>
      <c r="Y48" s="298" t="s">
        <v>37</v>
      </c>
      <c r="Z48" s="45">
        <v>22</v>
      </c>
      <c r="AA48" s="247">
        <v>0.27900000000000003</v>
      </c>
      <c r="AB48" s="247">
        <v>0.17199999999999999</v>
      </c>
      <c r="AC48" s="247">
        <v>0.14599999999999999</v>
      </c>
      <c r="AD48" s="247">
        <v>0.123</v>
      </c>
      <c r="AE48" s="247">
        <v>0.108</v>
      </c>
      <c r="AF48" s="240">
        <v>0.17100000000000001</v>
      </c>
      <c r="AG48" s="245">
        <v>1152.2</v>
      </c>
      <c r="AI48" s="296"/>
      <c r="AJ48" s="298" t="s">
        <v>37</v>
      </c>
      <c r="AK48" s="45">
        <v>22</v>
      </c>
      <c r="AL48" s="256">
        <v>0.27483415180494536</v>
      </c>
      <c r="AM48" s="256">
        <v>0.18609459808736109</v>
      </c>
      <c r="AN48" s="256">
        <v>0.15214956491772208</v>
      </c>
      <c r="AO48" s="256">
        <v>0.1160506590850349</v>
      </c>
      <c r="AP48" s="256">
        <v>0.10838287240458346</v>
      </c>
      <c r="AQ48" s="249">
        <v>0.16248815370035324</v>
      </c>
      <c r="AR48" s="254">
        <v>1160.6999999999998</v>
      </c>
    </row>
    <row r="49" spans="2:44" x14ac:dyDescent="0.25">
      <c r="B49" s="296"/>
      <c r="C49" s="298"/>
      <c r="D49" s="46">
        <v>27</v>
      </c>
      <c r="E49" s="222">
        <v>0.23100000000000001</v>
      </c>
      <c r="F49" s="222">
        <v>0.25700000000000001</v>
      </c>
      <c r="G49" s="222">
        <v>0.193</v>
      </c>
      <c r="H49" s="222">
        <v>0.01</v>
      </c>
      <c r="I49" s="222">
        <v>0.106</v>
      </c>
      <c r="J49" s="222">
        <v>0.20399999999999999</v>
      </c>
      <c r="K49" s="225">
        <v>4759.6000000000004</v>
      </c>
      <c r="M49" s="296"/>
      <c r="N49" s="298"/>
      <c r="O49" s="46">
        <v>27</v>
      </c>
      <c r="P49" s="231">
        <v>0.28147820314228811</v>
      </c>
      <c r="Q49" s="231">
        <v>0.17680902854613853</v>
      </c>
      <c r="R49" s="231">
        <v>0.1332153131223722</v>
      </c>
      <c r="S49" s="231">
        <v>0.12192963044921443</v>
      </c>
      <c r="T49" s="231">
        <v>9.3604779818543912E-2</v>
      </c>
      <c r="U49" s="231">
        <v>0.19296304492144278</v>
      </c>
      <c r="V49" s="234">
        <v>903.80000000000007</v>
      </c>
      <c r="X49" s="296"/>
      <c r="Y49" s="298"/>
      <c r="Z49" s="46">
        <v>27</v>
      </c>
      <c r="AA49" s="240">
        <v>0.35199999999999998</v>
      </c>
      <c r="AB49" s="240">
        <v>0.129</v>
      </c>
      <c r="AC49" s="240">
        <v>0.109</v>
      </c>
      <c r="AD49" s="240">
        <v>0.13900000000000001</v>
      </c>
      <c r="AE49" s="240">
        <v>0.10100000000000001</v>
      </c>
      <c r="AF49" s="240">
        <v>0.17</v>
      </c>
      <c r="AG49" s="243">
        <v>892.4</v>
      </c>
      <c r="AI49" s="296"/>
      <c r="AJ49" s="298"/>
      <c r="AK49" s="46">
        <v>27</v>
      </c>
      <c r="AL49" s="249">
        <v>0.34829423098719259</v>
      </c>
      <c r="AM49" s="249">
        <v>0.13340133741357815</v>
      </c>
      <c r="AN49" s="249">
        <v>0.11061997053156522</v>
      </c>
      <c r="AO49" s="249">
        <v>0.13782160262949111</v>
      </c>
      <c r="AP49" s="249">
        <v>0.10710642638558314</v>
      </c>
      <c r="AQ49" s="249">
        <v>0.16275643205258983</v>
      </c>
      <c r="AR49" s="252">
        <v>882.3</v>
      </c>
    </row>
    <row r="50" spans="2:44" x14ac:dyDescent="0.25">
      <c r="B50" s="296"/>
      <c r="C50" s="298"/>
      <c r="D50" s="46">
        <v>32</v>
      </c>
      <c r="E50" s="222">
        <v>0.254</v>
      </c>
      <c r="F50" s="222">
        <v>0.214</v>
      </c>
      <c r="G50" s="222">
        <v>0.16900000000000001</v>
      </c>
      <c r="H50" s="222">
        <v>0.01</v>
      </c>
      <c r="I50" s="222">
        <v>0.123</v>
      </c>
      <c r="J50" s="222">
        <v>0.23</v>
      </c>
      <c r="K50" s="225">
        <v>3762.6</v>
      </c>
      <c r="M50" s="296"/>
      <c r="N50" s="298"/>
      <c r="O50" s="46">
        <v>32</v>
      </c>
      <c r="P50" s="231">
        <v>0.2931644077784325</v>
      </c>
      <c r="Q50" s="231">
        <v>0.13317619328226282</v>
      </c>
      <c r="R50" s="231">
        <v>0.1093105480259281</v>
      </c>
      <c r="S50" s="231">
        <v>0.14348850913376546</v>
      </c>
      <c r="T50" s="231">
        <v>0.10430170889805537</v>
      </c>
      <c r="U50" s="231">
        <v>0.21655863288155569</v>
      </c>
      <c r="V50" s="234">
        <v>678.80000000000007</v>
      </c>
      <c r="X50" s="296"/>
      <c r="Y50" s="298"/>
      <c r="Z50" s="46">
        <v>32</v>
      </c>
      <c r="AA50" s="240">
        <v>0.42199999999999999</v>
      </c>
      <c r="AB50" s="240">
        <v>8.5000000000000006E-2</v>
      </c>
      <c r="AC50" s="240">
        <v>7.4999999999999997E-2</v>
      </c>
      <c r="AD50" s="240">
        <v>0.16800000000000001</v>
      </c>
      <c r="AE50" s="240">
        <v>8.6999999999999994E-2</v>
      </c>
      <c r="AF50" s="240">
        <v>0.16400000000000001</v>
      </c>
      <c r="AG50" s="243">
        <v>691.4</v>
      </c>
      <c r="AI50" s="296"/>
      <c r="AJ50" s="298"/>
      <c r="AK50" s="46">
        <v>32</v>
      </c>
      <c r="AL50" s="249">
        <v>0.4083433014354067</v>
      </c>
      <c r="AM50" s="249">
        <v>8.2685406698564584E-2</v>
      </c>
      <c r="AN50" s="249">
        <v>8.6423444976076541E-2</v>
      </c>
      <c r="AO50" s="249">
        <v>0.17314593301435405</v>
      </c>
      <c r="AP50" s="249">
        <v>9.2254784688995214E-2</v>
      </c>
      <c r="AQ50" s="249">
        <v>0.15714712918660284</v>
      </c>
      <c r="AR50" s="252">
        <v>668.80000000000007</v>
      </c>
    </row>
    <row r="51" spans="2:44" x14ac:dyDescent="0.25">
      <c r="B51" s="297"/>
      <c r="C51" s="298"/>
      <c r="D51" s="47">
        <v>37</v>
      </c>
      <c r="E51" s="228">
        <v>0.27600000000000002</v>
      </c>
      <c r="F51" s="228">
        <v>0.16900000000000001</v>
      </c>
      <c r="G51" s="228">
        <v>0.14899999999999999</v>
      </c>
      <c r="H51" s="228">
        <v>1.4E-2</v>
      </c>
      <c r="I51" s="228">
        <v>0.14199999999999999</v>
      </c>
      <c r="J51" s="228">
        <v>0.25</v>
      </c>
      <c r="K51" s="226">
        <v>2923.7</v>
      </c>
      <c r="M51" s="297"/>
      <c r="N51" s="298"/>
      <c r="O51" s="47">
        <v>37</v>
      </c>
      <c r="P51" s="237">
        <v>0.29186046511627906</v>
      </c>
      <c r="Q51" s="237">
        <v>0.10077519379844961</v>
      </c>
      <c r="R51" s="237">
        <v>9.6124031007751937E-2</v>
      </c>
      <c r="S51" s="237">
        <v>0.17015503875968993</v>
      </c>
      <c r="T51" s="237">
        <v>0.11356589147286822</v>
      </c>
      <c r="U51" s="237">
        <v>0.22751937984496123</v>
      </c>
      <c r="V51" s="235">
        <v>516</v>
      </c>
      <c r="X51" s="297"/>
      <c r="Y51" s="298"/>
      <c r="Z51" s="47">
        <v>37</v>
      </c>
      <c r="AA51" s="246">
        <v>0.44700000000000001</v>
      </c>
      <c r="AB51" s="246">
        <v>5.6000000000000001E-2</v>
      </c>
      <c r="AC51" s="246">
        <v>5.3999999999999999E-2</v>
      </c>
      <c r="AD51" s="246">
        <v>0.191</v>
      </c>
      <c r="AE51" s="246">
        <v>8.7999999999999995E-2</v>
      </c>
      <c r="AF51" s="246">
        <v>0.16400000000000001</v>
      </c>
      <c r="AG51" s="244">
        <v>514.4</v>
      </c>
      <c r="AI51" s="297"/>
      <c r="AJ51" s="298"/>
      <c r="AK51" s="47">
        <v>37</v>
      </c>
      <c r="AL51" s="255">
        <v>0.44657586802225202</v>
      </c>
      <c r="AM51" s="255">
        <v>5.5246499136773444E-2</v>
      </c>
      <c r="AN51" s="255">
        <v>6.1576827162862072E-2</v>
      </c>
      <c r="AO51" s="255">
        <v>0.20084404373681181</v>
      </c>
      <c r="AP51" s="255">
        <v>8.9008248609246096E-2</v>
      </c>
      <c r="AQ51" s="255">
        <v>0.14674851333205446</v>
      </c>
      <c r="AR51" s="253">
        <v>521.30000000000007</v>
      </c>
    </row>
    <row r="52" spans="2:44" ht="15" customHeight="1" x14ac:dyDescent="0.25">
      <c r="B52" s="294" t="s">
        <v>38</v>
      </c>
      <c r="C52" s="298" t="s">
        <v>39</v>
      </c>
      <c r="D52" s="45">
        <v>22</v>
      </c>
      <c r="E52" s="229">
        <v>0.216</v>
      </c>
      <c r="F52" s="229">
        <v>0.27500000000000002</v>
      </c>
      <c r="G52" s="229">
        <v>0.24199999999999999</v>
      </c>
      <c r="H52" s="229">
        <v>8.0000000000000002E-3</v>
      </c>
      <c r="I52" s="229">
        <v>8.3000000000000004E-2</v>
      </c>
      <c r="J52" s="222">
        <v>0.17599999999999999</v>
      </c>
      <c r="K52" s="227">
        <v>36064.6</v>
      </c>
      <c r="M52" s="294" t="s">
        <v>38</v>
      </c>
      <c r="N52" s="298" t="s">
        <v>39</v>
      </c>
      <c r="O52" s="45">
        <v>22</v>
      </c>
      <c r="P52" s="238">
        <v>0.3454397422963239</v>
      </c>
      <c r="Q52" s="238">
        <v>0.19200339829023527</v>
      </c>
      <c r="R52" s="238">
        <v>0.17175525230535058</v>
      </c>
      <c r="S52" s="238">
        <v>4.8921219844599025E-2</v>
      </c>
      <c r="T52" s="238">
        <v>8.801925697799963E-2</v>
      </c>
      <c r="U52" s="231">
        <v>0.15386113028549181</v>
      </c>
      <c r="V52" s="236">
        <v>11299.799999999997</v>
      </c>
      <c r="X52" s="294" t="s">
        <v>38</v>
      </c>
      <c r="Y52" s="298" t="s">
        <v>39</v>
      </c>
      <c r="Z52" s="45">
        <v>22</v>
      </c>
      <c r="AA52" s="247">
        <v>0.45400000000000001</v>
      </c>
      <c r="AB52" s="247">
        <v>0.158</v>
      </c>
      <c r="AC52" s="247">
        <v>0.14599999999999999</v>
      </c>
      <c r="AD52" s="247">
        <v>4.2000000000000003E-2</v>
      </c>
      <c r="AE52" s="247">
        <v>8.5000000000000006E-2</v>
      </c>
      <c r="AF52" s="240">
        <v>0.114</v>
      </c>
      <c r="AG52" s="245">
        <v>15086.6</v>
      </c>
      <c r="AI52" s="294" t="s">
        <v>38</v>
      </c>
      <c r="AJ52" s="298" t="s">
        <v>39</v>
      </c>
      <c r="AK52" s="45">
        <v>22</v>
      </c>
      <c r="AL52" s="256">
        <v>0.43163931896507379</v>
      </c>
      <c r="AM52" s="256">
        <v>0.16234375803713799</v>
      </c>
      <c r="AN52" s="256">
        <v>0.15382439174939561</v>
      </c>
      <c r="AO52" s="256">
        <v>4.2860449565351573E-2</v>
      </c>
      <c r="AP52" s="256">
        <v>9.204130445964713E-2</v>
      </c>
      <c r="AQ52" s="249">
        <v>0.11729077722339384</v>
      </c>
      <c r="AR52" s="254">
        <v>15552.800000000001</v>
      </c>
    </row>
    <row r="53" spans="2:44" x14ac:dyDescent="0.25">
      <c r="B53" s="295"/>
      <c r="C53" s="298"/>
      <c r="D53" s="46">
        <v>27</v>
      </c>
      <c r="E53" s="222">
        <v>0.33100000000000002</v>
      </c>
      <c r="F53" s="222">
        <v>0.187</v>
      </c>
      <c r="G53" s="222">
        <v>0.17799999999999999</v>
      </c>
      <c r="H53" s="222">
        <v>8.9999999999999993E-3</v>
      </c>
      <c r="I53" s="222">
        <v>0.108</v>
      </c>
      <c r="J53" s="222">
        <v>0.188</v>
      </c>
      <c r="K53" s="225">
        <v>20781.099999999999</v>
      </c>
      <c r="M53" s="295"/>
      <c r="N53" s="298"/>
      <c r="O53" s="46">
        <v>27</v>
      </c>
      <c r="P53" s="231">
        <v>0.49164318017958963</v>
      </c>
      <c r="Q53" s="231">
        <v>0.11280068165432258</v>
      </c>
      <c r="R53" s="231">
        <v>0.10942518188372548</v>
      </c>
      <c r="S53" s="231">
        <v>6.5478141181097196E-2</v>
      </c>
      <c r="T53" s="231">
        <v>8.3535426361670037E-2</v>
      </c>
      <c r="U53" s="231">
        <v>0.13711738873959492</v>
      </c>
      <c r="V53" s="234">
        <v>6102.8000000000011</v>
      </c>
      <c r="X53" s="295"/>
      <c r="Y53" s="298"/>
      <c r="Z53" s="46">
        <v>27</v>
      </c>
      <c r="AA53" s="240">
        <v>0.61</v>
      </c>
      <c r="AB53" s="240">
        <v>8.6999999999999994E-2</v>
      </c>
      <c r="AC53" s="240">
        <v>8.5999999999999993E-2</v>
      </c>
      <c r="AD53" s="240">
        <v>0.05</v>
      </c>
      <c r="AE53" s="240">
        <v>7.0000000000000007E-2</v>
      </c>
      <c r="AF53" s="240">
        <v>9.6000000000000002E-2</v>
      </c>
      <c r="AG53" s="243">
        <v>8966.1</v>
      </c>
      <c r="AI53" s="295"/>
      <c r="AJ53" s="298"/>
      <c r="AK53" s="46">
        <v>27</v>
      </c>
      <c r="AL53" s="249">
        <v>0.59421002077423102</v>
      </c>
      <c r="AM53" s="249">
        <v>8.9452051734536603E-2</v>
      </c>
      <c r="AN53" s="249">
        <v>9.2020908258315284E-2</v>
      </c>
      <c r="AO53" s="249">
        <v>5.0852190229410059E-2</v>
      </c>
      <c r="AP53" s="249">
        <v>7.3301762458954145E-2</v>
      </c>
      <c r="AQ53" s="249">
        <v>0.10016306654455293</v>
      </c>
      <c r="AR53" s="252">
        <v>8953.4</v>
      </c>
    </row>
    <row r="54" spans="2:44" x14ac:dyDescent="0.25">
      <c r="B54" s="295"/>
      <c r="C54" s="298"/>
      <c r="D54" s="46">
        <v>32</v>
      </c>
      <c r="E54" s="222">
        <v>0.436</v>
      </c>
      <c r="F54" s="222">
        <v>0.13300000000000001</v>
      </c>
      <c r="G54" s="222">
        <v>0.13500000000000001</v>
      </c>
      <c r="H54" s="222">
        <v>0.01</v>
      </c>
      <c r="I54" s="222">
        <v>0.108</v>
      </c>
      <c r="J54" s="222">
        <v>0.17899999999999999</v>
      </c>
      <c r="K54" s="225">
        <v>14036.7</v>
      </c>
      <c r="M54" s="295"/>
      <c r="N54" s="298"/>
      <c r="O54" s="46">
        <v>32</v>
      </c>
      <c r="P54" s="231">
        <v>0.55920129519697781</v>
      </c>
      <c r="Q54" s="231">
        <v>7.3664328116567715E-2</v>
      </c>
      <c r="R54" s="231">
        <v>8.3270372369131138E-2</v>
      </c>
      <c r="S54" s="231">
        <v>8.0086346465191569E-2</v>
      </c>
      <c r="T54" s="231">
        <v>7.738801942795466E-2</v>
      </c>
      <c r="U54" s="231">
        <v>0.126389638424177</v>
      </c>
      <c r="V54" s="234">
        <v>3706.0000000000005</v>
      </c>
      <c r="X54" s="295"/>
      <c r="Y54" s="298"/>
      <c r="Z54" s="46">
        <v>32</v>
      </c>
      <c r="AA54" s="240">
        <v>0.67700000000000005</v>
      </c>
      <c r="AB54" s="240">
        <v>5.3999999999999999E-2</v>
      </c>
      <c r="AC54" s="240">
        <v>6.3E-2</v>
      </c>
      <c r="AD54" s="240">
        <v>6.3E-2</v>
      </c>
      <c r="AE54" s="240">
        <v>5.8999999999999997E-2</v>
      </c>
      <c r="AF54" s="240">
        <v>8.5000000000000006E-2</v>
      </c>
      <c r="AG54" s="243">
        <v>5789.7</v>
      </c>
      <c r="AI54" s="295"/>
      <c r="AJ54" s="298"/>
      <c r="AK54" s="46">
        <v>32</v>
      </c>
      <c r="AL54" s="249">
        <v>0.66509716784819939</v>
      </c>
      <c r="AM54" s="249">
        <v>5.6960462737629169E-2</v>
      </c>
      <c r="AN54" s="249">
        <v>6.3485345466088236E-2</v>
      </c>
      <c r="AO54" s="249">
        <v>6.3361901738793067E-2</v>
      </c>
      <c r="AP54" s="249">
        <v>6.2250908193136528E-2</v>
      </c>
      <c r="AQ54" s="249">
        <v>8.88442140161535E-2</v>
      </c>
      <c r="AR54" s="252">
        <v>5670.6</v>
      </c>
    </row>
    <row r="55" spans="2:44" x14ac:dyDescent="0.25">
      <c r="B55" s="295"/>
      <c r="C55" s="298"/>
      <c r="D55" s="47">
        <v>37</v>
      </c>
      <c r="E55" s="228">
        <v>0.52100000000000002</v>
      </c>
      <c r="F55" s="228">
        <v>9.1999999999999998E-2</v>
      </c>
      <c r="G55" s="228">
        <v>0.104</v>
      </c>
      <c r="H55" s="228">
        <v>0.01</v>
      </c>
      <c r="I55" s="228">
        <v>0.107</v>
      </c>
      <c r="J55" s="228">
        <v>0.16600000000000001</v>
      </c>
      <c r="K55" s="226">
        <v>10309.6</v>
      </c>
      <c r="M55" s="295"/>
      <c r="N55" s="298"/>
      <c r="O55" s="47">
        <v>37</v>
      </c>
      <c r="P55" s="237">
        <v>0.59088628762541806</v>
      </c>
      <c r="Q55" s="237">
        <v>5.2006688963210708E-2</v>
      </c>
      <c r="R55" s="237">
        <v>6.0117056856187297E-2</v>
      </c>
      <c r="S55" s="237">
        <v>0.10685618729096989</v>
      </c>
      <c r="T55" s="237">
        <v>6.8896321070234121E-2</v>
      </c>
      <c r="U55" s="237">
        <v>0.12123745819397994</v>
      </c>
      <c r="V55" s="235">
        <v>2392</v>
      </c>
      <c r="X55" s="295"/>
      <c r="Y55" s="298"/>
      <c r="Z55" s="47">
        <v>37</v>
      </c>
      <c r="AA55" s="246">
        <v>0.70199999999999996</v>
      </c>
      <c r="AB55" s="246">
        <v>3.9E-2</v>
      </c>
      <c r="AC55" s="246">
        <v>4.5999999999999999E-2</v>
      </c>
      <c r="AD55" s="246">
        <v>8.2000000000000003E-2</v>
      </c>
      <c r="AE55" s="246">
        <v>0.05</v>
      </c>
      <c r="AF55" s="246">
        <v>0.08</v>
      </c>
      <c r="AG55" s="244">
        <v>3629.6</v>
      </c>
      <c r="AI55" s="295"/>
      <c r="AJ55" s="298"/>
      <c r="AK55" s="47">
        <v>37</v>
      </c>
      <c r="AL55" s="255">
        <v>0.69668139724716416</v>
      </c>
      <c r="AM55" s="255">
        <v>3.9209615222225352E-2</v>
      </c>
      <c r="AN55" s="255">
        <v>4.8779801277901318E-2</v>
      </c>
      <c r="AO55" s="255">
        <v>8.1233991049061288E-2</v>
      </c>
      <c r="AP55" s="255">
        <v>5.452191291130689E-2</v>
      </c>
      <c r="AQ55" s="255">
        <v>7.9573282292341035E-2</v>
      </c>
      <c r="AR55" s="253">
        <v>3552.7</v>
      </c>
    </row>
    <row r="56" spans="2:44" x14ac:dyDescent="0.25">
      <c r="B56" s="296"/>
      <c r="C56" s="298" t="s">
        <v>40</v>
      </c>
      <c r="D56" s="46">
        <v>22</v>
      </c>
      <c r="E56" s="222">
        <v>0.13200000000000001</v>
      </c>
      <c r="F56" s="222">
        <v>0.38400000000000001</v>
      </c>
      <c r="G56" s="222">
        <v>0.29399999999999998</v>
      </c>
      <c r="H56" s="222">
        <v>6.0000000000000001E-3</v>
      </c>
      <c r="I56" s="222">
        <v>5.1999999999999998E-2</v>
      </c>
      <c r="J56" s="222">
        <v>0.13300000000000001</v>
      </c>
      <c r="K56" s="227">
        <v>69167.5</v>
      </c>
      <c r="M56" s="296"/>
      <c r="N56" s="298" t="s">
        <v>40</v>
      </c>
      <c r="O56" s="46">
        <v>22</v>
      </c>
      <c r="P56" s="231">
        <v>0.1884378681287226</v>
      </c>
      <c r="Q56" s="231">
        <v>0.23990708018187626</v>
      </c>
      <c r="R56" s="231">
        <v>0.23648313901641513</v>
      </c>
      <c r="S56" s="231">
        <v>6.6519139941209518E-2</v>
      </c>
      <c r="T56" s="231">
        <v>0.11776816285188979</v>
      </c>
      <c r="U56" s="231">
        <v>0.15088460987988683</v>
      </c>
      <c r="V56" s="236">
        <v>18166.199999999997</v>
      </c>
      <c r="X56" s="296"/>
      <c r="Y56" s="298" t="s">
        <v>40</v>
      </c>
      <c r="Z56" s="46">
        <v>22</v>
      </c>
      <c r="AA56" s="240">
        <v>0.252</v>
      </c>
      <c r="AB56" s="240">
        <v>0.21099999999999999</v>
      </c>
      <c r="AC56" s="240">
        <v>0.223</v>
      </c>
      <c r="AD56" s="240">
        <v>5.8999999999999997E-2</v>
      </c>
      <c r="AE56" s="240">
        <v>0.122</v>
      </c>
      <c r="AF56" s="240">
        <v>0.13300000000000001</v>
      </c>
      <c r="AG56" s="245">
        <v>23906.799999999999</v>
      </c>
      <c r="AI56" s="296"/>
      <c r="AJ56" s="298" t="s">
        <v>40</v>
      </c>
      <c r="AK56" s="46">
        <v>22</v>
      </c>
      <c r="AL56" s="249">
        <v>0.21761917607614945</v>
      </c>
      <c r="AM56" s="249">
        <v>0.21985082627111227</v>
      </c>
      <c r="AN56" s="249">
        <v>0.22522500429163508</v>
      </c>
      <c r="AO56" s="249">
        <v>6.3432116844579764E-2</v>
      </c>
      <c r="AP56" s="249">
        <v>0.12865445857083305</v>
      </c>
      <c r="AQ56" s="249">
        <v>0.14521841794569074</v>
      </c>
      <c r="AR56" s="254">
        <v>28543.899999999991</v>
      </c>
    </row>
    <row r="57" spans="2:44" x14ac:dyDescent="0.25">
      <c r="B57" s="296"/>
      <c r="C57" s="298"/>
      <c r="D57" s="46">
        <v>27</v>
      </c>
      <c r="E57" s="222">
        <v>0.19600000000000001</v>
      </c>
      <c r="F57" s="222">
        <v>0.28899999999999998</v>
      </c>
      <c r="G57" s="222">
        <v>0.23200000000000001</v>
      </c>
      <c r="H57" s="222">
        <v>8.0000000000000002E-3</v>
      </c>
      <c r="I57" s="222">
        <v>9.1999999999999998E-2</v>
      </c>
      <c r="J57" s="222">
        <v>0.183</v>
      </c>
      <c r="K57" s="225">
        <v>39290.6</v>
      </c>
      <c r="M57" s="296"/>
      <c r="N57" s="298"/>
      <c r="O57" s="46">
        <v>27</v>
      </c>
      <c r="P57" s="231">
        <v>0.28826585376325625</v>
      </c>
      <c r="Q57" s="231">
        <v>0.16568631660297972</v>
      </c>
      <c r="R57" s="231">
        <v>0.15873084023871886</v>
      </c>
      <c r="S57" s="231">
        <v>0.10416040530677088</v>
      </c>
      <c r="T57" s="231">
        <v>0.11510884032458893</v>
      </c>
      <c r="U57" s="231">
        <v>0.16804774376368559</v>
      </c>
      <c r="V57" s="234">
        <v>4658.1999999999989</v>
      </c>
      <c r="X57" s="296"/>
      <c r="Y57" s="298"/>
      <c r="Z57" s="46">
        <v>27</v>
      </c>
      <c r="AA57" s="240">
        <v>0.39700000000000002</v>
      </c>
      <c r="AB57" s="240">
        <v>0.122</v>
      </c>
      <c r="AC57" s="240">
        <v>0.122</v>
      </c>
      <c r="AD57" s="240">
        <v>0.10100000000000001</v>
      </c>
      <c r="AE57" s="240">
        <v>0.114</v>
      </c>
      <c r="AF57" s="240">
        <v>0.14299999999999999</v>
      </c>
      <c r="AG57" s="243">
        <v>5845.6</v>
      </c>
      <c r="AI57" s="296"/>
      <c r="AJ57" s="298"/>
      <c r="AK57" s="46">
        <v>27</v>
      </c>
      <c r="AL57" s="249">
        <v>0.34519487171761304</v>
      </c>
      <c r="AM57" s="249">
        <v>0.12760444129743734</v>
      </c>
      <c r="AN57" s="249">
        <v>0.13405245792970455</v>
      </c>
      <c r="AO57" s="249">
        <v>0.11662172137939346</v>
      </c>
      <c r="AP57" s="249">
        <v>0.12609789535531885</v>
      </c>
      <c r="AQ57" s="249">
        <v>0.1504286123205327</v>
      </c>
      <c r="AR57" s="252">
        <v>6637.7000000000007</v>
      </c>
    </row>
    <row r="58" spans="2:44" x14ac:dyDescent="0.25">
      <c r="B58" s="296"/>
      <c r="C58" s="298"/>
      <c r="D58" s="46">
        <v>32</v>
      </c>
      <c r="E58" s="222">
        <v>0.25</v>
      </c>
      <c r="F58" s="222">
        <v>0.221</v>
      </c>
      <c r="G58" s="222">
        <v>0.189</v>
      </c>
      <c r="H58" s="222">
        <v>0.01</v>
      </c>
      <c r="I58" s="222">
        <v>0.11899999999999999</v>
      </c>
      <c r="J58" s="222">
        <v>0.21199999999999999</v>
      </c>
      <c r="K58" s="225">
        <v>25290.3</v>
      </c>
      <c r="M58" s="296"/>
      <c r="N58" s="298"/>
      <c r="O58" s="46">
        <v>32</v>
      </c>
      <c r="P58" s="231">
        <v>0.35483266147932874</v>
      </c>
      <c r="Q58" s="231">
        <v>0.11240273741445581</v>
      </c>
      <c r="R58" s="231">
        <v>0.10312177744445486</v>
      </c>
      <c r="S58" s="231">
        <v>0.15215149526577296</v>
      </c>
      <c r="T58" s="231">
        <v>0.10190306552920221</v>
      </c>
      <c r="U58" s="231">
        <v>0.17558826286678542</v>
      </c>
      <c r="V58" s="234">
        <v>2133.4</v>
      </c>
      <c r="X58" s="296"/>
      <c r="Y58" s="298"/>
      <c r="Z58" s="46">
        <v>32</v>
      </c>
      <c r="AA58" s="240">
        <v>0.43099999999999999</v>
      </c>
      <c r="AB58" s="240">
        <v>7.3999999999999996E-2</v>
      </c>
      <c r="AC58" s="240">
        <v>7.8E-2</v>
      </c>
      <c r="AD58" s="240">
        <v>0.16900000000000001</v>
      </c>
      <c r="AE58" s="240">
        <v>9.9000000000000005E-2</v>
      </c>
      <c r="AF58" s="240">
        <v>0.14899999999999999</v>
      </c>
      <c r="AG58" s="243">
        <v>2271.3000000000002</v>
      </c>
      <c r="AI58" s="296"/>
      <c r="AJ58" s="298"/>
      <c r="AK58" s="46">
        <v>32</v>
      </c>
      <c r="AL58" s="249">
        <v>0.41618170061429038</v>
      </c>
      <c r="AM58" s="249">
        <v>7.1734561913999365E-2</v>
      </c>
      <c r="AN58" s="249">
        <v>8.0989330746847735E-2</v>
      </c>
      <c r="AO58" s="249">
        <v>0.17398157129000971</v>
      </c>
      <c r="AP58" s="249">
        <v>0.10968315551244746</v>
      </c>
      <c r="AQ58" s="249">
        <v>0.14742967992240547</v>
      </c>
      <c r="AR58" s="252">
        <v>2474.3999999999996</v>
      </c>
    </row>
    <row r="59" spans="2:44" x14ac:dyDescent="0.25">
      <c r="B59" s="296"/>
      <c r="C59" s="298"/>
      <c r="D59" s="47">
        <v>37</v>
      </c>
      <c r="E59" s="228">
        <v>0.30499999999999999</v>
      </c>
      <c r="F59" s="228">
        <v>0.159</v>
      </c>
      <c r="G59" s="228">
        <v>0.154</v>
      </c>
      <c r="H59" s="228">
        <v>1.2E-2</v>
      </c>
      <c r="I59" s="228">
        <v>0.13900000000000001</v>
      </c>
      <c r="J59" s="228">
        <v>0.23</v>
      </c>
      <c r="K59" s="226">
        <v>16915.900000000001</v>
      </c>
      <c r="M59" s="296"/>
      <c r="N59" s="298"/>
      <c r="O59" s="47">
        <v>37</v>
      </c>
      <c r="P59" s="237">
        <v>0.39630455559095257</v>
      </c>
      <c r="Q59" s="237">
        <v>7.3431028990124256E-2</v>
      </c>
      <c r="R59" s="237">
        <v>7.4864606562599564E-2</v>
      </c>
      <c r="S59" s="237">
        <v>0.20516087926091114</v>
      </c>
      <c r="T59" s="237">
        <v>8.3784644791334822E-2</v>
      </c>
      <c r="U59" s="237">
        <v>0.16645428480407776</v>
      </c>
      <c r="V59" s="235">
        <v>1255.5999999999999</v>
      </c>
      <c r="X59" s="296"/>
      <c r="Y59" s="298"/>
      <c r="Z59" s="47">
        <v>37</v>
      </c>
      <c r="AA59" s="246">
        <v>0.42499999999999999</v>
      </c>
      <c r="AB59" s="246">
        <v>4.8000000000000001E-2</v>
      </c>
      <c r="AC59" s="246">
        <v>5.8000000000000003E-2</v>
      </c>
      <c r="AD59" s="246">
        <v>0.253</v>
      </c>
      <c r="AE59" s="246">
        <v>7.4999999999999997E-2</v>
      </c>
      <c r="AF59" s="246">
        <v>0.14099999999999999</v>
      </c>
      <c r="AG59" s="244">
        <v>1161.5</v>
      </c>
      <c r="AI59" s="296"/>
      <c r="AJ59" s="298"/>
      <c r="AK59" s="47">
        <v>37</v>
      </c>
      <c r="AL59" s="255">
        <v>0.43029446015638001</v>
      </c>
      <c r="AM59" s="255">
        <v>4.5749459324571626E-2</v>
      </c>
      <c r="AN59" s="255">
        <v>5.1988021959740484E-2</v>
      </c>
      <c r="AO59" s="255">
        <v>0.24488437863916154</v>
      </c>
      <c r="AP59" s="255">
        <v>8.6840791881550514E-2</v>
      </c>
      <c r="AQ59" s="255">
        <v>0.14024288803859591</v>
      </c>
      <c r="AR59" s="253">
        <v>1202.1999999999998</v>
      </c>
    </row>
    <row r="60" spans="2:44" x14ac:dyDescent="0.25">
      <c r="B60" s="296"/>
      <c r="C60" s="298" t="s">
        <v>41</v>
      </c>
      <c r="D60" s="46">
        <v>22</v>
      </c>
      <c r="E60" s="222">
        <v>0.19</v>
      </c>
      <c r="F60" s="222">
        <v>0.315</v>
      </c>
      <c r="G60" s="222">
        <v>0.25700000000000001</v>
      </c>
      <c r="H60" s="222">
        <v>6.0000000000000001E-3</v>
      </c>
      <c r="I60" s="222">
        <v>7.0999999999999994E-2</v>
      </c>
      <c r="J60" s="222">
        <v>0.161</v>
      </c>
      <c r="K60" s="227">
        <v>47090.7</v>
      </c>
      <c r="M60" s="296"/>
      <c r="N60" s="298" t="s">
        <v>41</v>
      </c>
      <c r="O60" s="46">
        <v>22</v>
      </c>
      <c r="P60" s="231">
        <v>0.32381090750594771</v>
      </c>
      <c r="Q60" s="231">
        <v>0.19294262935183337</v>
      </c>
      <c r="R60" s="231">
        <v>0.18137406243757151</v>
      </c>
      <c r="S60" s="231">
        <v>6.4725859470061556E-2</v>
      </c>
      <c r="T60" s="231">
        <v>9.4618891088389653E-2</v>
      </c>
      <c r="U60" s="231">
        <v>0.14252765014619617</v>
      </c>
      <c r="V60" s="236">
        <v>11012.6</v>
      </c>
      <c r="X60" s="296"/>
      <c r="Y60" s="298" t="s">
        <v>41</v>
      </c>
      <c r="Z60" s="46">
        <v>22</v>
      </c>
      <c r="AA60" s="240">
        <v>0.442</v>
      </c>
      <c r="AB60" s="240">
        <v>0.157</v>
      </c>
      <c r="AC60" s="240">
        <v>0.154</v>
      </c>
      <c r="AD60" s="240">
        <v>5.6000000000000001E-2</v>
      </c>
      <c r="AE60" s="240">
        <v>8.7999999999999995E-2</v>
      </c>
      <c r="AF60" s="240">
        <v>0.10299999999999999</v>
      </c>
      <c r="AG60" s="245">
        <v>13774.4</v>
      </c>
      <c r="AI60" s="296"/>
      <c r="AJ60" s="298" t="s">
        <v>41</v>
      </c>
      <c r="AK60" s="46">
        <v>22</v>
      </c>
      <c r="AL60" s="249">
        <v>0.40020727354011004</v>
      </c>
      <c r="AM60" s="249">
        <v>0.1638070594929249</v>
      </c>
      <c r="AN60" s="249">
        <v>0.16053538890883345</v>
      </c>
      <c r="AO60" s="249">
        <v>6.5934661419349574E-2</v>
      </c>
      <c r="AP60" s="249">
        <v>9.978933963733902E-2</v>
      </c>
      <c r="AQ60" s="249">
        <v>0.10972627700144277</v>
      </c>
      <c r="AR60" s="254">
        <v>14763.100000000004</v>
      </c>
    </row>
    <row r="61" spans="2:44" x14ac:dyDescent="0.25">
      <c r="B61" s="296"/>
      <c r="C61" s="298"/>
      <c r="D61" s="46">
        <v>27</v>
      </c>
      <c r="E61" s="222">
        <v>0.26400000000000001</v>
      </c>
      <c r="F61" s="222">
        <v>0.245</v>
      </c>
      <c r="G61" s="222">
        <v>0.20799999999999999</v>
      </c>
      <c r="H61" s="222">
        <v>8.0000000000000002E-3</v>
      </c>
      <c r="I61" s="222">
        <v>9.4E-2</v>
      </c>
      <c r="J61" s="222">
        <v>0.182</v>
      </c>
      <c r="K61" s="225">
        <v>27500.3</v>
      </c>
      <c r="M61" s="296"/>
      <c r="N61" s="298"/>
      <c r="O61" s="46">
        <v>27</v>
      </c>
      <c r="P61" s="231">
        <v>0.46461747602144859</v>
      </c>
      <c r="Q61" s="231">
        <v>0.12491503662865344</v>
      </c>
      <c r="R61" s="231">
        <v>0.11528585454270826</v>
      </c>
      <c r="S61" s="231">
        <v>8.1715882486217056E-2</v>
      </c>
      <c r="T61" s="231">
        <v>7.7033456687561369E-2</v>
      </c>
      <c r="U61" s="231">
        <v>0.13643229363341139</v>
      </c>
      <c r="V61" s="234">
        <v>5296.4</v>
      </c>
      <c r="X61" s="296"/>
      <c r="Y61" s="298"/>
      <c r="Z61" s="46">
        <v>27</v>
      </c>
      <c r="AA61" s="240">
        <v>0.60499999999999998</v>
      </c>
      <c r="AB61" s="240">
        <v>8.5000000000000006E-2</v>
      </c>
      <c r="AC61" s="240">
        <v>8.4000000000000005E-2</v>
      </c>
      <c r="AD61" s="240">
        <v>7.3999999999999996E-2</v>
      </c>
      <c r="AE61" s="240">
        <v>6.2E-2</v>
      </c>
      <c r="AF61" s="240">
        <v>8.8999999999999996E-2</v>
      </c>
      <c r="AG61" s="243">
        <v>7311.3</v>
      </c>
      <c r="AI61" s="296"/>
      <c r="AJ61" s="298"/>
      <c r="AK61" s="46">
        <v>27</v>
      </c>
      <c r="AL61" s="249">
        <v>0.58902499966234934</v>
      </c>
      <c r="AM61" s="249">
        <v>8.7775691846409432E-2</v>
      </c>
      <c r="AN61" s="249">
        <v>8.8423981307653887E-2</v>
      </c>
      <c r="AO61" s="249">
        <v>7.298658851177052E-2</v>
      </c>
      <c r="AP61" s="249">
        <v>7.1676503558839047E-2</v>
      </c>
      <c r="AQ61" s="249">
        <v>9.0112235112977973E-2</v>
      </c>
      <c r="AR61" s="252">
        <v>7404.0999999999985</v>
      </c>
    </row>
    <row r="62" spans="2:44" x14ac:dyDescent="0.25">
      <c r="B62" s="296"/>
      <c r="C62" s="298"/>
      <c r="D62" s="46">
        <v>32</v>
      </c>
      <c r="E62" s="222">
        <v>0.33700000000000002</v>
      </c>
      <c r="F62" s="222">
        <v>0.18099999999999999</v>
      </c>
      <c r="G62" s="222">
        <v>0.16800000000000001</v>
      </c>
      <c r="H62" s="222">
        <v>0.01</v>
      </c>
      <c r="I62" s="222">
        <v>0.108</v>
      </c>
      <c r="J62" s="222">
        <v>0.19500000000000001</v>
      </c>
      <c r="K62" s="225">
        <v>18622.900000000001</v>
      </c>
      <c r="M62" s="296"/>
      <c r="N62" s="298"/>
      <c r="O62" s="46">
        <v>32</v>
      </c>
      <c r="P62" s="231">
        <v>0.53748310188029991</v>
      </c>
      <c r="Q62" s="231">
        <v>8.3630330588669047E-2</v>
      </c>
      <c r="R62" s="231">
        <v>8.387612142067101E-2</v>
      </c>
      <c r="S62" s="231">
        <v>9.954528696079637E-2</v>
      </c>
      <c r="T62" s="231">
        <v>6.8206955880545664E-2</v>
      </c>
      <c r="U62" s="231">
        <v>0.1272582032690181</v>
      </c>
      <c r="V62" s="234">
        <v>3254.7999999999997</v>
      </c>
      <c r="X62" s="296"/>
      <c r="Y62" s="298"/>
      <c r="Z62" s="46">
        <v>32</v>
      </c>
      <c r="AA62" s="240">
        <v>0.68400000000000005</v>
      </c>
      <c r="AB62" s="240">
        <v>0.05</v>
      </c>
      <c r="AC62" s="240">
        <v>5.7000000000000002E-2</v>
      </c>
      <c r="AD62" s="240">
        <v>8.1000000000000003E-2</v>
      </c>
      <c r="AE62" s="240">
        <v>5.0999999999999997E-2</v>
      </c>
      <c r="AF62" s="240">
        <v>7.6999999999999999E-2</v>
      </c>
      <c r="AG62" s="243">
        <v>4815.1000000000004</v>
      </c>
      <c r="AI62" s="296"/>
      <c r="AJ62" s="298"/>
      <c r="AK62" s="46">
        <v>32</v>
      </c>
      <c r="AL62" s="249">
        <v>0.67319780520108474</v>
      </c>
      <c r="AM62" s="249">
        <v>5.3125065696806612E-2</v>
      </c>
      <c r="AN62" s="249">
        <v>5.8822292765993232E-2</v>
      </c>
      <c r="AO62" s="249">
        <v>8.3692475876132627E-2</v>
      </c>
      <c r="AP62" s="249">
        <v>5.3692686105913767E-2</v>
      </c>
      <c r="AQ62" s="249">
        <v>7.7469674354068999E-2</v>
      </c>
      <c r="AR62" s="252">
        <v>4756.7</v>
      </c>
    </row>
    <row r="63" spans="2:44" x14ac:dyDescent="0.25">
      <c r="B63" s="296"/>
      <c r="C63" s="298"/>
      <c r="D63" s="47">
        <v>37</v>
      </c>
      <c r="E63" s="228">
        <v>0.42799999999999999</v>
      </c>
      <c r="F63" s="228">
        <v>0.125</v>
      </c>
      <c r="G63" s="228">
        <v>0.13200000000000001</v>
      </c>
      <c r="H63" s="228">
        <v>0.01</v>
      </c>
      <c r="I63" s="228">
        <v>0.113</v>
      </c>
      <c r="J63" s="228">
        <v>0.192</v>
      </c>
      <c r="K63" s="226">
        <v>12985.7</v>
      </c>
      <c r="M63" s="296"/>
      <c r="N63" s="298"/>
      <c r="O63" s="47">
        <v>37</v>
      </c>
      <c r="P63" s="237">
        <v>0.58415473312255917</v>
      </c>
      <c r="Q63" s="237">
        <v>5.6537102473498239E-2</v>
      </c>
      <c r="R63" s="237">
        <v>6.3418262971917438E-2</v>
      </c>
      <c r="S63" s="237">
        <v>0.12023433141156782</v>
      </c>
      <c r="T63" s="237">
        <v>6.2581365073461043E-2</v>
      </c>
      <c r="U63" s="237">
        <v>0.11307420494699648</v>
      </c>
      <c r="V63" s="235">
        <v>2150.7999999999997</v>
      </c>
      <c r="X63" s="296"/>
      <c r="Y63" s="298"/>
      <c r="Z63" s="47">
        <v>37</v>
      </c>
      <c r="AA63" s="246">
        <v>0.72699999999999998</v>
      </c>
      <c r="AB63" s="246">
        <v>3.4000000000000002E-2</v>
      </c>
      <c r="AC63" s="246">
        <v>4.2000000000000003E-2</v>
      </c>
      <c r="AD63" s="246">
        <v>0.09</v>
      </c>
      <c r="AE63" s="246">
        <v>4.1000000000000002E-2</v>
      </c>
      <c r="AF63" s="246">
        <v>6.6000000000000003E-2</v>
      </c>
      <c r="AG63" s="244">
        <v>3235.2</v>
      </c>
      <c r="AI63" s="296"/>
      <c r="AJ63" s="298"/>
      <c r="AK63" s="47">
        <v>37</v>
      </c>
      <c r="AL63" s="255">
        <v>0.72007862781776111</v>
      </c>
      <c r="AM63" s="255">
        <v>3.3480232078881463E-2</v>
      </c>
      <c r="AN63" s="255">
        <v>4.0550394724327074E-2</v>
      </c>
      <c r="AO63" s="255">
        <v>9.4004628895723044E-2</v>
      </c>
      <c r="AP63" s="255">
        <v>4.5781680986652307E-2</v>
      </c>
      <c r="AQ63" s="255">
        <v>6.6104435496655164E-2</v>
      </c>
      <c r="AR63" s="253">
        <v>3154.0999999999995</v>
      </c>
    </row>
    <row r="64" spans="2:44" x14ac:dyDescent="0.25">
      <c r="B64" s="296"/>
      <c r="C64" s="298" t="s">
        <v>42</v>
      </c>
      <c r="D64" s="45">
        <v>22</v>
      </c>
      <c r="E64" s="229">
        <v>0.35399999999999998</v>
      </c>
      <c r="F64" s="229">
        <v>0.26800000000000002</v>
      </c>
      <c r="G64" s="229">
        <v>0.20100000000000001</v>
      </c>
      <c r="H64" s="229">
        <v>6.0000000000000001E-3</v>
      </c>
      <c r="I64" s="229">
        <v>5.6000000000000001E-2</v>
      </c>
      <c r="J64" s="222">
        <v>0.11600000000000001</v>
      </c>
      <c r="K64" s="227">
        <v>11080.9</v>
      </c>
      <c r="M64" s="296"/>
      <c r="N64" s="298" t="s">
        <v>42</v>
      </c>
      <c r="O64" s="45">
        <v>22</v>
      </c>
      <c r="P64" s="238">
        <v>0.56034360692877694</v>
      </c>
      <c r="Q64" s="238">
        <v>0.13649879643177415</v>
      </c>
      <c r="R64" s="238">
        <v>0.11181384811440974</v>
      </c>
      <c r="S64" s="238">
        <v>4.8567517817529604E-2</v>
      </c>
      <c r="T64" s="238">
        <v>5.3759380752348124E-2</v>
      </c>
      <c r="U64" s="231">
        <v>8.9016849955161154E-2</v>
      </c>
      <c r="V64" s="236">
        <v>4237.4000000000015</v>
      </c>
      <c r="X64" s="296"/>
      <c r="Y64" s="298" t="s">
        <v>42</v>
      </c>
      <c r="Z64" s="45">
        <v>22</v>
      </c>
      <c r="AA64" s="247">
        <v>0.64700000000000002</v>
      </c>
      <c r="AB64" s="247">
        <v>0.109</v>
      </c>
      <c r="AC64" s="247">
        <v>9.1999999999999998E-2</v>
      </c>
      <c r="AD64" s="247">
        <v>4.3999999999999997E-2</v>
      </c>
      <c r="AE64" s="247">
        <v>4.5999999999999999E-2</v>
      </c>
      <c r="AF64" s="240">
        <v>6.2E-2</v>
      </c>
      <c r="AG64" s="245">
        <v>5847.8</v>
      </c>
      <c r="AI64" s="296"/>
      <c r="AJ64" s="298" t="s">
        <v>42</v>
      </c>
      <c r="AK64" s="45">
        <v>22</v>
      </c>
      <c r="AL64" s="256">
        <v>0.63111111111111096</v>
      </c>
      <c r="AM64" s="256">
        <v>0.11211805555555553</v>
      </c>
      <c r="AN64" s="256">
        <v>9.8107638888888876E-2</v>
      </c>
      <c r="AO64" s="256">
        <v>4.4947916666666657E-2</v>
      </c>
      <c r="AP64" s="256">
        <v>5.1649305555555546E-2</v>
      </c>
      <c r="AQ64" s="249">
        <v>6.206597222222221E-2</v>
      </c>
      <c r="AR64" s="254">
        <v>5760.0000000000009</v>
      </c>
    </row>
    <row r="65" spans="2:44" x14ac:dyDescent="0.25">
      <c r="B65" s="296"/>
      <c r="C65" s="298"/>
      <c r="D65" s="46">
        <v>27</v>
      </c>
      <c r="E65" s="222">
        <v>0.45500000000000002</v>
      </c>
      <c r="F65" s="222">
        <v>0.21199999999999999</v>
      </c>
      <c r="G65" s="222">
        <v>0.16300000000000001</v>
      </c>
      <c r="H65" s="222">
        <v>6.0000000000000001E-3</v>
      </c>
      <c r="I65" s="222">
        <v>5.6000000000000001E-2</v>
      </c>
      <c r="J65" s="222">
        <v>0.108</v>
      </c>
      <c r="K65" s="225">
        <v>7716.3</v>
      </c>
      <c r="M65" s="296"/>
      <c r="N65" s="298"/>
      <c r="O65" s="46">
        <v>27</v>
      </c>
      <c r="P65" s="231">
        <v>0.62335513355921524</v>
      </c>
      <c r="Q65" s="231">
        <v>0.10598061618469783</v>
      </c>
      <c r="R65" s="231">
        <v>8.1869041052714531E-2</v>
      </c>
      <c r="S65" s="231">
        <v>5.9412181861161463E-2</v>
      </c>
      <c r="T65" s="231">
        <v>5.0665826176030257E-2</v>
      </c>
      <c r="U65" s="231">
        <v>7.8717201166180778E-2</v>
      </c>
      <c r="V65" s="234">
        <v>2538.1999999999998</v>
      </c>
      <c r="X65" s="296"/>
      <c r="Y65" s="298"/>
      <c r="Z65" s="46">
        <v>27</v>
      </c>
      <c r="AA65" s="240">
        <v>0.72299999999999998</v>
      </c>
      <c r="AB65" s="240">
        <v>7.1999999999999995E-2</v>
      </c>
      <c r="AC65" s="240">
        <v>6.2E-2</v>
      </c>
      <c r="AD65" s="240">
        <v>4.9000000000000002E-2</v>
      </c>
      <c r="AE65" s="240">
        <v>4.1000000000000002E-2</v>
      </c>
      <c r="AF65" s="240">
        <v>5.2999999999999999E-2</v>
      </c>
      <c r="AG65" s="243">
        <v>3996.4</v>
      </c>
      <c r="AI65" s="296"/>
      <c r="AJ65" s="298"/>
      <c r="AK65" s="46">
        <v>27</v>
      </c>
      <c r="AL65" s="249">
        <v>0.71887499044659009</v>
      </c>
      <c r="AM65" s="249">
        <v>7.1841642676992834E-2</v>
      </c>
      <c r="AN65" s="249">
        <v>6.4249866252260965E-2</v>
      </c>
      <c r="AO65" s="249">
        <v>4.9448449800015282E-2</v>
      </c>
      <c r="AP65" s="249">
        <v>4.2009527934170635E-2</v>
      </c>
      <c r="AQ65" s="249">
        <v>5.3575522889970188E-2</v>
      </c>
      <c r="AR65" s="252">
        <v>3925.3</v>
      </c>
    </row>
    <row r="66" spans="2:44" x14ac:dyDescent="0.25">
      <c r="B66" s="296"/>
      <c r="C66" s="298"/>
      <c r="D66" s="46">
        <v>32</v>
      </c>
      <c r="E66" s="222">
        <v>0.54800000000000004</v>
      </c>
      <c r="F66" s="222">
        <v>0.156</v>
      </c>
      <c r="G66" s="222">
        <v>0.13200000000000001</v>
      </c>
      <c r="H66" s="222">
        <v>6.0000000000000001E-3</v>
      </c>
      <c r="I66" s="222">
        <v>5.8000000000000003E-2</v>
      </c>
      <c r="J66" s="222">
        <v>0.1</v>
      </c>
      <c r="K66" s="225">
        <v>5839.4</v>
      </c>
      <c r="M66" s="296"/>
      <c r="N66" s="298"/>
      <c r="O66" s="46">
        <v>32</v>
      </c>
      <c r="P66" s="231">
        <v>0.65613729635617457</v>
      </c>
      <c r="Q66" s="231">
        <v>7.4493222236040296E-2</v>
      </c>
      <c r="R66" s="231">
        <v>7.0016167143390123E-2</v>
      </c>
      <c r="S66" s="231">
        <v>7.7975376196990423E-2</v>
      </c>
      <c r="T66" s="231">
        <v>4.4521825643576665E-2</v>
      </c>
      <c r="U66" s="231">
        <v>7.6856112423827894E-2</v>
      </c>
      <c r="V66" s="234">
        <v>1608.2</v>
      </c>
      <c r="X66" s="296"/>
      <c r="Y66" s="298"/>
      <c r="Z66" s="46">
        <v>32</v>
      </c>
      <c r="AA66" s="240">
        <v>0.76200000000000001</v>
      </c>
      <c r="AB66" s="240">
        <v>5.0999999999999997E-2</v>
      </c>
      <c r="AC66" s="240">
        <v>4.8000000000000001E-2</v>
      </c>
      <c r="AD66" s="240">
        <v>5.7000000000000002E-2</v>
      </c>
      <c r="AE66" s="240">
        <v>3.4000000000000002E-2</v>
      </c>
      <c r="AF66" s="240">
        <v>4.9000000000000002E-2</v>
      </c>
      <c r="AG66" s="243">
        <v>2625.7</v>
      </c>
      <c r="AI66" s="296"/>
      <c r="AJ66" s="298"/>
      <c r="AK66" s="46">
        <v>32</v>
      </c>
      <c r="AL66" s="249">
        <v>0.75131368961893275</v>
      </c>
      <c r="AM66" s="249">
        <v>5.1340936514732788E-2</v>
      </c>
      <c r="AN66" s="249">
        <v>5.0679226188159274E-2</v>
      </c>
      <c r="AO66" s="249">
        <v>5.7607722548752481E-2</v>
      </c>
      <c r="AP66" s="249">
        <v>3.7406095519831845E-2</v>
      </c>
      <c r="AQ66" s="249">
        <v>5.1652329609590909E-2</v>
      </c>
      <c r="AR66" s="252">
        <v>2569.1</v>
      </c>
    </row>
    <row r="67" spans="2:44" x14ac:dyDescent="0.25">
      <c r="B67" s="296"/>
      <c r="C67" s="298"/>
      <c r="D67" s="47">
        <v>37</v>
      </c>
      <c r="E67" s="228">
        <v>0.63800000000000001</v>
      </c>
      <c r="F67" s="228">
        <v>0.11</v>
      </c>
      <c r="G67" s="228">
        <v>0.10299999999999999</v>
      </c>
      <c r="H67" s="228">
        <v>5.0000000000000001E-3</v>
      </c>
      <c r="I67" s="228">
        <v>5.3999999999999999E-2</v>
      </c>
      <c r="J67" s="228">
        <v>0.09</v>
      </c>
      <c r="K67" s="226">
        <v>4566.7</v>
      </c>
      <c r="M67" s="296"/>
      <c r="N67" s="298"/>
      <c r="O67" s="47">
        <v>37</v>
      </c>
      <c r="P67" s="237">
        <v>0.65103113627173459</v>
      </c>
      <c r="Q67" s="237">
        <v>5.701577031945005E-2</v>
      </c>
      <c r="R67" s="237">
        <v>5.923978972907399E-2</v>
      </c>
      <c r="S67" s="237">
        <v>0.10877476748887988</v>
      </c>
      <c r="T67" s="237">
        <v>4.508693894055802E-2</v>
      </c>
      <c r="U67" s="237">
        <v>7.8851597250303274E-2</v>
      </c>
      <c r="V67" s="235">
        <v>989.20000000000016</v>
      </c>
      <c r="X67" s="296"/>
      <c r="Y67" s="298"/>
      <c r="Z67" s="47">
        <v>37</v>
      </c>
      <c r="AA67" s="246">
        <v>0.78100000000000003</v>
      </c>
      <c r="AB67" s="246">
        <v>3.4000000000000002E-2</v>
      </c>
      <c r="AC67" s="246">
        <v>3.7999999999999999E-2</v>
      </c>
      <c r="AD67" s="246">
        <v>6.9000000000000006E-2</v>
      </c>
      <c r="AE67" s="246">
        <v>3.2000000000000001E-2</v>
      </c>
      <c r="AF67" s="246">
        <v>4.7E-2</v>
      </c>
      <c r="AG67" s="244">
        <v>1693.3</v>
      </c>
      <c r="AI67" s="296"/>
      <c r="AJ67" s="298"/>
      <c r="AK67" s="47">
        <v>37</v>
      </c>
      <c r="AL67" s="255">
        <v>0.7645632576935032</v>
      </c>
      <c r="AM67" s="255">
        <v>3.5561081753186202E-2</v>
      </c>
      <c r="AN67" s="255">
        <v>4.1529375194280384E-2</v>
      </c>
      <c r="AO67" s="255">
        <v>7.4292819396953688E-2</v>
      </c>
      <c r="AP67" s="255">
        <v>3.618277898663351E-2</v>
      </c>
      <c r="AQ67" s="255">
        <v>4.7870686975442965E-2</v>
      </c>
      <c r="AR67" s="253">
        <v>1608.5</v>
      </c>
    </row>
    <row r="68" spans="2:44" x14ac:dyDescent="0.25">
      <c r="B68" s="296"/>
      <c r="C68" s="298" t="s">
        <v>43</v>
      </c>
      <c r="D68" s="46">
        <v>22</v>
      </c>
      <c r="E68" s="222">
        <v>0.186</v>
      </c>
      <c r="F68" s="222">
        <v>0.32400000000000001</v>
      </c>
      <c r="G68" s="222">
        <v>0.253</v>
      </c>
      <c r="H68" s="222">
        <v>6.0000000000000001E-3</v>
      </c>
      <c r="I68" s="222">
        <v>7.0999999999999994E-2</v>
      </c>
      <c r="J68" s="222">
        <v>0.159</v>
      </c>
      <c r="K68" s="225">
        <v>23461.9</v>
      </c>
      <c r="M68" s="296"/>
      <c r="N68" s="298" t="s">
        <v>43</v>
      </c>
      <c r="O68" s="46">
        <v>22</v>
      </c>
      <c r="P68" s="231">
        <v>0.23605931047029929</v>
      </c>
      <c r="Q68" s="231">
        <v>0.21463658691894841</v>
      </c>
      <c r="R68" s="231">
        <v>0.18266169380514874</v>
      </c>
      <c r="S68" s="231">
        <v>7.5866460474847644E-2</v>
      </c>
      <c r="T68" s="231">
        <v>0.11511871190757755</v>
      </c>
      <c r="U68" s="231">
        <v>0.1756572364231784</v>
      </c>
      <c r="V68" s="234">
        <v>4397.2</v>
      </c>
      <c r="X68" s="296"/>
      <c r="Y68" s="298" t="s">
        <v>43</v>
      </c>
      <c r="Z68" s="46">
        <v>22</v>
      </c>
      <c r="AA68" s="240">
        <v>0.318</v>
      </c>
      <c r="AB68" s="240">
        <v>0.158</v>
      </c>
      <c r="AC68" s="240">
        <v>0.156</v>
      </c>
      <c r="AD68" s="240">
        <v>8.7999999999999995E-2</v>
      </c>
      <c r="AE68" s="240">
        <v>0.128</v>
      </c>
      <c r="AF68" s="240">
        <v>0.152</v>
      </c>
      <c r="AG68" s="243">
        <v>5467.1</v>
      </c>
      <c r="AI68" s="296"/>
      <c r="AJ68" s="298" t="s">
        <v>43</v>
      </c>
      <c r="AK68" s="46">
        <v>22</v>
      </c>
      <c r="AL68" s="249">
        <v>0.31842170951752657</v>
      </c>
      <c r="AM68" s="249">
        <v>0.16134151125057944</v>
      </c>
      <c r="AN68" s="249">
        <v>0.15856006846628387</v>
      </c>
      <c r="AO68" s="249">
        <v>9.1858930927504176E-2</v>
      </c>
      <c r="AP68" s="249">
        <v>0.12860606925079338</v>
      </c>
      <c r="AQ68" s="249">
        <v>0.1412117105873123</v>
      </c>
      <c r="AR68" s="252">
        <v>5608.6000000000013</v>
      </c>
    </row>
    <row r="69" spans="2:44" x14ac:dyDescent="0.25">
      <c r="B69" s="296"/>
      <c r="C69" s="298"/>
      <c r="D69" s="46">
        <v>27</v>
      </c>
      <c r="E69" s="222">
        <v>0.23899999999999999</v>
      </c>
      <c r="F69" s="222">
        <v>0.26</v>
      </c>
      <c r="G69" s="222">
        <v>0.217</v>
      </c>
      <c r="H69" s="222">
        <v>8.0000000000000002E-3</v>
      </c>
      <c r="I69" s="222">
        <v>9.1999999999999998E-2</v>
      </c>
      <c r="J69" s="222">
        <v>0.185</v>
      </c>
      <c r="K69" s="225">
        <v>15306.2</v>
      </c>
      <c r="M69" s="296"/>
      <c r="N69" s="298"/>
      <c r="O69" s="46">
        <v>27</v>
      </c>
      <c r="P69" s="231">
        <v>0.26982600332254963</v>
      </c>
      <c r="Q69" s="231">
        <v>0.16376672204249365</v>
      </c>
      <c r="R69" s="231">
        <v>0.15301215353676662</v>
      </c>
      <c r="S69" s="231">
        <v>0.10229955407886683</v>
      </c>
      <c r="T69" s="231">
        <v>0.11742589839993006</v>
      </c>
      <c r="U69" s="231">
        <v>0.19366966861939322</v>
      </c>
      <c r="V69" s="234">
        <v>2287.4</v>
      </c>
      <c r="X69" s="296"/>
      <c r="Y69" s="298"/>
      <c r="Z69" s="46">
        <v>27</v>
      </c>
      <c r="AA69" s="240">
        <v>0.38500000000000001</v>
      </c>
      <c r="AB69" s="240">
        <v>0.111</v>
      </c>
      <c r="AC69" s="240">
        <v>0.11600000000000001</v>
      </c>
      <c r="AD69" s="240">
        <v>0.11700000000000001</v>
      </c>
      <c r="AE69" s="240">
        <v>0.11799999999999999</v>
      </c>
      <c r="AF69" s="240">
        <v>0.152</v>
      </c>
      <c r="AG69" s="243">
        <v>2783.4</v>
      </c>
      <c r="AI69" s="296"/>
      <c r="AJ69" s="298"/>
      <c r="AK69" s="46">
        <v>27</v>
      </c>
      <c r="AL69" s="249">
        <v>0.37904836638607509</v>
      </c>
      <c r="AM69" s="249">
        <v>0.11149950064203168</v>
      </c>
      <c r="AN69" s="249">
        <v>0.12002425452989014</v>
      </c>
      <c r="AO69" s="249">
        <v>0.11802682265658439</v>
      </c>
      <c r="AP69" s="249">
        <v>0.1243044656869739</v>
      </c>
      <c r="AQ69" s="249">
        <v>0.14709659009844486</v>
      </c>
      <c r="AR69" s="252">
        <v>2803.6</v>
      </c>
    </row>
    <row r="70" spans="2:44" x14ac:dyDescent="0.25">
      <c r="B70" s="296"/>
      <c r="C70" s="298"/>
      <c r="D70" s="46">
        <v>32</v>
      </c>
      <c r="E70" s="222">
        <v>0.318</v>
      </c>
      <c r="F70" s="222">
        <v>0.19800000000000001</v>
      </c>
      <c r="G70" s="222">
        <v>0.182</v>
      </c>
      <c r="H70" s="222">
        <v>0.01</v>
      </c>
      <c r="I70" s="222">
        <v>0.105</v>
      </c>
      <c r="J70" s="222">
        <v>0.187</v>
      </c>
      <c r="K70" s="225">
        <v>9773.6</v>
      </c>
      <c r="M70" s="296"/>
      <c r="N70" s="298"/>
      <c r="O70" s="46">
        <v>32</v>
      </c>
      <c r="P70" s="231">
        <v>0.34475439660400248</v>
      </c>
      <c r="Q70" s="231">
        <v>0.11734384475439663</v>
      </c>
      <c r="R70" s="231">
        <v>0.12310491206791997</v>
      </c>
      <c r="S70" s="231">
        <v>0.12932080048514252</v>
      </c>
      <c r="T70" s="231">
        <v>0.10187992722862342</v>
      </c>
      <c r="U70" s="231">
        <v>0.18359611885991511</v>
      </c>
      <c r="V70" s="234">
        <v>1319.1999999999998</v>
      </c>
      <c r="X70" s="296"/>
      <c r="Y70" s="298"/>
      <c r="Z70" s="46">
        <v>32</v>
      </c>
      <c r="AA70" s="240">
        <v>0.47899999999999998</v>
      </c>
      <c r="AB70" s="240">
        <v>7.5999999999999998E-2</v>
      </c>
      <c r="AC70" s="240">
        <v>8.2000000000000003E-2</v>
      </c>
      <c r="AD70" s="240">
        <v>0.13600000000000001</v>
      </c>
      <c r="AE70" s="240">
        <v>9.5000000000000001E-2</v>
      </c>
      <c r="AF70" s="240">
        <v>0.13200000000000001</v>
      </c>
      <c r="AG70" s="243">
        <v>1590.1</v>
      </c>
      <c r="AI70" s="296"/>
      <c r="AJ70" s="298"/>
      <c r="AK70" s="46">
        <v>32</v>
      </c>
      <c r="AL70" s="249">
        <v>0.47464214003497629</v>
      </c>
      <c r="AM70" s="249">
        <v>7.526394196515318E-2</v>
      </c>
      <c r="AN70" s="249">
        <v>8.1481961266921421E-2</v>
      </c>
      <c r="AO70" s="249">
        <v>0.13588963015739361</v>
      </c>
      <c r="AP70" s="249">
        <v>0.10272686054796294</v>
      </c>
      <c r="AQ70" s="249">
        <v>0.12999546602759246</v>
      </c>
      <c r="AR70" s="252">
        <v>1543.9</v>
      </c>
    </row>
    <row r="71" spans="2:44" x14ac:dyDescent="0.25">
      <c r="B71" s="297"/>
      <c r="C71" s="298"/>
      <c r="D71" s="47">
        <v>37</v>
      </c>
      <c r="E71" s="228">
        <v>0.44800000000000001</v>
      </c>
      <c r="F71" s="228">
        <v>0.14299999999999999</v>
      </c>
      <c r="G71" s="228">
        <v>0.14199999999999999</v>
      </c>
      <c r="H71" s="228">
        <v>8.0000000000000002E-3</v>
      </c>
      <c r="I71" s="228">
        <v>9.7000000000000003E-2</v>
      </c>
      <c r="J71" s="228">
        <v>0.16200000000000001</v>
      </c>
      <c r="K71" s="226">
        <v>6293.6</v>
      </c>
      <c r="M71" s="297"/>
      <c r="N71" s="298"/>
      <c r="O71" s="47">
        <v>37</v>
      </c>
      <c r="P71" s="237">
        <v>0.42483500366658528</v>
      </c>
      <c r="Q71" s="237">
        <v>8.04204351014422E-2</v>
      </c>
      <c r="R71" s="237">
        <v>8.9953556587631392E-2</v>
      </c>
      <c r="S71" s="237">
        <v>0.14788560254216573</v>
      </c>
      <c r="T71" s="237">
        <v>9.019799560009778E-2</v>
      </c>
      <c r="U71" s="237">
        <v>0.16670740650207777</v>
      </c>
      <c r="V71" s="235">
        <v>818.19999999999993</v>
      </c>
      <c r="X71" s="297"/>
      <c r="Y71" s="298"/>
      <c r="Z71" s="47">
        <v>37</v>
      </c>
      <c r="AA71" s="246">
        <v>0.55700000000000005</v>
      </c>
      <c r="AB71" s="246">
        <v>0.05</v>
      </c>
      <c r="AC71" s="246">
        <v>5.8999999999999997E-2</v>
      </c>
      <c r="AD71" s="246">
        <v>0.14799999999999999</v>
      </c>
      <c r="AE71" s="246">
        <v>7.5999999999999998E-2</v>
      </c>
      <c r="AF71" s="246">
        <v>0.11</v>
      </c>
      <c r="AG71" s="244">
        <v>975.8</v>
      </c>
      <c r="AI71" s="297"/>
      <c r="AJ71" s="298"/>
      <c r="AK71" s="47">
        <v>37</v>
      </c>
      <c r="AL71" s="255">
        <v>0.55506282335550627</v>
      </c>
      <c r="AM71" s="255">
        <v>4.7935804033365004E-2</v>
      </c>
      <c r="AN71" s="255">
        <v>6.3456868334917121E-2</v>
      </c>
      <c r="AO71" s="255">
        <v>0.1504592968007602</v>
      </c>
      <c r="AP71" s="255">
        <v>7.8133248864956178E-2</v>
      </c>
      <c r="AQ71" s="255">
        <v>0.10495195861049519</v>
      </c>
      <c r="AR71" s="253">
        <v>947.1</v>
      </c>
    </row>
    <row r="72" spans="2:44" x14ac:dyDescent="0.25">
      <c r="B72" s="294" t="s">
        <v>44</v>
      </c>
      <c r="C72" s="298" t="s">
        <v>45</v>
      </c>
      <c r="D72" s="46">
        <v>22</v>
      </c>
      <c r="E72" s="222">
        <v>0.21299999999999999</v>
      </c>
      <c r="F72" s="222">
        <v>0.46200000000000002</v>
      </c>
      <c r="G72" s="222">
        <v>0.26800000000000002</v>
      </c>
      <c r="H72" s="222">
        <v>2E-3</v>
      </c>
      <c r="I72" s="222">
        <v>1.4999999999999999E-2</v>
      </c>
      <c r="J72" s="222">
        <v>4.1000000000000002E-2</v>
      </c>
      <c r="K72" s="225">
        <v>52828.800000000003</v>
      </c>
      <c r="M72" s="294" t="s">
        <v>44</v>
      </c>
      <c r="N72" s="298" t="s">
        <v>45</v>
      </c>
      <c r="O72" s="46">
        <v>22</v>
      </c>
      <c r="P72" s="231">
        <v>0.37636945479006229</v>
      </c>
      <c r="Q72" s="231">
        <v>0.37044401248398701</v>
      </c>
      <c r="R72" s="231">
        <v>0.20811261308048812</v>
      </c>
      <c r="S72" s="231">
        <v>8.0225938401119797E-3</v>
      </c>
      <c r="T72" s="231">
        <v>1.1657986239916115E-2</v>
      </c>
      <c r="U72" s="231">
        <v>2.5393339565434589E-2</v>
      </c>
      <c r="V72" s="234">
        <v>40435.799999999996</v>
      </c>
      <c r="X72" s="294" t="s">
        <v>49</v>
      </c>
      <c r="Y72" s="276" t="s">
        <v>50</v>
      </c>
      <c r="Z72" s="46">
        <v>22</v>
      </c>
      <c r="AA72" s="240">
        <v>0.46700000000000003</v>
      </c>
      <c r="AB72" s="240">
        <v>8.8999999999999996E-2</v>
      </c>
      <c r="AC72" s="240">
        <v>9.6000000000000002E-2</v>
      </c>
      <c r="AD72" s="240">
        <v>0.115</v>
      </c>
      <c r="AE72" s="240">
        <v>0.108</v>
      </c>
      <c r="AF72" s="240">
        <v>0.125</v>
      </c>
      <c r="AG72" s="243">
        <v>2134.9</v>
      </c>
      <c r="AI72" s="294" t="s">
        <v>49</v>
      </c>
      <c r="AJ72" s="276" t="s">
        <v>50</v>
      </c>
      <c r="AK72" s="46">
        <v>22</v>
      </c>
      <c r="AL72" s="249">
        <v>0.44083506201174022</v>
      </c>
      <c r="AM72" s="249">
        <v>9.7320916273116467E-2</v>
      </c>
      <c r="AN72" s="249">
        <v>0.10394138676788629</v>
      </c>
      <c r="AO72" s="249">
        <v>0.11713819128746081</v>
      </c>
      <c r="AP72" s="249">
        <v>0.11669682658780949</v>
      </c>
      <c r="AQ72" s="249">
        <v>0.12406761707198657</v>
      </c>
      <c r="AR72" s="252">
        <v>2265.7000000000003</v>
      </c>
    </row>
    <row r="73" spans="2:44" x14ac:dyDescent="0.25">
      <c r="B73" s="295"/>
      <c r="C73" s="298"/>
      <c r="D73" s="46">
        <v>27</v>
      </c>
      <c r="E73" s="222">
        <v>0.27</v>
      </c>
      <c r="F73" s="222">
        <v>0.42199999999999999</v>
      </c>
      <c r="G73" s="222">
        <v>0.24399999999999999</v>
      </c>
      <c r="H73" s="222">
        <v>2E-3</v>
      </c>
      <c r="I73" s="222">
        <v>1.7000000000000001E-2</v>
      </c>
      <c r="J73" s="222">
        <v>4.4999999999999998E-2</v>
      </c>
      <c r="K73" s="225">
        <v>40287.4</v>
      </c>
      <c r="M73" s="295"/>
      <c r="N73" s="298"/>
      <c r="O73" s="46">
        <v>27</v>
      </c>
      <c r="P73" s="231">
        <v>0.48923518410119499</v>
      </c>
      <c r="Q73" s="231">
        <v>0.25874105906371797</v>
      </c>
      <c r="R73" s="231">
        <v>0.14875861970503834</v>
      </c>
      <c r="S73" s="231">
        <v>2.2628956498151134E-2</v>
      </c>
      <c r="T73" s="231">
        <v>2.7126193909455618E-2</v>
      </c>
      <c r="U73" s="231">
        <v>5.3509986722441935E-2</v>
      </c>
      <c r="V73" s="234">
        <v>28017.200000000001</v>
      </c>
      <c r="X73" s="295"/>
      <c r="Y73" s="276"/>
      <c r="Z73" s="46">
        <v>27</v>
      </c>
      <c r="AA73" s="240">
        <v>0.58299999999999996</v>
      </c>
      <c r="AB73" s="240">
        <v>4.8000000000000001E-2</v>
      </c>
      <c r="AC73" s="240">
        <v>0.06</v>
      </c>
      <c r="AD73" s="240">
        <v>0.13500000000000001</v>
      </c>
      <c r="AE73" s="240">
        <v>6.9000000000000006E-2</v>
      </c>
      <c r="AF73" s="240">
        <v>0.105</v>
      </c>
      <c r="AG73" s="243">
        <v>1225.7</v>
      </c>
      <c r="AI73" s="295"/>
      <c r="AJ73" s="276"/>
      <c r="AK73" s="46">
        <v>27</v>
      </c>
      <c r="AL73" s="249">
        <v>0.58064255731352921</v>
      </c>
      <c r="AM73" s="249">
        <v>5.3761704875686142E-2</v>
      </c>
      <c r="AN73" s="249">
        <v>5.844365515014531E-2</v>
      </c>
      <c r="AO73" s="249">
        <v>0.1324669034549564</v>
      </c>
      <c r="AP73" s="249">
        <v>7.2247336131740392E-2</v>
      </c>
      <c r="AQ73" s="249">
        <v>0.10243784307394252</v>
      </c>
      <c r="AR73" s="252">
        <v>1238.8</v>
      </c>
    </row>
    <row r="74" spans="2:44" x14ac:dyDescent="0.25">
      <c r="B74" s="295"/>
      <c r="C74" s="298"/>
      <c r="D74" s="46">
        <v>32</v>
      </c>
      <c r="E74" s="222">
        <v>0.32900000000000001</v>
      </c>
      <c r="F74" s="222">
        <v>0.36099999999999999</v>
      </c>
      <c r="G74" s="222">
        <v>0.22</v>
      </c>
      <c r="H74" s="222">
        <v>3.0000000000000001E-3</v>
      </c>
      <c r="I74" s="222">
        <v>2.5000000000000001E-2</v>
      </c>
      <c r="J74" s="222">
        <v>6.2E-2</v>
      </c>
      <c r="K74" s="225">
        <v>31340.9</v>
      </c>
      <c r="M74" s="295"/>
      <c r="N74" s="298"/>
      <c r="O74" s="46">
        <v>32</v>
      </c>
      <c r="P74" s="231">
        <v>0.66260221173588851</v>
      </c>
      <c r="Q74" s="231">
        <v>0.13731493822268651</v>
      </c>
      <c r="R74" s="231">
        <v>0.10253593170274845</v>
      </c>
      <c r="S74" s="231">
        <v>2.6169806563164155E-2</v>
      </c>
      <c r="T74" s="231">
        <v>2.2405532941896907E-2</v>
      </c>
      <c r="U74" s="231">
        <v>4.8971578833615505E-2</v>
      </c>
      <c r="V74" s="234">
        <v>11104.4</v>
      </c>
      <c r="X74" s="295"/>
      <c r="Y74" s="276"/>
      <c r="Z74" s="46">
        <v>32</v>
      </c>
      <c r="AA74" s="240">
        <v>0.624</v>
      </c>
      <c r="AB74" s="240">
        <v>0.03</v>
      </c>
      <c r="AC74" s="240">
        <v>3.9E-2</v>
      </c>
      <c r="AD74" s="240">
        <v>0.158</v>
      </c>
      <c r="AE74" s="240">
        <v>5.2999999999999999E-2</v>
      </c>
      <c r="AF74" s="240">
        <v>9.6000000000000002E-2</v>
      </c>
      <c r="AG74" s="243">
        <v>778.7</v>
      </c>
      <c r="AI74" s="295"/>
      <c r="AJ74" s="276"/>
      <c r="AK74" s="46">
        <v>32</v>
      </c>
      <c r="AL74" s="249">
        <v>0.62247688501106913</v>
      </c>
      <c r="AM74" s="249">
        <v>3.0342492512045842E-2</v>
      </c>
      <c r="AN74" s="249">
        <v>3.9197812215132181E-2</v>
      </c>
      <c r="AO74" s="249">
        <v>0.15952597994530537</v>
      </c>
      <c r="AP74" s="249">
        <v>5.8601380388071368E-2</v>
      </c>
      <c r="AQ74" s="249">
        <v>8.9855449928376088E-2</v>
      </c>
      <c r="AR74" s="252">
        <v>767.9</v>
      </c>
    </row>
    <row r="75" spans="2:44" x14ac:dyDescent="0.25">
      <c r="B75" s="295"/>
      <c r="C75" s="298"/>
      <c r="D75" s="47">
        <v>37</v>
      </c>
      <c r="E75" s="228">
        <v>0.40600000000000003</v>
      </c>
      <c r="F75" s="228">
        <v>0.23599999999999999</v>
      </c>
      <c r="G75" s="228">
        <v>0.19600000000000001</v>
      </c>
      <c r="H75" s="228">
        <v>5.0000000000000001E-3</v>
      </c>
      <c r="I75" s="228">
        <v>0.05</v>
      </c>
      <c r="J75" s="228">
        <v>0.106</v>
      </c>
      <c r="K75" s="226">
        <v>22974.400000000001</v>
      </c>
      <c r="M75" s="295"/>
      <c r="N75" s="298"/>
      <c r="O75" s="47">
        <v>37</v>
      </c>
      <c r="P75" s="237">
        <v>0.6414583215757097</v>
      </c>
      <c r="Q75" s="237">
        <v>9.2217393758112776E-2</v>
      </c>
      <c r="R75" s="237">
        <v>9.2838196286472149E-2</v>
      </c>
      <c r="S75" s="237">
        <v>5.9709915909475705E-2</v>
      </c>
      <c r="T75" s="237">
        <v>3.9562052034539198E-2</v>
      </c>
      <c r="U75" s="237">
        <v>7.4214120435690506E-2</v>
      </c>
      <c r="V75" s="235">
        <v>3543.7999999999997</v>
      </c>
      <c r="X75" s="295"/>
      <c r="Y75" s="276"/>
      <c r="Z75" s="47">
        <v>37</v>
      </c>
      <c r="AA75" s="246">
        <v>0.58599999999999997</v>
      </c>
      <c r="AB75" s="246">
        <v>2.1000000000000001E-2</v>
      </c>
      <c r="AC75" s="246">
        <v>3.1E-2</v>
      </c>
      <c r="AD75" s="246">
        <v>0.21</v>
      </c>
      <c r="AE75" s="246">
        <v>4.7E-2</v>
      </c>
      <c r="AF75" s="246">
        <v>0.105</v>
      </c>
      <c r="AG75" s="244">
        <v>504.9</v>
      </c>
      <c r="AI75" s="295"/>
      <c r="AJ75" s="276"/>
      <c r="AK75" s="47">
        <v>37</v>
      </c>
      <c r="AL75" s="255">
        <v>0.5877227722772278</v>
      </c>
      <c r="AM75" s="255">
        <v>1.8811881188118811E-2</v>
      </c>
      <c r="AN75" s="255">
        <v>3.3267326732673269E-2</v>
      </c>
      <c r="AO75" s="255">
        <v>0.21762376237623762</v>
      </c>
      <c r="AP75" s="255">
        <v>4.8910891089108913E-2</v>
      </c>
      <c r="AQ75" s="255">
        <v>9.3663366336633663E-2</v>
      </c>
      <c r="AR75" s="253">
        <v>505</v>
      </c>
    </row>
    <row r="76" spans="2:44" ht="15" customHeight="1" x14ac:dyDescent="0.25">
      <c r="B76" s="296"/>
      <c r="C76" s="298" t="s">
        <v>46</v>
      </c>
      <c r="D76" s="45">
        <v>22</v>
      </c>
      <c r="E76" s="229">
        <v>0.21199999999999999</v>
      </c>
      <c r="F76" s="229">
        <v>0.317</v>
      </c>
      <c r="G76" s="229">
        <v>0.23300000000000001</v>
      </c>
      <c r="H76" s="229">
        <v>7.0000000000000001E-3</v>
      </c>
      <c r="I76" s="229">
        <v>7.0999999999999994E-2</v>
      </c>
      <c r="J76" s="222">
        <v>0.159</v>
      </c>
      <c r="K76" s="225">
        <v>23550.1</v>
      </c>
      <c r="M76" s="296"/>
      <c r="N76" s="298" t="s">
        <v>46</v>
      </c>
      <c r="O76" s="45">
        <v>22</v>
      </c>
      <c r="P76" s="238">
        <v>0.26020187008483492</v>
      </c>
      <c r="Q76" s="238">
        <v>0.19472825974776556</v>
      </c>
      <c r="R76" s="238">
        <v>0.16719301504737133</v>
      </c>
      <c r="S76" s="238">
        <v>7.7197762503354167E-2</v>
      </c>
      <c r="T76" s="238">
        <v>0.10557929283546967</v>
      </c>
      <c r="U76" s="231">
        <v>0.19509979978120418</v>
      </c>
      <c r="V76" s="234">
        <v>9689.4000000000015</v>
      </c>
      <c r="X76" s="296"/>
      <c r="Y76" s="276" t="s">
        <v>51</v>
      </c>
      <c r="Z76" s="45">
        <v>22</v>
      </c>
      <c r="AA76" s="247">
        <v>0.42799999999999999</v>
      </c>
      <c r="AB76" s="247">
        <v>0.12</v>
      </c>
      <c r="AC76" s="247">
        <v>0.128</v>
      </c>
      <c r="AD76" s="247">
        <v>0.09</v>
      </c>
      <c r="AE76" s="247">
        <v>0.108</v>
      </c>
      <c r="AF76" s="240">
        <v>0.126</v>
      </c>
      <c r="AG76" s="243">
        <v>2324.9</v>
      </c>
      <c r="AI76" s="296"/>
      <c r="AJ76" s="276" t="s">
        <v>51</v>
      </c>
      <c r="AK76" s="45">
        <v>22</v>
      </c>
      <c r="AL76" s="256">
        <v>0.40967294045047825</v>
      </c>
      <c r="AM76" s="256">
        <v>0.13136377661215673</v>
      </c>
      <c r="AN76" s="256">
        <v>0.13244369021906818</v>
      </c>
      <c r="AO76" s="256">
        <v>8.527460660290033E-2</v>
      </c>
      <c r="AP76" s="256">
        <v>0.1175563097809318</v>
      </c>
      <c r="AQ76" s="249">
        <v>0.12368867633446466</v>
      </c>
      <c r="AR76" s="252">
        <v>2592.8000000000002</v>
      </c>
    </row>
    <row r="77" spans="2:44" x14ac:dyDescent="0.25">
      <c r="B77" s="296"/>
      <c r="C77" s="298"/>
      <c r="D77" s="46">
        <v>27</v>
      </c>
      <c r="E77" s="222">
        <v>0.255</v>
      </c>
      <c r="F77" s="222">
        <v>0.247</v>
      </c>
      <c r="G77" s="222">
        <v>0.20200000000000001</v>
      </c>
      <c r="H77" s="222">
        <v>8.9999999999999993E-3</v>
      </c>
      <c r="I77" s="222">
        <v>9.5000000000000001E-2</v>
      </c>
      <c r="J77" s="222">
        <v>0.192</v>
      </c>
      <c r="K77" s="225">
        <v>16777.400000000001</v>
      </c>
      <c r="M77" s="296"/>
      <c r="N77" s="298"/>
      <c r="O77" s="46">
        <v>27</v>
      </c>
      <c r="P77" s="231">
        <v>0.28357562858482738</v>
      </c>
      <c r="Q77" s="231">
        <v>0.14151726128206052</v>
      </c>
      <c r="R77" s="231">
        <v>0.1282421269073987</v>
      </c>
      <c r="S77" s="231">
        <v>0.11301901085819414</v>
      </c>
      <c r="T77" s="231">
        <v>0.11193679881678149</v>
      </c>
      <c r="U77" s="231">
        <v>0.22170917355073769</v>
      </c>
      <c r="V77" s="234">
        <v>5544.2000000000007</v>
      </c>
      <c r="X77" s="296"/>
      <c r="Y77" s="276"/>
      <c r="Z77" s="46">
        <v>27</v>
      </c>
      <c r="AA77" s="240">
        <v>0.52</v>
      </c>
      <c r="AB77" s="240">
        <v>7.0999999999999994E-2</v>
      </c>
      <c r="AC77" s="240">
        <v>7.5999999999999998E-2</v>
      </c>
      <c r="AD77" s="240">
        <v>0.13200000000000001</v>
      </c>
      <c r="AE77" s="240">
        <v>7.8E-2</v>
      </c>
      <c r="AF77" s="240">
        <v>0.122</v>
      </c>
      <c r="AG77" s="243">
        <v>1098.9000000000001</v>
      </c>
      <c r="AI77" s="296"/>
      <c r="AJ77" s="276"/>
      <c r="AK77" s="46">
        <v>27</v>
      </c>
      <c r="AL77" s="249">
        <v>0.51718054272032266</v>
      </c>
      <c r="AM77" s="249">
        <v>7.1746618499537937E-2</v>
      </c>
      <c r="AN77" s="249">
        <v>7.9727799714357728E-2</v>
      </c>
      <c r="AO77" s="249">
        <v>0.13122742165840545</v>
      </c>
      <c r="AP77" s="249">
        <v>8.9809291775182737E-2</v>
      </c>
      <c r="AQ77" s="249">
        <v>0.11030832563219356</v>
      </c>
      <c r="AR77" s="252">
        <v>1190.3</v>
      </c>
    </row>
    <row r="78" spans="2:44" x14ac:dyDescent="0.25">
      <c r="B78" s="296"/>
      <c r="C78" s="298"/>
      <c r="D78" s="46">
        <v>32</v>
      </c>
      <c r="E78" s="222">
        <v>0.29799999999999999</v>
      </c>
      <c r="F78" s="222">
        <v>0.182</v>
      </c>
      <c r="G78" s="222">
        <v>0.16400000000000001</v>
      </c>
      <c r="H78" s="222">
        <v>1.2E-2</v>
      </c>
      <c r="I78" s="222">
        <v>0.121</v>
      </c>
      <c r="J78" s="222">
        <v>0.223</v>
      </c>
      <c r="K78" s="225">
        <v>12009.4</v>
      </c>
      <c r="M78" s="296"/>
      <c r="N78" s="298"/>
      <c r="O78" s="46">
        <v>32</v>
      </c>
      <c r="P78" s="231">
        <v>0.32462890033323233</v>
      </c>
      <c r="Q78" s="231">
        <v>0.10081793395940625</v>
      </c>
      <c r="R78" s="231">
        <v>0.10390790669494093</v>
      </c>
      <c r="S78" s="231">
        <v>0.13274765222659798</v>
      </c>
      <c r="T78" s="231">
        <v>0.11045137837019085</v>
      </c>
      <c r="U78" s="231">
        <v>0.22744622841563161</v>
      </c>
      <c r="V78" s="234">
        <v>3301</v>
      </c>
      <c r="X78" s="296"/>
      <c r="Y78" s="276"/>
      <c r="Z78" s="46">
        <v>32</v>
      </c>
      <c r="AA78" s="240">
        <v>0.53600000000000003</v>
      </c>
      <c r="AB78" s="240">
        <v>4.3999999999999997E-2</v>
      </c>
      <c r="AC78" s="240">
        <v>4.8000000000000001E-2</v>
      </c>
      <c r="AD78" s="240">
        <v>0.182</v>
      </c>
      <c r="AE78" s="240">
        <v>6.9000000000000006E-2</v>
      </c>
      <c r="AF78" s="240">
        <v>0.122</v>
      </c>
      <c r="AG78" s="243">
        <v>679.6</v>
      </c>
      <c r="AI78" s="296"/>
      <c r="AJ78" s="276"/>
      <c r="AK78" s="46">
        <v>32</v>
      </c>
      <c r="AL78" s="249">
        <v>0.53288724373576291</v>
      </c>
      <c r="AM78" s="249">
        <v>4.1002277904328005E-2</v>
      </c>
      <c r="AN78" s="249">
        <v>5.0683371298405451E-2</v>
      </c>
      <c r="AO78" s="249">
        <v>0.1997437357630979</v>
      </c>
      <c r="AP78" s="249">
        <v>6.4920273348519339E-2</v>
      </c>
      <c r="AQ78" s="249">
        <v>0.11076309794988606</v>
      </c>
      <c r="AR78" s="252">
        <v>702.4000000000002</v>
      </c>
    </row>
    <row r="79" spans="2:44" x14ac:dyDescent="0.25">
      <c r="B79" s="296"/>
      <c r="C79" s="298"/>
      <c r="D79" s="47">
        <v>37</v>
      </c>
      <c r="E79" s="228">
        <v>0.34300000000000003</v>
      </c>
      <c r="F79" s="228">
        <v>0.13300000000000001</v>
      </c>
      <c r="G79" s="228">
        <v>0.13400000000000001</v>
      </c>
      <c r="H79" s="228">
        <v>1.4E-2</v>
      </c>
      <c r="I79" s="228">
        <v>0.14000000000000001</v>
      </c>
      <c r="J79" s="228">
        <v>0.23699999999999999</v>
      </c>
      <c r="K79" s="226">
        <v>8648.7999999999993</v>
      </c>
      <c r="M79" s="296"/>
      <c r="N79" s="298"/>
      <c r="O79" s="47">
        <v>37</v>
      </c>
      <c r="P79" s="237">
        <v>0.36494172494172483</v>
      </c>
      <c r="Q79" s="237">
        <v>7.3379953379953372E-2</v>
      </c>
      <c r="R79" s="237">
        <v>8.3170163170163153E-2</v>
      </c>
      <c r="S79" s="237">
        <v>0.14610722610722607</v>
      </c>
      <c r="T79" s="237">
        <v>0.10843822843822841</v>
      </c>
      <c r="U79" s="237">
        <v>0.22396270396270396</v>
      </c>
      <c r="V79" s="235">
        <v>2145.0000000000005</v>
      </c>
      <c r="X79" s="296"/>
      <c r="Y79" s="276"/>
      <c r="Z79" s="47">
        <v>37</v>
      </c>
      <c r="AA79" s="246">
        <v>0.48399999999999999</v>
      </c>
      <c r="AB79" s="246">
        <v>3.1E-2</v>
      </c>
      <c r="AC79" s="246">
        <v>3.5999999999999997E-2</v>
      </c>
      <c r="AD79" s="246">
        <v>0.27</v>
      </c>
      <c r="AE79" s="246">
        <v>6.0999999999999999E-2</v>
      </c>
      <c r="AF79" s="246">
        <v>0.11799999999999999</v>
      </c>
      <c r="AG79" s="244">
        <v>427.2</v>
      </c>
      <c r="AI79" s="296"/>
      <c r="AJ79" s="276"/>
      <c r="AK79" s="47">
        <v>37</v>
      </c>
      <c r="AL79" s="255">
        <v>0.48047904191616764</v>
      </c>
      <c r="AM79" s="255">
        <v>2.7544910179640718E-2</v>
      </c>
      <c r="AN79" s="255">
        <v>3.7365269461077842E-2</v>
      </c>
      <c r="AO79" s="255">
        <v>0.26850299401197603</v>
      </c>
      <c r="AP79" s="255">
        <v>6.9700598802395208E-2</v>
      </c>
      <c r="AQ79" s="255">
        <v>0.11640718562874253</v>
      </c>
      <c r="AR79" s="253">
        <v>417.5</v>
      </c>
    </row>
    <row r="80" spans="2:44" ht="15" customHeight="1" x14ac:dyDescent="0.25">
      <c r="B80" s="296"/>
      <c r="C80" s="298" t="s">
        <v>47</v>
      </c>
      <c r="D80" s="46">
        <v>22</v>
      </c>
      <c r="E80" s="222">
        <v>0.38100000000000001</v>
      </c>
      <c r="F80" s="222">
        <v>0.29099999999999998</v>
      </c>
      <c r="G80" s="222">
        <v>0.20200000000000001</v>
      </c>
      <c r="H80" s="222">
        <v>4.0000000000000001E-3</v>
      </c>
      <c r="I80" s="222">
        <v>0.04</v>
      </c>
      <c r="J80" s="222">
        <v>8.2000000000000003E-2</v>
      </c>
      <c r="K80" s="225">
        <v>21891.4</v>
      </c>
      <c r="M80" s="296"/>
      <c r="N80" s="298" t="s">
        <v>47</v>
      </c>
      <c r="O80" s="46">
        <v>22</v>
      </c>
      <c r="P80" s="231">
        <v>0.56454761955845445</v>
      </c>
      <c r="Q80" s="231">
        <v>0.14465017485893283</v>
      </c>
      <c r="R80" s="231">
        <v>0.12566242571177241</v>
      </c>
      <c r="S80" s="231">
        <v>3.5572528910725404E-2</v>
      </c>
      <c r="T80" s="231">
        <v>5.4281361968718495E-2</v>
      </c>
      <c r="U80" s="231">
        <v>7.5285888991396516E-2</v>
      </c>
      <c r="V80" s="234">
        <v>9321.7999999999993</v>
      </c>
      <c r="X80" s="296"/>
      <c r="Y80" s="276" t="s">
        <v>52</v>
      </c>
      <c r="Z80" s="46">
        <v>22</v>
      </c>
      <c r="AA80" s="240">
        <v>0.48399999999999999</v>
      </c>
      <c r="AB80" s="240">
        <v>9.9000000000000005E-2</v>
      </c>
      <c r="AC80" s="240">
        <v>0.104</v>
      </c>
      <c r="AD80" s="240">
        <v>9.4E-2</v>
      </c>
      <c r="AE80" s="240">
        <v>9.8000000000000004E-2</v>
      </c>
      <c r="AF80" s="240">
        <v>0.121</v>
      </c>
      <c r="AG80" s="243">
        <v>2259.8000000000002</v>
      </c>
      <c r="AI80" s="296"/>
      <c r="AJ80" s="276" t="s">
        <v>52</v>
      </c>
      <c r="AK80" s="46">
        <v>22</v>
      </c>
      <c r="AL80" s="249">
        <v>0.45003759712590852</v>
      </c>
      <c r="AM80" s="249">
        <v>0.11178878770156236</v>
      </c>
      <c r="AN80" s="249">
        <v>0.11675996323836577</v>
      </c>
      <c r="AO80" s="249">
        <v>9.4452335199264756E-2</v>
      </c>
      <c r="AP80" s="249">
        <v>0.11024312808087558</v>
      </c>
      <c r="AQ80" s="249">
        <v>0.11671818865402288</v>
      </c>
      <c r="AR80" s="252">
        <v>2393.8000000000002</v>
      </c>
    </row>
    <row r="81" spans="2:46" x14ac:dyDescent="0.25">
      <c r="B81" s="296"/>
      <c r="C81" s="298"/>
      <c r="D81" s="46">
        <v>27</v>
      </c>
      <c r="E81" s="222">
        <v>0.45500000000000002</v>
      </c>
      <c r="F81" s="222">
        <v>0.23200000000000001</v>
      </c>
      <c r="G81" s="222">
        <v>0.158</v>
      </c>
      <c r="H81" s="222">
        <v>5.0000000000000001E-3</v>
      </c>
      <c r="I81" s="222">
        <v>5.3999999999999999E-2</v>
      </c>
      <c r="J81" s="222">
        <v>9.5000000000000001E-2</v>
      </c>
      <c r="K81" s="225">
        <v>13896</v>
      </c>
      <c r="M81" s="296"/>
      <c r="N81" s="298"/>
      <c r="O81" s="46">
        <v>27</v>
      </c>
      <c r="P81" s="231">
        <v>0.6643413059984814</v>
      </c>
      <c r="Q81" s="231">
        <v>8.2384206529992399E-2</v>
      </c>
      <c r="R81" s="231">
        <v>7.2513287775246765E-2</v>
      </c>
      <c r="S81" s="231">
        <v>5.2581624905087311E-2</v>
      </c>
      <c r="T81" s="231">
        <v>5.1727410782080478E-2</v>
      </c>
      <c r="U81" s="231">
        <v>7.6452164009111603E-2</v>
      </c>
      <c r="V81" s="234">
        <v>4214.4000000000005</v>
      </c>
      <c r="X81" s="296"/>
      <c r="Y81" s="276"/>
      <c r="Z81" s="46">
        <v>27</v>
      </c>
      <c r="AA81" s="240">
        <v>0.60899999999999999</v>
      </c>
      <c r="AB81" s="240">
        <v>5.2999999999999999E-2</v>
      </c>
      <c r="AC81" s="240">
        <v>5.8000000000000003E-2</v>
      </c>
      <c r="AD81" s="240">
        <v>0.11700000000000001</v>
      </c>
      <c r="AE81" s="240">
        <v>6.7000000000000004E-2</v>
      </c>
      <c r="AF81" s="240">
        <v>9.6000000000000002E-2</v>
      </c>
      <c r="AG81" s="243">
        <v>1220.0999999999999</v>
      </c>
      <c r="AI81" s="296"/>
      <c r="AJ81" s="276"/>
      <c r="AK81" s="46">
        <v>27</v>
      </c>
      <c r="AL81" s="249">
        <v>0.58842803484376238</v>
      </c>
      <c r="AM81" s="249">
        <v>5.8339327099816179E-2</v>
      </c>
      <c r="AN81" s="249">
        <v>6.3533924718292972E-2</v>
      </c>
      <c r="AO81" s="249">
        <v>0.11779749060976583</v>
      </c>
      <c r="AP81" s="249">
        <v>7.0326860065531835E-2</v>
      </c>
      <c r="AQ81" s="249">
        <v>0.10157436266283065</v>
      </c>
      <c r="AR81" s="252">
        <v>1251.3000000000002</v>
      </c>
    </row>
    <row r="82" spans="2:46" x14ac:dyDescent="0.25">
      <c r="B82" s="296"/>
      <c r="C82" s="298"/>
      <c r="D82" s="46">
        <v>32</v>
      </c>
      <c r="E82" s="222">
        <v>0.52800000000000002</v>
      </c>
      <c r="F82" s="222">
        <v>0.18099999999999999</v>
      </c>
      <c r="G82" s="222">
        <v>0.128</v>
      </c>
      <c r="H82" s="222">
        <v>6.0000000000000001E-3</v>
      </c>
      <c r="I82" s="222">
        <v>0.06</v>
      </c>
      <c r="J82" s="222">
        <v>9.8000000000000004E-2</v>
      </c>
      <c r="K82" s="225">
        <v>10428.9</v>
      </c>
      <c r="M82" s="296"/>
      <c r="N82" s="298"/>
      <c r="O82" s="46">
        <v>32</v>
      </c>
      <c r="P82" s="231">
        <v>0.69068211488250675</v>
      </c>
      <c r="Q82" s="231">
        <v>5.4667101827676257E-2</v>
      </c>
      <c r="R82" s="231">
        <v>5.589099216710184E-2</v>
      </c>
      <c r="S82" s="231">
        <v>7.8818537859007845E-2</v>
      </c>
      <c r="T82" s="231">
        <v>4.8547650130548313E-2</v>
      </c>
      <c r="U82" s="231">
        <v>7.1393603133159289E-2</v>
      </c>
      <c r="V82" s="234">
        <v>2451.1999999999994</v>
      </c>
      <c r="X82" s="296"/>
      <c r="Y82" s="276"/>
      <c r="Z82" s="46">
        <v>32</v>
      </c>
      <c r="AA82" s="240">
        <v>0.64200000000000002</v>
      </c>
      <c r="AB82" s="240">
        <v>0.03</v>
      </c>
      <c r="AC82" s="240">
        <v>4.2000000000000003E-2</v>
      </c>
      <c r="AD82" s="240">
        <v>0.14799999999999999</v>
      </c>
      <c r="AE82" s="240">
        <v>0.05</v>
      </c>
      <c r="AF82" s="240">
        <v>8.7999999999999995E-2</v>
      </c>
      <c r="AG82" s="243">
        <v>761</v>
      </c>
      <c r="AI82" s="296"/>
      <c r="AJ82" s="276"/>
      <c r="AK82" s="46">
        <v>32</v>
      </c>
      <c r="AL82" s="249">
        <v>0.6417322834645669</v>
      </c>
      <c r="AM82" s="249">
        <v>3.0971128608923888E-2</v>
      </c>
      <c r="AN82" s="249">
        <v>4.4488188976377949E-2</v>
      </c>
      <c r="AO82" s="249">
        <v>0.14619422572178478</v>
      </c>
      <c r="AP82" s="249">
        <v>5.0262467191601046E-2</v>
      </c>
      <c r="AQ82" s="249">
        <v>8.6351706036745413E-2</v>
      </c>
      <c r="AR82" s="252">
        <v>762</v>
      </c>
    </row>
    <row r="83" spans="2:46" x14ac:dyDescent="0.25">
      <c r="B83" s="296"/>
      <c r="C83" s="298"/>
      <c r="D83" s="47">
        <v>37</v>
      </c>
      <c r="E83" s="228">
        <v>0.59399999999999997</v>
      </c>
      <c r="F83" s="228">
        <v>0.13200000000000001</v>
      </c>
      <c r="G83" s="228">
        <v>0.105</v>
      </c>
      <c r="H83" s="228">
        <v>5.0000000000000001E-3</v>
      </c>
      <c r="I83" s="228">
        <v>6.4000000000000001E-2</v>
      </c>
      <c r="J83" s="228">
        <v>0.1</v>
      </c>
      <c r="K83" s="226">
        <v>7896.4</v>
      </c>
      <c r="M83" s="296"/>
      <c r="N83" s="298"/>
      <c r="O83" s="47">
        <v>37</v>
      </c>
      <c r="P83" s="237">
        <v>0.65748031496062997</v>
      </c>
      <c r="Q83" s="237">
        <v>4.8950131233595796E-2</v>
      </c>
      <c r="R83" s="237">
        <v>4.2257217847769035E-2</v>
      </c>
      <c r="S83" s="237">
        <v>0.12244094488188977</v>
      </c>
      <c r="T83" s="237">
        <v>4.9212598425196853E-2</v>
      </c>
      <c r="U83" s="237">
        <v>7.9658792650918631E-2</v>
      </c>
      <c r="V83" s="235">
        <v>1524</v>
      </c>
      <c r="X83" s="296"/>
      <c r="Y83" s="276"/>
      <c r="Z83" s="47">
        <v>37</v>
      </c>
      <c r="AA83" s="246">
        <v>0.60199999999999998</v>
      </c>
      <c r="AB83" s="246">
        <v>2.1000000000000001E-2</v>
      </c>
      <c r="AC83" s="246">
        <v>2.8000000000000001E-2</v>
      </c>
      <c r="AD83" s="246">
        <v>0.21299999999999999</v>
      </c>
      <c r="AE83" s="246">
        <v>4.2999999999999997E-2</v>
      </c>
      <c r="AF83" s="246">
        <v>9.2999999999999999E-2</v>
      </c>
      <c r="AG83" s="244">
        <v>492</v>
      </c>
      <c r="AI83" s="296"/>
      <c r="AJ83" s="276"/>
      <c r="AK83" s="47">
        <v>37</v>
      </c>
      <c r="AL83" s="255">
        <v>0.59904781618712477</v>
      </c>
      <c r="AM83" s="255">
        <v>2.4425584765058996E-2</v>
      </c>
      <c r="AN83" s="255">
        <v>3.1670461602152762E-2</v>
      </c>
      <c r="AO83" s="255">
        <v>0.20865245290830053</v>
      </c>
      <c r="AP83" s="255">
        <v>4.3883253984682256E-2</v>
      </c>
      <c r="AQ83" s="255">
        <v>9.2320430552680605E-2</v>
      </c>
      <c r="AR83" s="253">
        <v>483.1</v>
      </c>
    </row>
    <row r="84" spans="2:46" x14ac:dyDescent="0.25">
      <c r="B84" s="296"/>
      <c r="C84" s="298" t="s">
        <v>48</v>
      </c>
      <c r="D84" s="46">
        <v>22</v>
      </c>
      <c r="E84" s="222">
        <v>0.219</v>
      </c>
      <c r="F84" s="222">
        <v>0.3</v>
      </c>
      <c r="G84" s="222">
        <v>0.24</v>
      </c>
      <c r="H84" s="222">
        <v>7.0000000000000001E-3</v>
      </c>
      <c r="I84" s="222">
        <v>7.5999999999999998E-2</v>
      </c>
      <c r="J84" s="222">
        <v>0.157</v>
      </c>
      <c r="K84" s="225">
        <v>24466.2</v>
      </c>
      <c r="M84" s="296"/>
      <c r="N84" s="298" t="s">
        <v>48</v>
      </c>
      <c r="O84" s="46">
        <v>22</v>
      </c>
      <c r="P84" s="231">
        <v>0.29979466119096509</v>
      </c>
      <c r="Q84" s="231">
        <v>0.17463349410247839</v>
      </c>
      <c r="R84" s="231">
        <v>0.16694522706652024</v>
      </c>
      <c r="S84" s="231">
        <v>8.9155245690272666E-2</v>
      </c>
      <c r="T84" s="231">
        <v>0.11288859175779573</v>
      </c>
      <c r="U84" s="231">
        <v>0.15658278019196792</v>
      </c>
      <c r="V84" s="234">
        <v>4188.2</v>
      </c>
      <c r="X84" s="291" t="s">
        <v>1</v>
      </c>
      <c r="Y84" s="292"/>
      <c r="Z84" s="7">
        <v>22</v>
      </c>
      <c r="AA84" s="241">
        <v>0.36066329591952895</v>
      </c>
      <c r="AB84" s="241">
        <v>0.16579354261469664</v>
      </c>
      <c r="AC84" s="241">
        <v>0.15316609032194153</v>
      </c>
      <c r="AD84" s="241">
        <v>7.7360323651727431E-2</v>
      </c>
      <c r="AE84" s="241">
        <v>0.10369568904828649</v>
      </c>
      <c r="AF84" s="241">
        <v>0.13932105844381884</v>
      </c>
      <c r="AG84" s="243">
        <v>4989.2049999999999</v>
      </c>
      <c r="AI84" s="291" t="s">
        <v>1</v>
      </c>
      <c r="AJ84" s="292"/>
      <c r="AK84" s="7">
        <v>22</v>
      </c>
      <c r="AL84" s="250">
        <v>0.34325763063250553</v>
      </c>
      <c r="AM84" s="250">
        <v>0.1760214860830252</v>
      </c>
      <c r="AN84" s="250">
        <v>0.16032911411630602</v>
      </c>
      <c r="AO84" s="250">
        <v>7.7030806933104559E-2</v>
      </c>
      <c r="AP84" s="250">
        <v>0.10988119034494481</v>
      </c>
      <c r="AQ84" s="250">
        <v>0.1334797718901139</v>
      </c>
      <c r="AR84" s="252">
        <v>5377.4549999999999</v>
      </c>
    </row>
    <row r="85" spans="2:46" x14ac:dyDescent="0.25">
      <c r="B85" s="296"/>
      <c r="C85" s="298"/>
      <c r="D85" s="46">
        <v>27</v>
      </c>
      <c r="E85" s="222">
        <v>0.27900000000000003</v>
      </c>
      <c r="F85" s="222">
        <v>0.24</v>
      </c>
      <c r="G85" s="222">
        <v>0.20200000000000001</v>
      </c>
      <c r="H85" s="222">
        <v>8.9999999999999993E-3</v>
      </c>
      <c r="I85" s="222">
        <v>9.4E-2</v>
      </c>
      <c r="J85" s="222">
        <v>0.17599999999999999</v>
      </c>
      <c r="K85" s="225">
        <v>16490.5</v>
      </c>
      <c r="M85" s="296"/>
      <c r="N85" s="298"/>
      <c r="O85" s="46">
        <v>27</v>
      </c>
      <c r="P85" s="231">
        <v>0.35291866028708135</v>
      </c>
      <c r="Q85" s="231">
        <v>0.13377990430622011</v>
      </c>
      <c r="R85" s="231">
        <v>0.12794258373205741</v>
      </c>
      <c r="S85" s="231">
        <v>0.1092822966507177</v>
      </c>
      <c r="T85" s="231">
        <v>0.10258373205741628</v>
      </c>
      <c r="U85" s="231">
        <v>0.17349282296650717</v>
      </c>
      <c r="V85" s="234">
        <v>2090</v>
      </c>
      <c r="X85" s="293"/>
      <c r="Y85" s="293"/>
      <c r="Z85" s="8">
        <v>27</v>
      </c>
      <c r="AA85" s="241">
        <v>0.45546550334933372</v>
      </c>
      <c r="AB85" s="241">
        <v>0.10905908138472317</v>
      </c>
      <c r="AC85" s="241">
        <v>0.10412027147687009</v>
      </c>
      <c r="AD85" s="241">
        <v>0.10012454492669216</v>
      </c>
      <c r="AE85" s="241">
        <v>9.1817136876997177E-2</v>
      </c>
      <c r="AF85" s="241">
        <v>0.13941346198538382</v>
      </c>
      <c r="AG85" s="243">
        <v>2529.4649999999997</v>
      </c>
      <c r="AI85" s="293"/>
      <c r="AJ85" s="293"/>
      <c r="AK85" s="8">
        <v>27</v>
      </c>
      <c r="AL85" s="250">
        <v>0.44409310149178738</v>
      </c>
      <c r="AM85" s="250">
        <v>0.11285840674929307</v>
      </c>
      <c r="AN85" s="250">
        <v>0.10988951606913419</v>
      </c>
      <c r="AO85" s="250">
        <v>0.10276195883698547</v>
      </c>
      <c r="AP85" s="250">
        <v>9.7540400392492496E-2</v>
      </c>
      <c r="AQ85" s="250">
        <v>0.1328566164603073</v>
      </c>
      <c r="AR85" s="252">
        <v>2582.1150000000007</v>
      </c>
    </row>
    <row r="86" spans="2:46" x14ac:dyDescent="0.25">
      <c r="B86" s="296"/>
      <c r="C86" s="298"/>
      <c r="D86" s="46">
        <v>32</v>
      </c>
      <c r="E86" s="222">
        <v>0.35</v>
      </c>
      <c r="F86" s="222">
        <v>0.183</v>
      </c>
      <c r="G86" s="222">
        <v>0.16800000000000001</v>
      </c>
      <c r="H86" s="222">
        <v>0.01</v>
      </c>
      <c r="I86" s="222">
        <v>0.10299999999999999</v>
      </c>
      <c r="J86" s="222">
        <v>0.186</v>
      </c>
      <c r="K86" s="225">
        <v>11466.2</v>
      </c>
      <c r="M86" s="296"/>
      <c r="N86" s="298"/>
      <c r="O86" s="46">
        <v>32</v>
      </c>
      <c r="P86" s="231">
        <v>0.39434571890145387</v>
      </c>
      <c r="Q86" s="231">
        <v>0.1022617124394184</v>
      </c>
      <c r="R86" s="231">
        <v>0.11001615508885296</v>
      </c>
      <c r="S86" s="231">
        <v>0.12907915993537963</v>
      </c>
      <c r="T86" s="231">
        <v>9.9676898222940208E-2</v>
      </c>
      <c r="U86" s="231">
        <v>0.16462035541195474</v>
      </c>
      <c r="V86" s="234">
        <v>1238.0000000000002</v>
      </c>
      <c r="X86" s="293"/>
      <c r="Y86" s="293"/>
      <c r="Z86" s="8">
        <v>32</v>
      </c>
      <c r="AA86" s="241">
        <v>0.51475207093710185</v>
      </c>
      <c r="AB86" s="241">
        <v>7.1531196589105339E-2</v>
      </c>
      <c r="AC86" s="241">
        <v>7.5509389413376926E-2</v>
      </c>
      <c r="AD86" s="241">
        <v>0.1236768046025865</v>
      </c>
      <c r="AE86" s="241">
        <v>8.2282725526042461E-2</v>
      </c>
      <c r="AF86" s="241">
        <v>0.13224781293178695</v>
      </c>
      <c r="AG86" s="243">
        <v>1538.67</v>
      </c>
      <c r="AI86" s="293"/>
      <c r="AJ86" s="293"/>
      <c r="AK86" s="8">
        <v>32</v>
      </c>
      <c r="AL86" s="250">
        <v>0.50900206825884198</v>
      </c>
      <c r="AM86" s="250">
        <v>7.224681163110222E-2</v>
      </c>
      <c r="AN86" s="250">
        <v>7.7689093355191807E-2</v>
      </c>
      <c r="AO86" s="250">
        <v>0.12784888387936585</v>
      </c>
      <c r="AP86" s="250">
        <v>8.4790627380078365E-2</v>
      </c>
      <c r="AQ86" s="250">
        <v>0.12842251549541972</v>
      </c>
      <c r="AR86" s="252">
        <v>1535.4299999999998</v>
      </c>
    </row>
    <row r="87" spans="2:46" ht="15.75" thickBot="1" x14ac:dyDescent="0.3">
      <c r="B87" s="297"/>
      <c r="C87" s="298"/>
      <c r="D87" s="47">
        <v>37</v>
      </c>
      <c r="E87" s="228">
        <v>0.44</v>
      </c>
      <c r="F87" s="228">
        <v>0.13500000000000001</v>
      </c>
      <c r="G87" s="228">
        <v>0.13800000000000001</v>
      </c>
      <c r="H87" s="228">
        <v>1.0999999999999999E-2</v>
      </c>
      <c r="I87" s="228">
        <v>0.105</v>
      </c>
      <c r="J87" s="228">
        <v>0.17100000000000001</v>
      </c>
      <c r="K87" s="226">
        <v>8220.2999999999993</v>
      </c>
      <c r="M87" s="297"/>
      <c r="N87" s="298"/>
      <c r="O87" s="47">
        <v>37</v>
      </c>
      <c r="P87" s="237">
        <v>0.42356605242668055</v>
      </c>
      <c r="Q87" s="237">
        <v>7.8380482740721527E-2</v>
      </c>
      <c r="R87" s="237">
        <v>9.1097845834414756E-2</v>
      </c>
      <c r="S87" s="237">
        <v>0.15338697119127953</v>
      </c>
      <c r="T87" s="237">
        <v>8.7723851544251233E-2</v>
      </c>
      <c r="U87" s="237">
        <v>0.16584479626265247</v>
      </c>
      <c r="V87" s="235">
        <v>770.59999999999991</v>
      </c>
      <c r="X87" s="293"/>
      <c r="Y87" s="293"/>
      <c r="Z87" s="8">
        <v>37</v>
      </c>
      <c r="AA87" s="241">
        <v>0.54816522102934861</v>
      </c>
      <c r="AB87" s="241">
        <v>4.7720150942409952E-2</v>
      </c>
      <c r="AC87" s="241">
        <v>5.3599782804398199E-2</v>
      </c>
      <c r="AD87" s="241">
        <v>0.15583212999403614</v>
      </c>
      <c r="AE87" s="241">
        <v>6.9686380258135311E-2</v>
      </c>
      <c r="AF87" s="241">
        <v>0.12499633497167173</v>
      </c>
      <c r="AG87" s="243">
        <v>968.99000000000012</v>
      </c>
      <c r="AI87" s="293"/>
      <c r="AJ87" s="293"/>
      <c r="AK87" s="8">
        <v>37</v>
      </c>
      <c r="AL87" s="250">
        <v>0.5461239269883309</v>
      </c>
      <c r="AM87" s="250">
        <v>4.768090975905636E-2</v>
      </c>
      <c r="AN87" s="250">
        <v>5.7103603936338732E-2</v>
      </c>
      <c r="AO87" s="250">
        <v>0.1558950669371533</v>
      </c>
      <c r="AP87" s="250">
        <v>7.3365251127142872E-2</v>
      </c>
      <c r="AQ87" s="250">
        <v>0.11983124125197797</v>
      </c>
      <c r="AR87" s="252">
        <v>951.11499999999978</v>
      </c>
    </row>
    <row r="88" spans="2:46" ht="15.75" thickTop="1" x14ac:dyDescent="0.25">
      <c r="B88" s="294" t="s">
        <v>49</v>
      </c>
      <c r="C88" s="276" t="s">
        <v>53</v>
      </c>
      <c r="D88" s="46">
        <v>22</v>
      </c>
      <c r="E88" s="222">
        <v>0.29399999999999998</v>
      </c>
      <c r="F88" s="222">
        <v>0.218</v>
      </c>
      <c r="G88" s="222">
        <v>0.189</v>
      </c>
      <c r="H88" s="222">
        <v>8.9999999999999993E-3</v>
      </c>
      <c r="I88" s="222">
        <v>0.10299999999999999</v>
      </c>
      <c r="J88" s="222">
        <v>0.187</v>
      </c>
      <c r="K88" s="225">
        <v>13247.9</v>
      </c>
      <c r="M88" s="291" t="s">
        <v>1</v>
      </c>
      <c r="N88" s="292"/>
      <c r="O88" s="7">
        <v>22</v>
      </c>
      <c r="P88" s="232">
        <v>0.29275094845880756</v>
      </c>
      <c r="Q88" s="232">
        <v>0.21343967188677343</v>
      </c>
      <c r="R88" s="232">
        <v>0.17850040048085378</v>
      </c>
      <c r="S88" s="232">
        <v>6.4396143873893322E-2</v>
      </c>
      <c r="T88" s="232">
        <v>9.5715194613270355E-2</v>
      </c>
      <c r="U88" s="232">
        <v>0.15519764068640163</v>
      </c>
      <c r="V88" s="234">
        <v>6515.5047619047609</v>
      </c>
      <c r="X88" s="293"/>
      <c r="Y88" s="293"/>
      <c r="Z88" s="48" t="s">
        <v>11</v>
      </c>
      <c r="AA88" s="242">
        <v>0.46976152280882827</v>
      </c>
      <c r="AB88" s="242">
        <v>9.8525992882733768E-2</v>
      </c>
      <c r="AC88" s="242">
        <v>9.6598883504146679E-2</v>
      </c>
      <c r="AD88" s="242">
        <v>0.11424845079376056</v>
      </c>
      <c r="AE88" s="242">
        <v>8.6870482927365378E-2</v>
      </c>
      <c r="AF88" s="242">
        <v>0.13399466708316532</v>
      </c>
      <c r="AG88" s="248">
        <v>2506.5825</v>
      </c>
      <c r="AI88" s="293"/>
      <c r="AJ88" s="293"/>
      <c r="AK88" s="48" t="s">
        <v>11</v>
      </c>
      <c r="AL88" s="251">
        <v>0.46061918184286649</v>
      </c>
      <c r="AM88" s="251">
        <v>0.10220190355561923</v>
      </c>
      <c r="AN88" s="251">
        <v>0.10125283186924269</v>
      </c>
      <c r="AO88" s="251">
        <v>0.11588417914665228</v>
      </c>
      <c r="AP88" s="251">
        <v>9.139436731116464E-2</v>
      </c>
      <c r="AQ88" s="251">
        <v>0.12864753627445472</v>
      </c>
      <c r="AR88" s="257">
        <v>2611.5287499999999</v>
      </c>
    </row>
    <row r="89" spans="2:46" x14ac:dyDescent="0.25">
      <c r="B89" s="295"/>
      <c r="C89" s="276"/>
      <c r="D89" s="46">
        <v>27</v>
      </c>
      <c r="E89" s="222">
        <v>0.36399999999999999</v>
      </c>
      <c r="F89" s="222">
        <v>0.16600000000000001</v>
      </c>
      <c r="G89" s="222">
        <v>0.157</v>
      </c>
      <c r="H89" s="222">
        <v>0.01</v>
      </c>
      <c r="I89" s="222">
        <v>0.109</v>
      </c>
      <c r="J89" s="222">
        <v>0.193</v>
      </c>
      <c r="K89" s="225">
        <v>9413.2000000000007</v>
      </c>
      <c r="M89" s="293"/>
      <c r="N89" s="293"/>
      <c r="O89" s="8">
        <v>27</v>
      </c>
      <c r="P89" s="232">
        <v>0.36014545803093734</v>
      </c>
      <c r="Q89" s="232">
        <v>0.1601823725361094</v>
      </c>
      <c r="R89" s="232">
        <v>0.13550466626322277</v>
      </c>
      <c r="S89" s="232">
        <v>8.4644344552870371E-2</v>
      </c>
      <c r="T89" s="232">
        <v>9.3522475643754904E-2</v>
      </c>
      <c r="U89" s="232">
        <v>0.16600068297310505</v>
      </c>
      <c r="V89" s="234">
        <v>3593.5999999999995</v>
      </c>
    </row>
    <row r="90" spans="2:46" x14ac:dyDescent="0.25">
      <c r="B90" s="295"/>
      <c r="C90" s="276"/>
      <c r="D90" s="46">
        <v>32</v>
      </c>
      <c r="E90" s="222">
        <v>0.44</v>
      </c>
      <c r="F90" s="222">
        <v>0.122</v>
      </c>
      <c r="G90" s="222">
        <v>0.124</v>
      </c>
      <c r="H90" s="222">
        <v>0.01</v>
      </c>
      <c r="I90" s="222">
        <v>0.108</v>
      </c>
      <c r="J90" s="222">
        <v>0.19600000000000001</v>
      </c>
      <c r="K90" s="225">
        <v>7113.7</v>
      </c>
      <c r="M90" s="293"/>
      <c r="N90" s="293"/>
      <c r="O90" s="8">
        <v>32</v>
      </c>
      <c r="P90" s="232">
        <v>0.41497482112545758</v>
      </c>
      <c r="Q90" s="232">
        <v>0.1143407174001838</v>
      </c>
      <c r="R90" s="232">
        <v>0.10609523642244359</v>
      </c>
      <c r="S90" s="232">
        <v>0.10463008222730345</v>
      </c>
      <c r="T90" s="232">
        <v>9.1636092313744741E-2</v>
      </c>
      <c r="U90" s="232">
        <v>0.16832305051086688</v>
      </c>
      <c r="V90" s="234">
        <v>1863.695238095238</v>
      </c>
    </row>
    <row r="91" spans="2:46" ht="15.75" thickBot="1" x14ac:dyDescent="0.3">
      <c r="B91" s="295"/>
      <c r="C91" s="276"/>
      <c r="D91" s="47">
        <v>37</v>
      </c>
      <c r="E91" s="228">
        <v>0.52200000000000002</v>
      </c>
      <c r="F91" s="228">
        <v>9.2999999999999999E-2</v>
      </c>
      <c r="G91" s="228">
        <v>9.6000000000000002E-2</v>
      </c>
      <c r="H91" s="228">
        <v>0.01</v>
      </c>
      <c r="I91" s="228">
        <v>0.105</v>
      </c>
      <c r="J91" s="228">
        <v>0.17299999999999999</v>
      </c>
      <c r="K91" s="226">
        <v>5488.9</v>
      </c>
      <c r="M91" s="293"/>
      <c r="N91" s="293"/>
      <c r="O91" s="8">
        <v>37</v>
      </c>
      <c r="P91" s="232">
        <v>0.45358836956287735</v>
      </c>
      <c r="Q91" s="232">
        <v>8.0784766918180859E-2</v>
      </c>
      <c r="R91" s="232">
        <v>8.553222665114027E-2</v>
      </c>
      <c r="S91" s="232">
        <v>0.13168286651979547</v>
      </c>
      <c r="T91" s="232">
        <v>8.4097100956692983E-2</v>
      </c>
      <c r="U91" s="232">
        <v>0.16431466939131303</v>
      </c>
      <c r="V91" s="234">
        <v>1017.9809523809523</v>
      </c>
    </row>
    <row r="92" spans="2:46" ht="15.75" thickTop="1" x14ac:dyDescent="0.25">
      <c r="B92" s="296"/>
      <c r="C92" s="276" t="s">
        <v>54</v>
      </c>
      <c r="D92" s="45">
        <v>22</v>
      </c>
      <c r="E92" s="229">
        <v>0.27500000000000002</v>
      </c>
      <c r="F92" s="229">
        <v>0.24399999999999999</v>
      </c>
      <c r="G92" s="229">
        <v>0.19</v>
      </c>
      <c r="H92" s="229">
        <v>8.9999999999999993E-3</v>
      </c>
      <c r="I92" s="229">
        <v>0.10100000000000001</v>
      </c>
      <c r="J92" s="222">
        <v>0.182</v>
      </c>
      <c r="K92" s="225">
        <v>12017.2</v>
      </c>
      <c r="M92" s="293"/>
      <c r="N92" s="293"/>
      <c r="O92" s="48" t="s">
        <v>11</v>
      </c>
      <c r="P92" s="233">
        <v>0.38036489929451994</v>
      </c>
      <c r="Q92" s="233">
        <v>0.14218688218531186</v>
      </c>
      <c r="R92" s="233">
        <v>0.1264081324544151</v>
      </c>
      <c r="S92" s="233">
        <v>9.6338359293465653E-2</v>
      </c>
      <c r="T92" s="233">
        <v>9.1242715881865749E-2</v>
      </c>
      <c r="U92" s="233">
        <v>0.16345901089042164</v>
      </c>
      <c r="V92" s="239">
        <v>3247.695238095238</v>
      </c>
    </row>
    <row r="93" spans="2:46" x14ac:dyDescent="0.25">
      <c r="B93" s="296"/>
      <c r="C93" s="276"/>
      <c r="D93" s="46">
        <v>27</v>
      </c>
      <c r="E93" s="222">
        <v>0.32500000000000001</v>
      </c>
      <c r="F93" s="222">
        <v>0.19600000000000001</v>
      </c>
      <c r="G93" s="222">
        <v>0.159</v>
      </c>
      <c r="H93" s="222">
        <v>0.01</v>
      </c>
      <c r="I93" s="222">
        <v>0.111</v>
      </c>
      <c r="J93" s="222">
        <v>0.19800000000000001</v>
      </c>
      <c r="K93" s="225">
        <v>8775</v>
      </c>
      <c r="M93" s="34"/>
      <c r="N93" s="34"/>
      <c r="O93" s="34"/>
      <c r="P93" s="34"/>
      <c r="Q93" s="34"/>
      <c r="R93" s="34"/>
      <c r="S93" s="34"/>
      <c r="T93" s="34"/>
      <c r="U93" s="34"/>
      <c r="V93" s="34"/>
    </row>
    <row r="94" spans="2:46" x14ac:dyDescent="0.25">
      <c r="B94" s="296"/>
      <c r="C94" s="276"/>
      <c r="D94" s="46">
        <v>32</v>
      </c>
      <c r="E94" s="222">
        <v>0.378</v>
      </c>
      <c r="F94" s="222">
        <v>0.154</v>
      </c>
      <c r="G94" s="222">
        <v>0.13200000000000001</v>
      </c>
      <c r="H94" s="222">
        <v>1.0999999999999999E-2</v>
      </c>
      <c r="I94" s="222">
        <v>0.11799999999999999</v>
      </c>
      <c r="J94" s="222">
        <v>0.20599999999999999</v>
      </c>
      <c r="K94" s="225">
        <v>6635.1</v>
      </c>
      <c r="M94" s="34"/>
      <c r="N94" s="34"/>
      <c r="O94" s="34"/>
      <c r="P94" s="34"/>
      <c r="Q94" s="34"/>
      <c r="R94" s="34"/>
      <c r="S94" s="34"/>
      <c r="T94" s="34"/>
      <c r="U94" s="34"/>
      <c r="V94" s="34"/>
    </row>
    <row r="95" spans="2:46" x14ac:dyDescent="0.25">
      <c r="B95" s="296"/>
      <c r="C95" s="276"/>
      <c r="D95" s="47">
        <v>37</v>
      </c>
      <c r="E95" s="228">
        <v>0.45</v>
      </c>
      <c r="F95" s="228">
        <v>0.11600000000000001</v>
      </c>
      <c r="G95" s="228">
        <v>0.105</v>
      </c>
      <c r="H95" s="228">
        <v>1.0999999999999999E-2</v>
      </c>
      <c r="I95" s="228">
        <v>0.12</v>
      </c>
      <c r="J95" s="228">
        <v>0.19700000000000001</v>
      </c>
      <c r="K95" s="226">
        <v>4930.2</v>
      </c>
      <c r="M95" s="34"/>
      <c r="N95" s="34"/>
      <c r="O95" s="34"/>
      <c r="P95" s="34"/>
      <c r="Q95" s="34"/>
      <c r="R95" s="34"/>
      <c r="S95" s="34"/>
      <c r="T95" s="34"/>
      <c r="U95" s="34"/>
      <c r="V95" s="34"/>
    </row>
    <row r="96" spans="2:46" x14ac:dyDescent="0.25">
      <c r="B96" s="296"/>
      <c r="C96" s="276" t="s">
        <v>55</v>
      </c>
      <c r="D96" s="46">
        <v>22</v>
      </c>
      <c r="E96" s="222">
        <v>0.28299999999999997</v>
      </c>
      <c r="F96" s="222">
        <v>0.24399999999999999</v>
      </c>
      <c r="G96" s="222">
        <v>0.19900000000000001</v>
      </c>
      <c r="H96" s="222">
        <v>8.0000000000000002E-3</v>
      </c>
      <c r="I96" s="222">
        <v>9.0999999999999998E-2</v>
      </c>
      <c r="J96" s="222">
        <v>0.17499999999999999</v>
      </c>
      <c r="K96" s="225">
        <v>13134</v>
      </c>
      <c r="M96" s="34"/>
      <c r="N96" s="34"/>
      <c r="O96" s="34"/>
      <c r="P96" s="124"/>
      <c r="Q96" s="124"/>
      <c r="R96" s="124"/>
      <c r="S96" s="124"/>
      <c r="T96" s="124"/>
      <c r="U96" s="124"/>
      <c r="V96" s="124"/>
      <c r="W96" s="124"/>
      <c r="X96" s="124"/>
      <c r="AA96" s="124"/>
      <c r="AB96" s="124"/>
      <c r="AC96" s="124"/>
      <c r="AD96" s="124"/>
      <c r="AE96" s="124"/>
      <c r="AF96" s="124"/>
      <c r="AG96" s="124"/>
      <c r="AH96" s="124"/>
      <c r="AI96" s="124"/>
      <c r="AL96" s="124"/>
      <c r="AM96" s="124"/>
      <c r="AN96" s="124"/>
      <c r="AO96" s="124"/>
      <c r="AP96" s="124"/>
      <c r="AQ96" s="124"/>
      <c r="AR96" s="124"/>
      <c r="AS96" s="124"/>
      <c r="AT96" s="124"/>
    </row>
    <row r="97" spans="2:46" x14ac:dyDescent="0.25">
      <c r="B97" s="296"/>
      <c r="C97" s="276"/>
      <c r="D97" s="46">
        <v>27</v>
      </c>
      <c r="E97" s="222">
        <v>0.34599999999999997</v>
      </c>
      <c r="F97" s="222">
        <v>0.19</v>
      </c>
      <c r="G97" s="222">
        <v>0.16800000000000001</v>
      </c>
      <c r="H97" s="222">
        <v>0.01</v>
      </c>
      <c r="I97" s="222">
        <v>0.10100000000000001</v>
      </c>
      <c r="J97" s="222">
        <v>0.185</v>
      </c>
      <c r="K97" s="225">
        <v>9283.2999999999993</v>
      </c>
      <c r="M97" s="34"/>
      <c r="N97" s="34"/>
      <c r="O97" s="34"/>
      <c r="P97" s="124"/>
      <c r="Q97" s="124"/>
      <c r="R97" s="124"/>
      <c r="S97" s="124"/>
      <c r="T97" s="124"/>
      <c r="U97" s="124"/>
      <c r="V97" s="124"/>
      <c r="W97" s="124"/>
      <c r="X97" s="124"/>
      <c r="AA97" s="124"/>
      <c r="AB97" s="124"/>
      <c r="AC97" s="124"/>
      <c r="AD97" s="124"/>
      <c r="AE97" s="124"/>
      <c r="AF97" s="124"/>
      <c r="AG97" s="124"/>
      <c r="AH97" s="124"/>
      <c r="AI97" s="124"/>
      <c r="AL97" s="124"/>
      <c r="AM97" s="124"/>
      <c r="AN97" s="124"/>
      <c r="AO97" s="124"/>
      <c r="AP97" s="124"/>
      <c r="AQ97" s="124"/>
      <c r="AR97" s="124"/>
      <c r="AS97" s="124"/>
      <c r="AT97" s="124"/>
    </row>
    <row r="98" spans="2:46" x14ac:dyDescent="0.25">
      <c r="B98" s="296"/>
      <c r="C98" s="276"/>
      <c r="D98" s="46">
        <v>32</v>
      </c>
      <c r="E98" s="222">
        <v>0.42699999999999999</v>
      </c>
      <c r="F98" s="222">
        <v>0.14099999999999999</v>
      </c>
      <c r="G98" s="222">
        <v>0.13300000000000001</v>
      </c>
      <c r="H98" s="222">
        <v>0.01</v>
      </c>
      <c r="I98" s="222">
        <v>0.105</v>
      </c>
      <c r="J98" s="222">
        <v>0.184</v>
      </c>
      <c r="K98" s="225">
        <v>6816.3</v>
      </c>
      <c r="M98" s="6"/>
      <c r="N98" s="6"/>
      <c r="O98" s="6"/>
      <c r="P98" s="124"/>
      <c r="Q98" s="124"/>
      <c r="R98" s="124"/>
      <c r="S98" s="124"/>
      <c r="T98" s="124"/>
      <c r="U98" s="124"/>
      <c r="V98" s="124"/>
      <c r="W98" s="124"/>
      <c r="X98" s="124"/>
      <c r="Y98" s="6"/>
      <c r="AA98" s="124"/>
      <c r="AB98" s="124"/>
      <c r="AC98" s="124"/>
      <c r="AD98" s="124"/>
      <c r="AE98" s="124"/>
      <c r="AF98" s="124"/>
      <c r="AG98" s="124"/>
      <c r="AH98" s="124"/>
      <c r="AI98" s="124"/>
      <c r="AL98" s="124"/>
      <c r="AM98" s="124"/>
      <c r="AN98" s="124"/>
      <c r="AO98" s="124"/>
      <c r="AP98" s="124"/>
      <c r="AQ98" s="124"/>
      <c r="AR98" s="124"/>
      <c r="AS98" s="124"/>
      <c r="AT98" s="124"/>
    </row>
    <row r="99" spans="2:46" x14ac:dyDescent="0.25">
      <c r="B99" s="296"/>
      <c r="C99" s="276"/>
      <c r="D99" s="47">
        <v>37</v>
      </c>
      <c r="E99" s="228">
        <v>0.50900000000000001</v>
      </c>
      <c r="F99" s="228">
        <v>9.7000000000000003E-2</v>
      </c>
      <c r="G99" s="228">
        <v>0.106</v>
      </c>
      <c r="H99" s="228">
        <v>1.0999999999999999E-2</v>
      </c>
      <c r="I99" s="228">
        <v>0.10299999999999999</v>
      </c>
      <c r="J99" s="228">
        <v>0.17299999999999999</v>
      </c>
      <c r="K99" s="226">
        <v>5102</v>
      </c>
      <c r="L99" s="6"/>
      <c r="M99" s="6"/>
      <c r="N99" s="6"/>
      <c r="O99" s="6"/>
      <c r="P99" s="124"/>
      <c r="Q99" s="124"/>
      <c r="R99" s="124"/>
      <c r="S99" s="124"/>
      <c r="T99" s="124"/>
      <c r="U99" s="124"/>
      <c r="V99" s="124"/>
      <c r="W99" s="124"/>
      <c r="X99" s="124"/>
      <c r="Y99" s="6"/>
      <c r="AA99" s="124"/>
      <c r="AB99" s="124"/>
      <c r="AC99" s="124"/>
      <c r="AD99" s="124"/>
      <c r="AE99" s="124"/>
      <c r="AF99" s="124"/>
      <c r="AG99" s="124"/>
      <c r="AH99" s="124"/>
      <c r="AI99" s="124"/>
      <c r="AL99" s="124"/>
      <c r="AM99" s="124"/>
      <c r="AN99" s="124"/>
      <c r="AO99" s="124"/>
      <c r="AP99" s="124"/>
      <c r="AQ99" s="124"/>
      <c r="AR99" s="124"/>
      <c r="AS99" s="124"/>
      <c r="AT99" s="124"/>
    </row>
    <row r="100" spans="2:46" x14ac:dyDescent="0.25">
      <c r="B100" s="291" t="s">
        <v>1</v>
      </c>
      <c r="C100" s="292"/>
      <c r="D100" s="7">
        <v>22</v>
      </c>
      <c r="E100" s="223">
        <v>0.20100000000000001</v>
      </c>
      <c r="F100" s="223">
        <v>0.32</v>
      </c>
      <c r="G100" s="223">
        <v>0.23899999999999999</v>
      </c>
      <c r="H100" s="223">
        <v>6.0000000000000001E-3</v>
      </c>
      <c r="I100" s="223">
        <v>7.5999999999999998E-2</v>
      </c>
      <c r="J100" s="223">
        <v>0.159</v>
      </c>
      <c r="K100" s="225">
        <v>18863.8</v>
      </c>
      <c r="L100" s="6"/>
      <c r="M100" s="127"/>
      <c r="N100" s="128"/>
      <c r="O100" s="129"/>
      <c r="P100" s="124"/>
      <c r="Q100" s="124"/>
      <c r="R100" s="124"/>
      <c r="S100" s="124"/>
      <c r="T100" s="124"/>
      <c r="U100" s="124"/>
      <c r="V100" s="124"/>
      <c r="W100" s="124"/>
      <c r="X100" s="124"/>
      <c r="Y100" s="6"/>
      <c r="AA100" s="124"/>
      <c r="AB100" s="124"/>
      <c r="AC100" s="124"/>
      <c r="AD100" s="124"/>
      <c r="AE100" s="124"/>
      <c r="AF100" s="124"/>
      <c r="AG100" s="124"/>
      <c r="AH100" s="124"/>
      <c r="AI100" s="124"/>
      <c r="AL100" s="124"/>
      <c r="AM100" s="124"/>
      <c r="AN100" s="124"/>
      <c r="AO100" s="124"/>
      <c r="AP100" s="124"/>
      <c r="AQ100" s="124"/>
      <c r="AR100" s="124"/>
      <c r="AS100" s="124"/>
      <c r="AT100" s="124"/>
    </row>
    <row r="101" spans="2:46" x14ac:dyDescent="0.25">
      <c r="B101" s="293"/>
      <c r="C101" s="293"/>
      <c r="D101" s="8">
        <v>27</v>
      </c>
      <c r="E101" s="223">
        <v>0.25</v>
      </c>
      <c r="F101" s="223">
        <v>0.26300000000000001</v>
      </c>
      <c r="G101" s="223">
        <v>0.20699999999999999</v>
      </c>
      <c r="H101" s="223">
        <v>8.0000000000000002E-3</v>
      </c>
      <c r="I101" s="223">
        <v>9.1999999999999998E-2</v>
      </c>
      <c r="J101" s="223">
        <v>0.18099999999999999</v>
      </c>
      <c r="K101" s="225">
        <v>12578.7</v>
      </c>
      <c r="L101" s="6"/>
      <c r="M101" s="127"/>
      <c r="N101" s="128"/>
      <c r="O101" s="129"/>
      <c r="P101" s="124"/>
      <c r="Q101" s="124"/>
      <c r="R101" s="124"/>
      <c r="S101" s="124"/>
      <c r="T101" s="124"/>
      <c r="U101" s="124"/>
      <c r="V101" s="124"/>
      <c r="W101" s="124"/>
      <c r="X101" s="124"/>
      <c r="Y101" s="6"/>
      <c r="AA101" s="124"/>
      <c r="AB101" s="124"/>
      <c r="AC101" s="124"/>
      <c r="AD101" s="124"/>
      <c r="AE101" s="124"/>
      <c r="AF101" s="124"/>
      <c r="AG101" s="124"/>
      <c r="AH101" s="124"/>
      <c r="AI101" s="124"/>
      <c r="AL101" s="124"/>
      <c r="AM101" s="124"/>
      <c r="AN101" s="124"/>
      <c r="AO101" s="124"/>
      <c r="AP101" s="124"/>
      <c r="AQ101" s="124"/>
      <c r="AR101" s="124"/>
      <c r="AS101" s="124"/>
      <c r="AT101" s="124"/>
    </row>
    <row r="102" spans="2:46" x14ac:dyDescent="0.25">
      <c r="B102" s="293"/>
      <c r="C102" s="293"/>
      <c r="D102" s="8">
        <v>32</v>
      </c>
      <c r="E102" s="223">
        <v>0.307</v>
      </c>
      <c r="F102" s="223">
        <v>0.20599999999999999</v>
      </c>
      <c r="G102" s="223">
        <v>0.17599999999999999</v>
      </c>
      <c r="H102" s="223">
        <v>8.9999999999999993E-3</v>
      </c>
      <c r="I102" s="223">
        <v>0.105</v>
      </c>
      <c r="J102" s="223">
        <v>0.19700000000000001</v>
      </c>
      <c r="K102" s="225">
        <v>8964.1</v>
      </c>
      <c r="L102" s="6"/>
      <c r="M102" s="127"/>
      <c r="N102" s="128"/>
      <c r="O102" s="129"/>
      <c r="P102" s="124"/>
      <c r="Q102" s="124"/>
      <c r="R102" s="124"/>
      <c r="S102" s="124"/>
      <c r="T102" s="124"/>
      <c r="U102" s="124"/>
      <c r="V102" s="124"/>
      <c r="W102" s="124"/>
      <c r="X102" s="124"/>
      <c r="Y102" s="6"/>
      <c r="AA102" s="124"/>
      <c r="AB102" s="124"/>
      <c r="AC102" s="124"/>
      <c r="AD102" s="124"/>
      <c r="AE102" s="124"/>
      <c r="AF102" s="124"/>
      <c r="AG102" s="124"/>
      <c r="AH102" s="124"/>
      <c r="AI102" s="124"/>
      <c r="AL102" s="124"/>
      <c r="AM102" s="124"/>
      <c r="AN102" s="124"/>
      <c r="AO102" s="124"/>
      <c r="AP102" s="124"/>
      <c r="AQ102" s="124"/>
      <c r="AR102" s="124"/>
      <c r="AS102" s="124"/>
      <c r="AT102" s="124"/>
    </row>
    <row r="103" spans="2:46" ht="15.75" thickBot="1" x14ac:dyDescent="0.3">
      <c r="B103" s="293"/>
      <c r="C103" s="293"/>
      <c r="D103" s="8">
        <v>37</v>
      </c>
      <c r="E103" s="223">
        <v>0.377</v>
      </c>
      <c r="F103" s="223">
        <v>0.15</v>
      </c>
      <c r="G103" s="223">
        <v>0.14599999999999999</v>
      </c>
      <c r="H103" s="223">
        <v>1.0999999999999999E-2</v>
      </c>
      <c r="I103" s="223">
        <v>0.114</v>
      </c>
      <c r="J103" s="223">
        <v>0.20200000000000001</v>
      </c>
      <c r="K103" s="225">
        <v>6442.3</v>
      </c>
      <c r="L103" s="6"/>
      <c r="M103" s="127"/>
      <c r="N103" s="128"/>
      <c r="O103" s="129"/>
      <c r="P103" s="124"/>
      <c r="Q103" s="124"/>
      <c r="R103" s="124"/>
      <c r="S103" s="124"/>
      <c r="T103" s="124"/>
      <c r="U103" s="124"/>
      <c r="V103" s="124"/>
      <c r="W103" s="124"/>
      <c r="X103" s="124"/>
      <c r="Y103" s="6"/>
      <c r="AA103" s="124"/>
      <c r="AB103" s="124"/>
      <c r="AC103" s="124"/>
      <c r="AD103" s="124"/>
      <c r="AE103" s="124"/>
      <c r="AF103" s="124"/>
      <c r="AG103" s="124"/>
      <c r="AH103" s="124"/>
      <c r="AI103" s="124"/>
      <c r="AL103" s="124"/>
      <c r="AM103" s="124"/>
      <c r="AN103" s="124"/>
      <c r="AO103" s="124"/>
      <c r="AP103" s="124"/>
      <c r="AQ103" s="124"/>
      <c r="AR103" s="124"/>
      <c r="AS103" s="124"/>
      <c r="AT103" s="124"/>
    </row>
    <row r="104" spans="2:46" ht="15.75" thickTop="1" x14ac:dyDescent="0.25">
      <c r="B104" s="293"/>
      <c r="C104" s="293"/>
      <c r="D104" s="48" t="s">
        <v>11</v>
      </c>
      <c r="E104" s="224">
        <v>0.28399999999999997</v>
      </c>
      <c r="F104" s="224">
        <v>0.23499999999999999</v>
      </c>
      <c r="G104" s="224">
        <v>0.192</v>
      </c>
      <c r="H104" s="224">
        <v>8.0000000000000002E-3</v>
      </c>
      <c r="I104" s="224">
        <v>9.7000000000000003E-2</v>
      </c>
      <c r="J104" s="224">
        <v>0.185</v>
      </c>
      <c r="K104" s="230">
        <v>11712.2</v>
      </c>
      <c r="L104" s="6"/>
      <c r="M104" s="127"/>
      <c r="N104" s="128"/>
      <c r="O104" s="129"/>
      <c r="P104" s="124"/>
      <c r="Q104" s="124"/>
      <c r="R104" s="124"/>
      <c r="S104" s="124"/>
      <c r="T104" s="124"/>
      <c r="U104" s="124"/>
      <c r="V104" s="124"/>
      <c r="W104" s="124"/>
      <c r="X104" s="124"/>
      <c r="Y104" s="6"/>
      <c r="AA104" s="124"/>
      <c r="AB104" s="124"/>
      <c r="AC104" s="124"/>
      <c r="AD104" s="124"/>
      <c r="AE104" s="124"/>
      <c r="AF104" s="124"/>
      <c r="AG104" s="124"/>
      <c r="AH104" s="124"/>
      <c r="AI104" s="124"/>
      <c r="AL104" s="124"/>
      <c r="AM104" s="124"/>
      <c r="AN104" s="124"/>
      <c r="AO104" s="124"/>
      <c r="AP104" s="124"/>
      <c r="AQ104" s="124"/>
      <c r="AR104" s="124"/>
      <c r="AS104" s="124"/>
      <c r="AT104" s="124"/>
    </row>
    <row r="105" spans="2:46" x14ac:dyDescent="0.25">
      <c r="M105" s="6"/>
      <c r="N105" s="6"/>
      <c r="O105" s="6"/>
      <c r="P105" s="124"/>
      <c r="Q105" s="124"/>
      <c r="R105" s="124"/>
      <c r="S105" s="124"/>
      <c r="T105" s="124"/>
      <c r="U105" s="124"/>
      <c r="V105" s="124"/>
      <c r="W105" s="124"/>
      <c r="X105" s="124"/>
      <c r="Y105" s="6"/>
      <c r="AA105" s="124"/>
      <c r="AB105" s="124"/>
      <c r="AC105" s="124"/>
      <c r="AD105" s="124"/>
      <c r="AE105" s="124"/>
      <c r="AF105" s="124"/>
      <c r="AG105" s="124"/>
      <c r="AH105" s="124"/>
      <c r="AI105" s="124"/>
      <c r="AL105" s="124"/>
      <c r="AM105" s="124"/>
      <c r="AN105" s="124"/>
      <c r="AO105" s="124"/>
      <c r="AP105" s="124"/>
      <c r="AQ105" s="124"/>
      <c r="AR105" s="124"/>
      <c r="AS105" s="124"/>
      <c r="AT105" s="124"/>
    </row>
    <row r="106" spans="2:46" x14ac:dyDescent="0.25">
      <c r="P106" s="124"/>
      <c r="Q106" s="124"/>
      <c r="R106" s="124"/>
      <c r="S106" s="124"/>
      <c r="T106" s="124"/>
      <c r="U106" s="124"/>
      <c r="V106" s="124"/>
      <c r="W106" s="124"/>
      <c r="X106" s="124"/>
      <c r="AA106" s="124"/>
      <c r="AB106" s="124"/>
      <c r="AC106" s="124"/>
      <c r="AD106" s="124"/>
      <c r="AE106" s="124"/>
      <c r="AF106" s="124"/>
      <c r="AG106" s="124"/>
      <c r="AH106" s="124"/>
      <c r="AI106" s="124"/>
      <c r="AL106" s="124"/>
      <c r="AM106" s="124"/>
      <c r="AN106" s="124"/>
      <c r="AO106" s="124"/>
      <c r="AP106" s="124"/>
      <c r="AQ106" s="124"/>
      <c r="AR106" s="124"/>
      <c r="AS106" s="124"/>
      <c r="AT106" s="124"/>
    </row>
  </sheetData>
  <mergeCells count="126">
    <mergeCell ref="AI72:AI83"/>
    <mergeCell ref="AJ72:AJ75"/>
    <mergeCell ref="AJ76:AJ79"/>
    <mergeCell ref="AJ80:AJ83"/>
    <mergeCell ref="AI84:AJ88"/>
    <mergeCell ref="AI40:AI51"/>
    <mergeCell ref="AJ40:AJ43"/>
    <mergeCell ref="AJ44:AJ47"/>
    <mergeCell ref="AJ48:AJ51"/>
    <mergeCell ref="AI52:AI71"/>
    <mergeCell ref="AJ52:AJ55"/>
    <mergeCell ref="AJ56:AJ59"/>
    <mergeCell ref="AJ60:AJ63"/>
    <mergeCell ref="AJ64:AJ67"/>
    <mergeCell ref="AJ68:AJ71"/>
    <mergeCell ref="AI20:AI39"/>
    <mergeCell ref="AJ20:AJ23"/>
    <mergeCell ref="AJ24:AJ27"/>
    <mergeCell ref="AJ28:AJ31"/>
    <mergeCell ref="AJ32:AJ35"/>
    <mergeCell ref="AJ36:AJ39"/>
    <mergeCell ref="AI2:AI3"/>
    <mergeCell ref="AJ2:AJ3"/>
    <mergeCell ref="AK2:AK3"/>
    <mergeCell ref="AL2:AQ2"/>
    <mergeCell ref="AI4:AI19"/>
    <mergeCell ref="AJ4:AJ7"/>
    <mergeCell ref="AJ8:AJ11"/>
    <mergeCell ref="AJ12:AJ15"/>
    <mergeCell ref="AJ16:AJ19"/>
    <mergeCell ref="X72:X83"/>
    <mergeCell ref="Y72:Y75"/>
    <mergeCell ref="Y76:Y79"/>
    <mergeCell ref="Y80:Y83"/>
    <mergeCell ref="X20:X39"/>
    <mergeCell ref="Y20:Y23"/>
    <mergeCell ref="Y24:Y27"/>
    <mergeCell ref="Y28:Y31"/>
    <mergeCell ref="Y32:Y35"/>
    <mergeCell ref="Y36:Y39"/>
    <mergeCell ref="X2:X3"/>
    <mergeCell ref="Y2:Y3"/>
    <mergeCell ref="Z2:Z3"/>
    <mergeCell ref="AA2:AF2"/>
    <mergeCell ref="X4:X19"/>
    <mergeCell ref="Y4:Y7"/>
    <mergeCell ref="Y8:Y11"/>
    <mergeCell ref="Y12:Y15"/>
    <mergeCell ref="X84:Y88"/>
    <mergeCell ref="X40:X51"/>
    <mergeCell ref="Y40:Y43"/>
    <mergeCell ref="Y44:Y47"/>
    <mergeCell ref="Y48:Y51"/>
    <mergeCell ref="X52:X71"/>
    <mergeCell ref="Y52:Y55"/>
    <mergeCell ref="Y56:Y59"/>
    <mergeCell ref="Y60:Y63"/>
    <mergeCell ref="Y64:Y67"/>
    <mergeCell ref="Y68:Y71"/>
    <mergeCell ref="Y16:Y19"/>
    <mergeCell ref="B88:B99"/>
    <mergeCell ref="C88:C91"/>
    <mergeCell ref="C92:C95"/>
    <mergeCell ref="C96:C99"/>
    <mergeCell ref="B100:C104"/>
    <mergeCell ref="B72:B87"/>
    <mergeCell ref="C72:C75"/>
    <mergeCell ref="C76:C79"/>
    <mergeCell ref="C80:C83"/>
    <mergeCell ref="C84:C87"/>
    <mergeCell ref="B40:B51"/>
    <mergeCell ref="C40:C43"/>
    <mergeCell ref="C44:C47"/>
    <mergeCell ref="C48:C51"/>
    <mergeCell ref="B52:B71"/>
    <mergeCell ref="C52:C55"/>
    <mergeCell ref="C56:C59"/>
    <mergeCell ref="C60:C63"/>
    <mergeCell ref="C64:C67"/>
    <mergeCell ref="C68:C71"/>
    <mergeCell ref="B20:B39"/>
    <mergeCell ref="C20:C23"/>
    <mergeCell ref="C24:C27"/>
    <mergeCell ref="C28:C31"/>
    <mergeCell ref="C32:C35"/>
    <mergeCell ref="C36:C39"/>
    <mergeCell ref="B2:B3"/>
    <mergeCell ref="C2:C3"/>
    <mergeCell ref="D2:D3"/>
    <mergeCell ref="E2:J2"/>
    <mergeCell ref="B4:B19"/>
    <mergeCell ref="C4:C7"/>
    <mergeCell ref="C8:C11"/>
    <mergeCell ref="C12:C15"/>
    <mergeCell ref="C16:C19"/>
    <mergeCell ref="P2:U2"/>
    <mergeCell ref="N2:N3"/>
    <mergeCell ref="M2:M3"/>
    <mergeCell ref="N40:N43"/>
    <mergeCell ref="O2:O3"/>
    <mergeCell ref="N20:N23"/>
    <mergeCell ref="N24:N27"/>
    <mergeCell ref="N4:N7"/>
    <mergeCell ref="N8:N11"/>
    <mergeCell ref="N28:N31"/>
    <mergeCell ref="N12:N15"/>
    <mergeCell ref="N32:N35"/>
    <mergeCell ref="N36:N39"/>
    <mergeCell ref="N16:N19"/>
    <mergeCell ref="M4:M19"/>
    <mergeCell ref="M88:N92"/>
    <mergeCell ref="M72:M87"/>
    <mergeCell ref="M52:M71"/>
    <mergeCell ref="M40:M51"/>
    <mergeCell ref="M20:M39"/>
    <mergeCell ref="N52:N55"/>
    <mergeCell ref="N56:N59"/>
    <mergeCell ref="N60:N63"/>
    <mergeCell ref="N64:N67"/>
    <mergeCell ref="N72:N75"/>
    <mergeCell ref="N68:N71"/>
    <mergeCell ref="N76:N79"/>
    <mergeCell ref="N44:N47"/>
    <mergeCell ref="N48:N51"/>
    <mergeCell ref="N80:N83"/>
    <mergeCell ref="N84:N87"/>
  </mergeCells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R143"/>
  <sheetViews>
    <sheetView workbookViewId="0"/>
  </sheetViews>
  <sheetFormatPr defaultRowHeight="15" x14ac:dyDescent="0.25"/>
  <cols>
    <col min="3" max="3" width="11.140625" customWidth="1"/>
    <col min="5" max="5" width="13" customWidth="1"/>
    <col min="8" max="8" width="12" customWidth="1"/>
    <col min="9" max="9" width="11.140625" customWidth="1"/>
    <col min="14" max="14" width="11.28515625" customWidth="1"/>
    <col min="16" max="16" width="12.28515625" customWidth="1"/>
    <col min="19" max="19" width="11.85546875" customWidth="1"/>
    <col min="20" max="20" width="11.28515625" customWidth="1"/>
    <col min="25" max="25" width="11.85546875" customWidth="1"/>
    <col min="27" max="27" width="12.140625" customWidth="1"/>
    <col min="30" max="30" width="11.7109375" customWidth="1"/>
    <col min="31" max="31" width="11.5703125" customWidth="1"/>
    <col min="34" max="34" width="4.42578125" customWidth="1"/>
    <col min="36" max="36" width="11.7109375" customWidth="1"/>
    <col min="38" max="38" width="12.7109375" customWidth="1"/>
    <col min="41" max="41" width="12.5703125" customWidth="1"/>
    <col min="42" max="42" width="11" customWidth="1"/>
  </cols>
  <sheetData>
    <row r="1" spans="2:44" x14ac:dyDescent="0.25">
      <c r="B1" s="33" t="s">
        <v>3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 t="s">
        <v>12</v>
      </c>
      <c r="N1" s="33"/>
      <c r="O1" s="33"/>
      <c r="P1" s="33"/>
      <c r="Q1" s="33"/>
      <c r="R1" s="33"/>
      <c r="S1" s="33"/>
      <c r="T1" s="33"/>
      <c r="U1" s="33"/>
      <c r="V1" s="33"/>
      <c r="W1" s="33"/>
      <c r="X1" s="33" t="s">
        <v>13</v>
      </c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 t="s">
        <v>14</v>
      </c>
      <c r="AJ1" s="77"/>
      <c r="AK1" s="77"/>
      <c r="AL1" s="77"/>
      <c r="AM1" s="77"/>
      <c r="AN1" s="77"/>
      <c r="AO1" s="77"/>
      <c r="AP1" s="77"/>
      <c r="AQ1" s="77"/>
      <c r="AR1" s="77"/>
    </row>
    <row r="2" spans="2:44" x14ac:dyDescent="0.25">
      <c r="B2" s="300" t="s">
        <v>15</v>
      </c>
      <c r="C2" s="300" t="s">
        <v>16</v>
      </c>
      <c r="D2" s="302" t="s">
        <v>0</v>
      </c>
      <c r="E2" s="299"/>
      <c r="F2" s="299"/>
      <c r="G2" s="299"/>
      <c r="H2" s="299"/>
      <c r="I2" s="299"/>
      <c r="J2" s="299"/>
      <c r="K2" s="65"/>
      <c r="M2" s="300" t="s">
        <v>15</v>
      </c>
      <c r="N2" s="300" t="s">
        <v>16</v>
      </c>
      <c r="O2" s="302" t="s">
        <v>0</v>
      </c>
      <c r="P2" s="299"/>
      <c r="Q2" s="299"/>
      <c r="R2" s="299"/>
      <c r="S2" s="299"/>
      <c r="T2" s="299"/>
      <c r="U2" s="299"/>
      <c r="V2" s="51"/>
      <c r="X2" s="300" t="s">
        <v>15</v>
      </c>
      <c r="Y2" s="300" t="s">
        <v>16</v>
      </c>
      <c r="Z2" s="302" t="s">
        <v>0</v>
      </c>
      <c r="AA2" s="299"/>
      <c r="AB2" s="299"/>
      <c r="AC2" s="299"/>
      <c r="AD2" s="299"/>
      <c r="AE2" s="299"/>
      <c r="AF2" s="299"/>
      <c r="AG2" s="79"/>
      <c r="AI2" s="300" t="s">
        <v>15</v>
      </c>
      <c r="AJ2" s="300" t="s">
        <v>16</v>
      </c>
      <c r="AK2" s="302" t="s">
        <v>0</v>
      </c>
      <c r="AL2" s="299"/>
      <c r="AM2" s="299"/>
      <c r="AN2" s="299"/>
      <c r="AO2" s="299"/>
      <c r="AP2" s="299"/>
      <c r="AQ2" s="299"/>
      <c r="AR2" s="93"/>
    </row>
    <row r="3" spans="2:44" x14ac:dyDescent="0.25">
      <c r="B3" s="288"/>
      <c r="C3" s="288"/>
      <c r="D3" s="303"/>
      <c r="E3" s="69" t="s">
        <v>17</v>
      </c>
      <c r="F3" s="64" t="s">
        <v>18</v>
      </c>
      <c r="G3" s="64" t="s">
        <v>19</v>
      </c>
      <c r="H3" s="64" t="s">
        <v>20</v>
      </c>
      <c r="I3" s="64" t="s">
        <v>21</v>
      </c>
      <c r="J3" s="64" t="s">
        <v>22</v>
      </c>
      <c r="K3" s="75" t="s">
        <v>56</v>
      </c>
      <c r="M3" s="288"/>
      <c r="N3" s="288"/>
      <c r="O3" s="303"/>
      <c r="P3" s="55" t="s">
        <v>17</v>
      </c>
      <c r="Q3" s="50" t="s">
        <v>18</v>
      </c>
      <c r="R3" s="50" t="s">
        <v>19</v>
      </c>
      <c r="S3" s="50" t="s">
        <v>20</v>
      </c>
      <c r="T3" s="50" t="s">
        <v>21</v>
      </c>
      <c r="U3" s="50" t="s">
        <v>22</v>
      </c>
      <c r="V3" s="61" t="s">
        <v>56</v>
      </c>
      <c r="X3" s="288"/>
      <c r="Y3" s="288"/>
      <c r="Z3" s="303"/>
      <c r="AA3" s="83" t="s">
        <v>17</v>
      </c>
      <c r="AB3" s="78" t="s">
        <v>18</v>
      </c>
      <c r="AC3" s="78" t="s">
        <v>19</v>
      </c>
      <c r="AD3" s="78" t="s">
        <v>20</v>
      </c>
      <c r="AE3" s="78" t="s">
        <v>21</v>
      </c>
      <c r="AF3" s="78" t="s">
        <v>22</v>
      </c>
      <c r="AG3" s="89" t="s">
        <v>56</v>
      </c>
      <c r="AI3" s="288"/>
      <c r="AJ3" s="288"/>
      <c r="AK3" s="303"/>
      <c r="AL3" s="96" t="s">
        <v>17</v>
      </c>
      <c r="AM3" s="92" t="s">
        <v>18</v>
      </c>
      <c r="AN3" s="92" t="s">
        <v>19</v>
      </c>
      <c r="AO3" s="92" t="s">
        <v>20</v>
      </c>
      <c r="AP3" s="92" t="s">
        <v>21</v>
      </c>
      <c r="AQ3" s="92" t="s">
        <v>22</v>
      </c>
      <c r="AR3" s="102" t="s">
        <v>56</v>
      </c>
    </row>
    <row r="4" spans="2:44" x14ac:dyDescent="0.25">
      <c r="B4" s="294" t="s">
        <v>23</v>
      </c>
      <c r="C4" s="298" t="s">
        <v>24</v>
      </c>
      <c r="D4" s="45">
        <v>22</v>
      </c>
      <c r="E4" s="72">
        <v>0.15737035524703957</v>
      </c>
      <c r="F4" s="72">
        <v>0.30322580645161284</v>
      </c>
      <c r="G4" s="72">
        <v>0.24181298489179254</v>
      </c>
      <c r="H4" s="72">
        <v>7.2682727643936292E-3</v>
      </c>
      <c r="I4" s="72">
        <v>9.3997550020416473E-2</v>
      </c>
      <c r="J4" s="72">
        <v>0.19632503062474474</v>
      </c>
      <c r="K4" s="67">
        <v>2449.0000000000005</v>
      </c>
      <c r="M4" s="294" t="s">
        <v>23</v>
      </c>
      <c r="N4" s="298" t="s">
        <v>24</v>
      </c>
      <c r="O4" s="45">
        <v>22</v>
      </c>
      <c r="P4" s="58">
        <v>0.19414370078740154</v>
      </c>
      <c r="Q4" s="58">
        <v>0.23745078740157474</v>
      </c>
      <c r="R4" s="58">
        <v>0.19266732283464563</v>
      </c>
      <c r="S4" s="58">
        <v>6.9143700787401563E-2</v>
      </c>
      <c r="T4" s="58">
        <v>0.10875984251968503</v>
      </c>
      <c r="U4" s="58">
        <v>0.19783464566929129</v>
      </c>
      <c r="V4" s="53">
        <v>812.80000000000018</v>
      </c>
      <c r="X4" s="294" t="s">
        <v>23</v>
      </c>
      <c r="Y4" s="298" t="s">
        <v>24</v>
      </c>
      <c r="Z4" s="45">
        <v>22</v>
      </c>
      <c r="AA4" s="86">
        <v>0.24451731912277103</v>
      </c>
      <c r="AB4" s="86">
        <v>0.20782947325271572</v>
      </c>
      <c r="AC4" s="86">
        <v>0.18589874974379994</v>
      </c>
      <c r="AD4" s="86">
        <v>5.6978889116622258E-2</v>
      </c>
      <c r="AE4" s="86">
        <v>0.12031153924984628</v>
      </c>
      <c r="AF4" s="86">
        <v>0.1844640295142447</v>
      </c>
      <c r="AG4" s="81">
        <v>975.80000000000007</v>
      </c>
      <c r="AI4" s="294" t="s">
        <v>23</v>
      </c>
      <c r="AJ4" s="298" t="s">
        <v>24</v>
      </c>
      <c r="AK4" s="45">
        <v>22</v>
      </c>
      <c r="AL4" s="99">
        <v>0.23893805309734514</v>
      </c>
      <c r="AM4" s="99">
        <v>0.23358715785140977</v>
      </c>
      <c r="AN4" s="99">
        <v>0.19633669479316734</v>
      </c>
      <c r="AO4" s="99">
        <v>6.3181724634698497E-2</v>
      </c>
      <c r="AP4" s="99">
        <v>0.11463264046100022</v>
      </c>
      <c r="AQ4" s="99">
        <v>0.1533237291623791</v>
      </c>
      <c r="AR4" s="95">
        <v>971.8</v>
      </c>
    </row>
    <row r="5" spans="2:44" x14ac:dyDescent="0.25">
      <c r="B5" s="295"/>
      <c r="C5" s="298"/>
      <c r="D5" s="46">
        <v>27</v>
      </c>
      <c r="E5" s="70">
        <v>0.20588925387142182</v>
      </c>
      <c r="F5" s="70">
        <v>0.25164242139840443</v>
      </c>
      <c r="G5" s="70">
        <v>0.21257625527921156</v>
      </c>
      <c r="H5" s="70">
        <v>8.3294228061942723E-3</v>
      </c>
      <c r="I5" s="70">
        <v>0.10640544345377755</v>
      </c>
      <c r="J5" s="70">
        <v>0.2151572031909901</v>
      </c>
      <c r="K5" s="65">
        <v>1704.8000000000004</v>
      </c>
      <c r="M5" s="295"/>
      <c r="N5" s="298"/>
      <c r="O5" s="46">
        <v>27</v>
      </c>
      <c r="P5" s="56">
        <v>0.24392253811289658</v>
      </c>
      <c r="Q5" s="56">
        <v>0.161516275236918</v>
      </c>
      <c r="R5" s="56">
        <v>0.15863205603625874</v>
      </c>
      <c r="S5" s="56">
        <v>9.3119077049855795E-2</v>
      </c>
      <c r="T5" s="56">
        <v>0.11825298722702925</v>
      </c>
      <c r="U5" s="56">
        <v>0.22455706633704162</v>
      </c>
      <c r="V5" s="51">
        <v>485.40000000000003</v>
      </c>
      <c r="X5" s="295"/>
      <c r="Y5" s="298"/>
      <c r="Z5" s="46">
        <v>27</v>
      </c>
      <c r="AA5" s="84">
        <v>0.3185577241151174</v>
      </c>
      <c r="AB5" s="84">
        <v>0.15911346344690705</v>
      </c>
      <c r="AC5" s="84">
        <v>0.14687396625868343</v>
      </c>
      <c r="AD5" s="84">
        <v>8.5676480317565321E-2</v>
      </c>
      <c r="AE5" s="84">
        <v>0.10982467747270923</v>
      </c>
      <c r="AF5" s="84">
        <v>0.17995368838901754</v>
      </c>
      <c r="AG5" s="79">
        <v>604.6</v>
      </c>
      <c r="AI5" s="295"/>
      <c r="AJ5" s="298"/>
      <c r="AK5" s="46">
        <v>27</v>
      </c>
      <c r="AL5" s="97">
        <v>0.27880416526704738</v>
      </c>
      <c r="AM5" s="97">
        <v>0.16090023513604298</v>
      </c>
      <c r="AN5" s="97">
        <v>0.153510245213302</v>
      </c>
      <c r="AO5" s="97">
        <v>9.1367148135707094E-2</v>
      </c>
      <c r="AP5" s="97">
        <v>0.11790393013100438</v>
      </c>
      <c r="AQ5" s="97">
        <v>0.1975142761168962</v>
      </c>
      <c r="AR5" s="93">
        <v>595.4</v>
      </c>
    </row>
    <row r="6" spans="2:44" x14ac:dyDescent="0.25">
      <c r="B6" s="295"/>
      <c r="C6" s="298"/>
      <c r="D6" s="46">
        <v>32</v>
      </c>
      <c r="E6" s="70">
        <v>0.26617804790847327</v>
      </c>
      <c r="F6" s="70">
        <v>0.18984626385412937</v>
      </c>
      <c r="G6" s="70">
        <v>0.18072935287808359</v>
      </c>
      <c r="H6" s="70">
        <v>9.1169109760457587E-3</v>
      </c>
      <c r="I6" s="70">
        <v>0.12012870933142648</v>
      </c>
      <c r="J6" s="70">
        <v>0.2340007150518412</v>
      </c>
      <c r="K6" s="65">
        <v>1118.8000000000004</v>
      </c>
      <c r="M6" s="295"/>
      <c r="N6" s="298"/>
      <c r="O6" s="46">
        <v>32</v>
      </c>
      <c r="P6" s="56">
        <v>0.26877192982456138</v>
      </c>
      <c r="Q6" s="56">
        <v>0.11649122807017545</v>
      </c>
      <c r="R6" s="56">
        <v>0.11789473684210527</v>
      </c>
      <c r="S6" s="56">
        <v>0.12912280701754386</v>
      </c>
      <c r="T6" s="56">
        <v>0.1150877192982456</v>
      </c>
      <c r="U6" s="56">
        <v>0.25263157894736843</v>
      </c>
      <c r="V6" s="51">
        <v>285</v>
      </c>
      <c r="X6" s="295"/>
      <c r="Y6" s="298"/>
      <c r="Z6" s="46">
        <v>32</v>
      </c>
      <c r="AA6" s="84">
        <v>0.37095032397408212</v>
      </c>
      <c r="AB6" s="84">
        <v>0.10799136069114472</v>
      </c>
      <c r="AC6" s="84">
        <v>0.10961123110151189</v>
      </c>
      <c r="AD6" s="84">
        <v>0.12958963282937366</v>
      </c>
      <c r="AE6" s="84">
        <v>0.11177105831533478</v>
      </c>
      <c r="AF6" s="84">
        <v>0.17008639308855295</v>
      </c>
      <c r="AG6" s="79">
        <v>370.4</v>
      </c>
      <c r="AI6" s="295"/>
      <c r="AJ6" s="298"/>
      <c r="AK6" s="46">
        <v>32</v>
      </c>
      <c r="AL6" s="97">
        <v>0.35913638757240662</v>
      </c>
      <c r="AM6" s="97">
        <v>0.10215903106898369</v>
      </c>
      <c r="AN6" s="97">
        <v>0.1232227488151659</v>
      </c>
      <c r="AO6" s="97">
        <v>0.11690363349131125</v>
      </c>
      <c r="AP6" s="97">
        <v>0.10847814639283837</v>
      </c>
      <c r="AQ6" s="97">
        <v>0.19010005265929442</v>
      </c>
      <c r="AR6" s="93">
        <v>379.7999999999999</v>
      </c>
    </row>
    <row r="7" spans="2:44" x14ac:dyDescent="0.25">
      <c r="B7" s="295"/>
      <c r="C7" s="298"/>
      <c r="D7" s="47">
        <v>37</v>
      </c>
      <c r="E7" s="71">
        <v>0.314114270806157</v>
      </c>
      <c r="F7" s="71">
        <v>0.14062092355857028</v>
      </c>
      <c r="G7" s="71">
        <v>0.1450560918340725</v>
      </c>
      <c r="H7" s="71">
        <v>1.0696582311505345E-2</v>
      </c>
      <c r="I7" s="71">
        <v>0.13696843203756845</v>
      </c>
      <c r="J7" s="71">
        <v>0.25254369945212618</v>
      </c>
      <c r="K7" s="66">
        <v>766.60000000000014</v>
      </c>
      <c r="M7" s="295"/>
      <c r="N7" s="298"/>
      <c r="O7" s="47">
        <v>37</v>
      </c>
      <c r="P7" s="57">
        <v>0.32646048109965636</v>
      </c>
      <c r="Q7" s="57">
        <v>9.6219931271477668E-2</v>
      </c>
      <c r="R7" s="57">
        <v>9.9656357388316144E-2</v>
      </c>
      <c r="S7" s="57">
        <v>0.15922107674684996</v>
      </c>
      <c r="T7" s="57">
        <v>9.6219931271477668E-2</v>
      </c>
      <c r="U7" s="57">
        <v>0.22222222222222221</v>
      </c>
      <c r="V7" s="52">
        <v>174.6</v>
      </c>
      <c r="X7" s="295"/>
      <c r="Y7" s="298"/>
      <c r="Z7" s="47">
        <v>37</v>
      </c>
      <c r="AA7" s="85">
        <v>0.42070116861435725</v>
      </c>
      <c r="AB7" s="85">
        <v>6.5108514190317199E-2</v>
      </c>
      <c r="AC7" s="85">
        <v>9.8497495826377304E-2</v>
      </c>
      <c r="AD7" s="85">
        <v>0.15609348914858096</v>
      </c>
      <c r="AE7" s="85">
        <v>0.1010016694490818</v>
      </c>
      <c r="AF7" s="85">
        <v>0.15859766277128548</v>
      </c>
      <c r="AG7" s="80">
        <v>239.6</v>
      </c>
      <c r="AI7" s="295"/>
      <c r="AJ7" s="298"/>
      <c r="AK7" s="47">
        <v>37</v>
      </c>
      <c r="AL7" s="98">
        <v>0.43131868131868129</v>
      </c>
      <c r="AM7" s="98">
        <v>7.7838827838827826E-2</v>
      </c>
      <c r="AN7" s="98">
        <v>8.7912087912087891E-2</v>
      </c>
      <c r="AO7" s="98">
        <v>0.15750915750915748</v>
      </c>
      <c r="AP7" s="98">
        <v>8.6996336996336979E-2</v>
      </c>
      <c r="AQ7" s="98">
        <v>0.15842490842490842</v>
      </c>
      <c r="AR7" s="94">
        <v>218.40000000000003</v>
      </c>
    </row>
    <row r="8" spans="2:44" x14ac:dyDescent="0.25">
      <c r="B8" s="296"/>
      <c r="C8" s="305" t="s">
        <v>25</v>
      </c>
      <c r="D8" s="46">
        <v>22</v>
      </c>
      <c r="E8" s="70">
        <v>0.11014439096630881</v>
      </c>
      <c r="F8" s="70">
        <v>0.38208071084783429</v>
      </c>
      <c r="G8" s="70">
        <v>0.27295446131062578</v>
      </c>
      <c r="H8" s="70">
        <v>4.6741947426878951E-3</v>
      </c>
      <c r="I8" s="70">
        <v>6.3541281007034461E-2</v>
      </c>
      <c r="J8" s="70">
        <v>0.16660496112550913</v>
      </c>
      <c r="K8" s="67">
        <v>4321.5999999999985</v>
      </c>
      <c r="M8" s="296"/>
      <c r="N8" s="305" t="s">
        <v>25</v>
      </c>
      <c r="O8" s="46">
        <v>22</v>
      </c>
      <c r="P8" s="56">
        <v>0.16840498600864925</v>
      </c>
      <c r="Q8" s="56">
        <v>0.25464258458407535</v>
      </c>
      <c r="R8" s="56">
        <v>0.20274739252098709</v>
      </c>
      <c r="S8" s="56">
        <v>7.7334011701857053E-2</v>
      </c>
      <c r="T8" s="56">
        <v>0.1154922411600102</v>
      </c>
      <c r="U8" s="56">
        <v>0.18137878402442131</v>
      </c>
      <c r="V8" s="53">
        <v>786.19999999999982</v>
      </c>
      <c r="X8" s="296"/>
      <c r="Y8" s="305" t="s">
        <v>25</v>
      </c>
      <c r="Z8" s="46">
        <v>22</v>
      </c>
      <c r="AA8" s="84">
        <v>0.21265413381847587</v>
      </c>
      <c r="AB8" s="84">
        <v>0.20355771174449161</v>
      </c>
      <c r="AC8" s="84">
        <v>0.19668485951081463</v>
      </c>
      <c r="AD8" s="84">
        <v>8.712350919749344E-2</v>
      </c>
      <c r="AE8" s="84">
        <v>0.12310491206791996</v>
      </c>
      <c r="AF8" s="84">
        <v>0.17687487366080454</v>
      </c>
      <c r="AG8" s="81">
        <v>989.4</v>
      </c>
      <c r="AI8" s="296"/>
      <c r="AJ8" s="305" t="s">
        <v>25</v>
      </c>
      <c r="AK8" s="46">
        <v>22</v>
      </c>
      <c r="AL8" s="97">
        <v>0.19637179726949694</v>
      </c>
      <c r="AM8" s="97">
        <v>0.21825322610809803</v>
      </c>
      <c r="AN8" s="97">
        <v>0.21769216383018519</v>
      </c>
      <c r="AO8" s="97">
        <v>7.8174677389190206E-2</v>
      </c>
      <c r="AP8" s="97">
        <v>0.13727323732934357</v>
      </c>
      <c r="AQ8" s="97">
        <v>0.1522348980736862</v>
      </c>
      <c r="AR8" s="95">
        <v>1069.3999999999999</v>
      </c>
    </row>
    <row r="9" spans="2:44" x14ac:dyDescent="0.25">
      <c r="B9" s="296"/>
      <c r="C9" s="305"/>
      <c r="D9" s="46">
        <v>27</v>
      </c>
      <c r="E9" s="70">
        <v>0.12820844378353916</v>
      </c>
      <c r="F9" s="70">
        <v>0.31757936251373892</v>
      </c>
      <c r="G9" s="70">
        <v>0.25408935152259648</v>
      </c>
      <c r="H9" s="70">
        <v>6.9179543544320163E-3</v>
      </c>
      <c r="I9" s="70">
        <v>8.7541216784121037E-2</v>
      </c>
      <c r="J9" s="70">
        <v>0.20566367104157235</v>
      </c>
      <c r="K9" s="65">
        <v>3093.4</v>
      </c>
      <c r="M9" s="296"/>
      <c r="N9" s="305"/>
      <c r="O9" s="46">
        <v>27</v>
      </c>
      <c r="P9" s="56">
        <v>0.2024424612494129</v>
      </c>
      <c r="Q9" s="56">
        <v>0.19586660403945519</v>
      </c>
      <c r="R9" s="56">
        <v>0.16862376702677315</v>
      </c>
      <c r="S9" s="56">
        <v>0.10004697040864256</v>
      </c>
      <c r="T9" s="56">
        <v>0.11085016439643026</v>
      </c>
      <c r="U9" s="56">
        <v>0.22217003287928605</v>
      </c>
      <c r="V9" s="51">
        <v>425.79999999999995</v>
      </c>
      <c r="X9" s="296"/>
      <c r="Y9" s="305"/>
      <c r="Z9" s="46">
        <v>27</v>
      </c>
      <c r="AA9" s="84">
        <v>0.25890092879256971</v>
      </c>
      <c r="AB9" s="84">
        <v>0.16060371517027866</v>
      </c>
      <c r="AC9" s="84">
        <v>0.14434984520123839</v>
      </c>
      <c r="AD9" s="84">
        <v>0.11532507739938082</v>
      </c>
      <c r="AE9" s="84">
        <v>0.1408668730650155</v>
      </c>
      <c r="AF9" s="84">
        <v>0.17995356037151705</v>
      </c>
      <c r="AG9" s="79">
        <v>516.79999999999995</v>
      </c>
      <c r="AI9" s="296"/>
      <c r="AJ9" s="305"/>
      <c r="AK9" s="46">
        <v>27</v>
      </c>
      <c r="AL9" s="97">
        <v>0.24840525328330207</v>
      </c>
      <c r="AM9" s="97">
        <v>0.16285178236397749</v>
      </c>
      <c r="AN9" s="97">
        <v>0.15684803001876171</v>
      </c>
      <c r="AO9" s="97">
        <v>0.1227016885553471</v>
      </c>
      <c r="AP9" s="97">
        <v>0.14709193245778612</v>
      </c>
      <c r="AQ9" s="97">
        <v>0.1621013133208255</v>
      </c>
      <c r="AR9" s="93">
        <v>533</v>
      </c>
    </row>
    <row r="10" spans="2:44" x14ac:dyDescent="0.25">
      <c r="B10" s="296"/>
      <c r="C10" s="305"/>
      <c r="D10" s="46">
        <v>32</v>
      </c>
      <c r="E10" s="70">
        <v>0.16021994690936672</v>
      </c>
      <c r="F10" s="70">
        <v>0.24744027303754268</v>
      </c>
      <c r="G10" s="70">
        <v>0.21852483883200607</v>
      </c>
      <c r="H10" s="70">
        <v>8.7220326128175946E-3</v>
      </c>
      <c r="I10" s="70">
        <v>0.12078119074706106</v>
      </c>
      <c r="J10" s="70">
        <v>0.24431171786120592</v>
      </c>
      <c r="K10" s="65">
        <v>2109.6</v>
      </c>
      <c r="M10" s="296"/>
      <c r="N10" s="305"/>
      <c r="O10" s="46">
        <v>32</v>
      </c>
      <c r="P10" s="56">
        <v>0.25716560509554132</v>
      </c>
      <c r="Q10" s="56">
        <v>0.14012738853503184</v>
      </c>
      <c r="R10" s="56">
        <v>0.14012738853503184</v>
      </c>
      <c r="S10" s="56">
        <v>0.13933121019108277</v>
      </c>
      <c r="T10" s="56">
        <v>0.10589171974522292</v>
      </c>
      <c r="U10" s="56">
        <v>0.21735668789808915</v>
      </c>
      <c r="V10" s="51">
        <v>251.20000000000005</v>
      </c>
      <c r="X10" s="296"/>
      <c r="Y10" s="305"/>
      <c r="Z10" s="46">
        <v>32</v>
      </c>
      <c r="AA10" s="84">
        <v>0.32789212207239182</v>
      </c>
      <c r="AB10" s="84">
        <v>0.10574875798438611</v>
      </c>
      <c r="AC10" s="84">
        <v>0.10290986515259051</v>
      </c>
      <c r="AD10" s="84">
        <v>0.14904187366926902</v>
      </c>
      <c r="AE10" s="84">
        <v>0.12845990063875093</v>
      </c>
      <c r="AF10" s="84">
        <v>0.18594748048261181</v>
      </c>
      <c r="AG10" s="79">
        <v>281.79999999999995</v>
      </c>
      <c r="AI10" s="296"/>
      <c r="AJ10" s="305"/>
      <c r="AK10" s="46">
        <v>32</v>
      </c>
      <c r="AL10" s="97">
        <v>0.32585083272990589</v>
      </c>
      <c r="AM10" s="97">
        <v>0.13178855901520636</v>
      </c>
      <c r="AN10" s="97">
        <v>0.11006517016654598</v>
      </c>
      <c r="AO10" s="97">
        <v>0.14337436640115858</v>
      </c>
      <c r="AP10" s="97">
        <v>0.1223750905141202</v>
      </c>
      <c r="AQ10" s="97">
        <v>0.16654598117306299</v>
      </c>
      <c r="AR10" s="93">
        <v>276.2</v>
      </c>
    </row>
    <row r="11" spans="2:44" x14ac:dyDescent="0.25">
      <c r="B11" s="296"/>
      <c r="C11" s="305"/>
      <c r="D11" s="47">
        <v>37</v>
      </c>
      <c r="E11" s="71">
        <v>0.21958276229633014</v>
      </c>
      <c r="F11" s="71">
        <v>0.18090452261306533</v>
      </c>
      <c r="G11" s="71">
        <v>0.17633622658748288</v>
      </c>
      <c r="H11" s="71">
        <v>1.1420740063956146E-2</v>
      </c>
      <c r="I11" s="71">
        <v>0.14496726054515002</v>
      </c>
      <c r="J11" s="71">
        <v>0.26678848789401555</v>
      </c>
      <c r="K11" s="66">
        <v>1313.3999999999999</v>
      </c>
      <c r="M11" s="296"/>
      <c r="N11" s="305"/>
      <c r="O11" s="47">
        <v>37</v>
      </c>
      <c r="P11" s="57">
        <v>0.32388059701492539</v>
      </c>
      <c r="Q11" s="57">
        <v>0.10298507462686568</v>
      </c>
      <c r="R11" s="57">
        <v>0.11194029850746269</v>
      </c>
      <c r="S11" s="57">
        <v>0.15522388059701492</v>
      </c>
      <c r="T11" s="57">
        <v>0.10895522388059702</v>
      </c>
      <c r="U11" s="57">
        <v>0.19701492537313434</v>
      </c>
      <c r="V11" s="52">
        <v>134</v>
      </c>
      <c r="X11" s="296"/>
      <c r="Y11" s="305"/>
      <c r="Z11" s="47">
        <v>37</v>
      </c>
      <c r="AA11" s="85">
        <v>0.43820224719101131</v>
      </c>
      <c r="AB11" s="85">
        <v>6.8664169787765295E-2</v>
      </c>
      <c r="AC11" s="85">
        <v>8.8639200998751569E-2</v>
      </c>
      <c r="AD11" s="85">
        <v>0.15106117353308365</v>
      </c>
      <c r="AE11" s="85">
        <v>9.2384519350811503E-2</v>
      </c>
      <c r="AF11" s="85">
        <v>0.16104868913857678</v>
      </c>
      <c r="AG11" s="80">
        <v>160.19999999999999</v>
      </c>
      <c r="AI11" s="296"/>
      <c r="AJ11" s="305"/>
      <c r="AK11" s="47">
        <v>37</v>
      </c>
      <c r="AL11" s="98">
        <v>0.39732685297691378</v>
      </c>
      <c r="AM11" s="98">
        <v>6.4398541919805583E-2</v>
      </c>
      <c r="AN11" s="98">
        <v>8.5054678007290399E-2</v>
      </c>
      <c r="AO11" s="98">
        <v>0.17739975698663427</v>
      </c>
      <c r="AP11" s="98">
        <v>0.1057108140947752</v>
      </c>
      <c r="AQ11" s="98">
        <v>0.1701093560145808</v>
      </c>
      <c r="AR11" s="94">
        <v>164.6</v>
      </c>
    </row>
    <row r="12" spans="2:44" x14ac:dyDescent="0.25">
      <c r="B12" s="296"/>
      <c r="C12" s="298" t="s">
        <v>26</v>
      </c>
      <c r="D12" s="45">
        <v>22</v>
      </c>
      <c r="E12" s="72">
        <v>9.4065281899109801E-2</v>
      </c>
      <c r="F12" s="72">
        <v>0.38952946163628654</v>
      </c>
      <c r="G12" s="72">
        <v>0.26718948707079271</v>
      </c>
      <c r="H12" s="72">
        <v>4.9173378550233151E-3</v>
      </c>
      <c r="I12" s="72">
        <v>6.8206867316659606E-2</v>
      </c>
      <c r="J12" s="70">
        <v>0.17609156422212804</v>
      </c>
      <c r="K12" s="67">
        <v>4718</v>
      </c>
      <c r="M12" s="296"/>
      <c r="N12" s="298" t="s">
        <v>26</v>
      </c>
      <c r="O12" s="45">
        <v>22</v>
      </c>
      <c r="P12" s="58">
        <v>0.13534218590398364</v>
      </c>
      <c r="Q12" s="58">
        <v>0.24744637385086823</v>
      </c>
      <c r="R12" s="58">
        <v>0.21118488253319714</v>
      </c>
      <c r="S12" s="58">
        <v>8.6823289070480078E-2</v>
      </c>
      <c r="T12" s="58">
        <v>0.14044943820224717</v>
      </c>
      <c r="U12" s="56">
        <v>0.17875383043922366</v>
      </c>
      <c r="V12" s="53">
        <v>783.2</v>
      </c>
      <c r="X12" s="296"/>
      <c r="Y12" s="298" t="s">
        <v>26</v>
      </c>
      <c r="Z12" s="45">
        <v>22</v>
      </c>
      <c r="AA12" s="86">
        <v>0.1450683945284377</v>
      </c>
      <c r="AB12" s="86">
        <v>0.20230381569474443</v>
      </c>
      <c r="AC12" s="86">
        <v>0.21130309575233983</v>
      </c>
      <c r="AD12" s="86">
        <v>8.8192944564434841E-2</v>
      </c>
      <c r="AE12" s="86">
        <v>0.15550755939524838</v>
      </c>
      <c r="AF12" s="84">
        <v>0.19762419006479481</v>
      </c>
      <c r="AG12" s="81">
        <v>1111.2</v>
      </c>
      <c r="AI12" s="296"/>
      <c r="AJ12" s="298" t="s">
        <v>26</v>
      </c>
      <c r="AK12" s="45">
        <v>22</v>
      </c>
      <c r="AL12" s="99">
        <v>0.14083858086315468</v>
      </c>
      <c r="AM12" s="99">
        <v>0.23130087544156047</v>
      </c>
      <c r="AN12" s="99">
        <v>0.21993549377975735</v>
      </c>
      <c r="AO12" s="99">
        <v>7.8789740439256656E-2</v>
      </c>
      <c r="AP12" s="99">
        <v>0.16725541391491325</v>
      </c>
      <c r="AQ12" s="97">
        <v>0.16187989556135773</v>
      </c>
      <c r="AR12" s="95">
        <v>1302.1999999999998</v>
      </c>
    </row>
    <row r="13" spans="2:44" x14ac:dyDescent="0.25">
      <c r="B13" s="296"/>
      <c r="C13" s="298"/>
      <c r="D13" s="46">
        <v>27</v>
      </c>
      <c r="E13" s="70">
        <v>0.11103687055822146</v>
      </c>
      <c r="F13" s="70">
        <v>0.35376298366032916</v>
      </c>
      <c r="G13" s="70">
        <v>0.24388021624248313</v>
      </c>
      <c r="H13" s="70">
        <v>5.8920002429690812E-3</v>
      </c>
      <c r="I13" s="70">
        <v>8.4067302435765046E-2</v>
      </c>
      <c r="J13" s="70">
        <v>0.20136062686023201</v>
      </c>
      <c r="K13" s="65">
        <v>3292.6000000000004</v>
      </c>
      <c r="M13" s="296"/>
      <c r="N13" s="298"/>
      <c r="O13" s="46">
        <v>27</v>
      </c>
      <c r="P13" s="56">
        <v>0.1369689283449588</v>
      </c>
      <c r="Q13" s="56">
        <v>0.20481927710843373</v>
      </c>
      <c r="R13" s="56">
        <v>0.17501585288522514</v>
      </c>
      <c r="S13" s="56">
        <v>0.12048192771084339</v>
      </c>
      <c r="T13" s="56">
        <v>0.13760304375396323</v>
      </c>
      <c r="U13" s="56">
        <v>0.22511097019657578</v>
      </c>
      <c r="V13" s="51">
        <v>315.39999999999998</v>
      </c>
      <c r="X13" s="296"/>
      <c r="Y13" s="298"/>
      <c r="Z13" s="46">
        <v>27</v>
      </c>
      <c r="AA13" s="84">
        <v>0.16366095581605053</v>
      </c>
      <c r="AB13" s="84">
        <v>0.14337240757439138</v>
      </c>
      <c r="AC13" s="84">
        <v>0.13390441839495043</v>
      </c>
      <c r="AD13" s="84">
        <v>0.14472497745716867</v>
      </c>
      <c r="AE13" s="84">
        <v>0.16230838593327326</v>
      </c>
      <c r="AF13" s="84">
        <v>0.25202885482416598</v>
      </c>
      <c r="AG13" s="79">
        <v>443.59999999999991</v>
      </c>
      <c r="AI13" s="296"/>
      <c r="AJ13" s="298"/>
      <c r="AK13" s="46">
        <v>27</v>
      </c>
      <c r="AL13" s="97">
        <v>0.15927099841521394</v>
      </c>
      <c r="AM13" s="97">
        <v>0.14936608557844691</v>
      </c>
      <c r="AN13" s="97">
        <v>0.16244057052297939</v>
      </c>
      <c r="AO13" s="97">
        <v>0.16006339144215531</v>
      </c>
      <c r="AP13" s="97">
        <v>0.17194928684627575</v>
      </c>
      <c r="AQ13" s="97">
        <v>0.19690966719492869</v>
      </c>
      <c r="AR13" s="93">
        <v>504.8</v>
      </c>
    </row>
    <row r="14" spans="2:44" x14ac:dyDescent="0.25">
      <c r="B14" s="296"/>
      <c r="C14" s="298"/>
      <c r="D14" s="46">
        <v>32</v>
      </c>
      <c r="E14" s="70">
        <v>0.12939080264720856</v>
      </c>
      <c r="F14" s="70">
        <v>0.30256236212455462</v>
      </c>
      <c r="G14" s="70">
        <v>0.21686746987951808</v>
      </c>
      <c r="H14" s="70">
        <v>8.3149499406075019E-3</v>
      </c>
      <c r="I14" s="70">
        <v>0.11131851349058204</v>
      </c>
      <c r="J14" s="70">
        <v>0.23154590191752933</v>
      </c>
      <c r="K14" s="65">
        <v>2357.1999999999998</v>
      </c>
      <c r="M14" s="296"/>
      <c r="N14" s="298"/>
      <c r="O14" s="46">
        <v>32</v>
      </c>
      <c r="P14" s="56">
        <v>0.16909975669099755</v>
      </c>
      <c r="Q14" s="56">
        <v>0.17883211678832114</v>
      </c>
      <c r="R14" s="56">
        <v>0.14233576642335766</v>
      </c>
      <c r="S14" s="56">
        <v>0.15571776155717762</v>
      </c>
      <c r="T14" s="56">
        <v>0.1240875912408759</v>
      </c>
      <c r="U14" s="56">
        <v>0.22992700729927007</v>
      </c>
      <c r="V14" s="51">
        <v>164.4</v>
      </c>
      <c r="X14" s="296"/>
      <c r="Y14" s="298"/>
      <c r="Z14" s="46">
        <v>32</v>
      </c>
      <c r="AA14" s="84">
        <v>0.20019920318725101</v>
      </c>
      <c r="AB14" s="84">
        <v>0.10059760956175298</v>
      </c>
      <c r="AC14" s="84">
        <v>0.10358565737051792</v>
      </c>
      <c r="AD14" s="84">
        <v>0.1743027888446215</v>
      </c>
      <c r="AE14" s="84">
        <v>0.16135458167330677</v>
      </c>
      <c r="AF14" s="84">
        <v>0.25996015936254979</v>
      </c>
      <c r="AG14" s="79">
        <v>200.8</v>
      </c>
      <c r="AI14" s="296"/>
      <c r="AJ14" s="298"/>
      <c r="AK14" s="46">
        <v>32</v>
      </c>
      <c r="AL14" s="97">
        <v>0.176248821866164</v>
      </c>
      <c r="AM14" s="97">
        <v>0.10273327049952875</v>
      </c>
      <c r="AN14" s="97">
        <v>0.11215834118755892</v>
      </c>
      <c r="AO14" s="97">
        <v>0.20263901979264845</v>
      </c>
      <c r="AP14" s="97">
        <v>0.18190386427898211</v>
      </c>
      <c r="AQ14" s="97">
        <v>0.22431668237511782</v>
      </c>
      <c r="AR14" s="93">
        <v>212.2</v>
      </c>
    </row>
    <row r="15" spans="2:44" x14ac:dyDescent="0.25">
      <c r="B15" s="296"/>
      <c r="C15" s="298"/>
      <c r="D15" s="47">
        <v>37</v>
      </c>
      <c r="E15" s="71">
        <v>0.16037965441713317</v>
      </c>
      <c r="F15" s="71">
        <v>0.22426381114626434</v>
      </c>
      <c r="G15" s="71">
        <v>0.19457288878072529</v>
      </c>
      <c r="H15" s="71">
        <v>7.9094670236067189E-3</v>
      </c>
      <c r="I15" s="71">
        <v>0.13433925529325874</v>
      </c>
      <c r="J15" s="71">
        <v>0.27853492333901197</v>
      </c>
      <c r="K15" s="66">
        <v>1643.5999999999997</v>
      </c>
      <c r="M15" s="296"/>
      <c r="N15" s="298"/>
      <c r="O15" s="47">
        <v>37</v>
      </c>
      <c r="P15" s="57">
        <v>0.14424951267056529</v>
      </c>
      <c r="Q15" s="57">
        <v>0.11890838206627678</v>
      </c>
      <c r="R15" s="57">
        <v>0.11890838206627678</v>
      </c>
      <c r="S15" s="57">
        <v>0.22222222222222221</v>
      </c>
      <c r="T15" s="57">
        <v>0.12280701754385964</v>
      </c>
      <c r="U15" s="57">
        <v>0.27290448343079921</v>
      </c>
      <c r="V15" s="52">
        <v>102.60000000000001</v>
      </c>
      <c r="X15" s="296"/>
      <c r="Y15" s="298"/>
      <c r="Z15" s="47">
        <v>37</v>
      </c>
      <c r="AA15" s="85">
        <v>0.19126819126819122</v>
      </c>
      <c r="AB15" s="85">
        <v>7.6923076923076913E-2</v>
      </c>
      <c r="AC15" s="85">
        <v>7.2765072765072755E-2</v>
      </c>
      <c r="AD15" s="85">
        <v>0.24116424116424112</v>
      </c>
      <c r="AE15" s="85">
        <v>0.12474012474012472</v>
      </c>
      <c r="AF15" s="85">
        <v>0.2931392931392931</v>
      </c>
      <c r="AG15" s="80">
        <v>96.200000000000017</v>
      </c>
      <c r="AI15" s="296"/>
      <c r="AJ15" s="298"/>
      <c r="AK15" s="47">
        <v>37</v>
      </c>
      <c r="AL15" s="98">
        <v>0.18470149253731341</v>
      </c>
      <c r="AM15" s="98">
        <v>7.2761194029850734E-2</v>
      </c>
      <c r="AN15" s="98">
        <v>7.0895522388059684E-2</v>
      </c>
      <c r="AO15" s="98">
        <v>0.26865671641791039</v>
      </c>
      <c r="AP15" s="98">
        <v>0.17350746268656714</v>
      </c>
      <c r="AQ15" s="98">
        <v>0.22947761194029848</v>
      </c>
      <c r="AR15" s="94">
        <v>107.20000000000002</v>
      </c>
    </row>
    <row r="16" spans="2:44" x14ac:dyDescent="0.25">
      <c r="B16" s="296"/>
      <c r="C16" s="298" t="s">
        <v>27</v>
      </c>
      <c r="D16" s="46">
        <v>22</v>
      </c>
      <c r="E16" s="70">
        <v>0.14005443411204355</v>
      </c>
      <c r="F16" s="70">
        <v>0.36799727829439782</v>
      </c>
      <c r="G16" s="70">
        <v>0.26048990700839192</v>
      </c>
      <c r="H16" s="70">
        <v>6.2372420049897938E-3</v>
      </c>
      <c r="I16" s="70">
        <v>6.4413699251530954E-2</v>
      </c>
      <c r="J16" s="70">
        <v>0.16080743932864597</v>
      </c>
      <c r="K16" s="67">
        <v>1763.6</v>
      </c>
      <c r="M16" s="296"/>
      <c r="N16" s="298" t="s">
        <v>27</v>
      </c>
      <c r="O16" s="46">
        <v>22</v>
      </c>
      <c r="P16" s="56">
        <v>0.18722466960352427</v>
      </c>
      <c r="Q16" s="56">
        <v>0.22215229704216491</v>
      </c>
      <c r="R16" s="56">
        <v>0.19162995594713658</v>
      </c>
      <c r="S16" s="56">
        <v>7.61485210824418E-2</v>
      </c>
      <c r="T16" s="56">
        <v>0.11988672120830714</v>
      </c>
      <c r="U16" s="56">
        <v>0.20295783511642546</v>
      </c>
      <c r="V16" s="53">
        <v>635.59999999999991</v>
      </c>
      <c r="X16" s="296"/>
      <c r="Y16" s="298" t="s">
        <v>27</v>
      </c>
      <c r="Z16" s="46">
        <v>22</v>
      </c>
      <c r="AA16" s="84">
        <v>0.2193600867678959</v>
      </c>
      <c r="AB16" s="84">
        <v>0.20770065075921906</v>
      </c>
      <c r="AC16" s="84">
        <v>0.18411062906724512</v>
      </c>
      <c r="AD16" s="84">
        <v>7.6735357917570496E-2</v>
      </c>
      <c r="AE16" s="84">
        <v>0.11659436008676789</v>
      </c>
      <c r="AF16" s="84">
        <v>0.19549891540130152</v>
      </c>
      <c r="AG16" s="81">
        <v>737.6</v>
      </c>
      <c r="AI16" s="296"/>
      <c r="AJ16" s="298" t="s">
        <v>27</v>
      </c>
      <c r="AK16" s="46">
        <v>22</v>
      </c>
      <c r="AL16" s="97">
        <v>0.23060227889310903</v>
      </c>
      <c r="AM16" s="97">
        <v>0.22192078133478019</v>
      </c>
      <c r="AN16" s="97">
        <v>0.19099294628323382</v>
      </c>
      <c r="AO16" s="97">
        <v>6.9451980466630481E-2</v>
      </c>
      <c r="AP16" s="97">
        <v>0.12072707542051002</v>
      </c>
      <c r="AQ16" s="97">
        <v>0.16630493760173626</v>
      </c>
      <c r="AR16" s="95">
        <v>737.20000000000016</v>
      </c>
    </row>
    <row r="17" spans="2:44" x14ac:dyDescent="0.25">
      <c r="B17" s="296"/>
      <c r="C17" s="298"/>
      <c r="D17" s="46">
        <v>27</v>
      </c>
      <c r="E17" s="70">
        <v>0.17467451952882826</v>
      </c>
      <c r="F17" s="70">
        <v>0.29835709857408554</v>
      </c>
      <c r="G17" s="70">
        <v>0.23186608803471789</v>
      </c>
      <c r="H17" s="70">
        <v>7.4395536267823923E-3</v>
      </c>
      <c r="I17" s="70">
        <v>8.2765034097954118E-2</v>
      </c>
      <c r="J17" s="70">
        <v>0.20489770613763172</v>
      </c>
      <c r="K17" s="65">
        <v>1290.4000000000001</v>
      </c>
      <c r="M17" s="296"/>
      <c r="N17" s="298"/>
      <c r="O17" s="46">
        <v>27</v>
      </c>
      <c r="P17" s="56">
        <v>0.2209567198177676</v>
      </c>
      <c r="Q17" s="56">
        <v>0.17198177676537582</v>
      </c>
      <c r="R17" s="56">
        <v>0.15148063781321183</v>
      </c>
      <c r="S17" s="56">
        <v>9.6241457858769905E-2</v>
      </c>
      <c r="T17" s="56">
        <v>0.12528473804100226</v>
      </c>
      <c r="U17" s="56">
        <v>0.2340546697038724</v>
      </c>
      <c r="V17" s="51">
        <v>351.20000000000005</v>
      </c>
      <c r="X17" s="296"/>
      <c r="Y17" s="298"/>
      <c r="Z17" s="46">
        <v>27</v>
      </c>
      <c r="AA17" s="84">
        <v>0.30537534754402224</v>
      </c>
      <c r="AB17" s="84">
        <v>0.13623725671918441</v>
      </c>
      <c r="AC17" s="84">
        <v>0.13716404077849859</v>
      </c>
      <c r="AD17" s="84">
        <v>0.10287303058387394</v>
      </c>
      <c r="AE17" s="84">
        <v>0.11492122335495827</v>
      </c>
      <c r="AF17" s="84">
        <v>0.20342910101946243</v>
      </c>
      <c r="AG17" s="79">
        <v>431.60000000000008</v>
      </c>
      <c r="AI17" s="296"/>
      <c r="AJ17" s="298"/>
      <c r="AK17" s="46">
        <v>27</v>
      </c>
      <c r="AL17" s="97">
        <v>0.30139451192082767</v>
      </c>
      <c r="AM17" s="97">
        <v>0.14709851551956812</v>
      </c>
      <c r="AN17" s="97">
        <v>0.15159694107062527</v>
      </c>
      <c r="AO17" s="97">
        <v>8.5470085470085458E-2</v>
      </c>
      <c r="AP17" s="97">
        <v>0.13135402609086816</v>
      </c>
      <c r="AQ17" s="97">
        <v>0.18308591992802517</v>
      </c>
      <c r="AR17" s="93">
        <v>444.60000000000008</v>
      </c>
    </row>
    <row r="18" spans="2:44" x14ac:dyDescent="0.25">
      <c r="B18" s="296"/>
      <c r="C18" s="298"/>
      <c r="D18" s="46">
        <v>32</v>
      </c>
      <c r="E18" s="70">
        <v>0.22612131071345576</v>
      </c>
      <c r="F18" s="70">
        <v>0.21426911457122941</v>
      </c>
      <c r="G18" s="70">
        <v>0.20869161050429935</v>
      </c>
      <c r="H18" s="70">
        <v>1.0922612131071346E-2</v>
      </c>
      <c r="I18" s="70">
        <v>0.11247966534975599</v>
      </c>
      <c r="J18" s="70">
        <v>0.22751568673018827</v>
      </c>
      <c r="K18" s="65">
        <v>860.59999999999991</v>
      </c>
      <c r="M18" s="296"/>
      <c r="N18" s="298"/>
      <c r="O18" s="46">
        <v>32</v>
      </c>
      <c r="P18" s="56">
        <v>0.27507163323782241</v>
      </c>
      <c r="Q18" s="56">
        <v>0.12034383954154729</v>
      </c>
      <c r="R18" s="56">
        <v>0.13180515759312322</v>
      </c>
      <c r="S18" s="56">
        <v>0.10792741165234004</v>
      </c>
      <c r="T18" s="56">
        <v>0.12893982808022925</v>
      </c>
      <c r="U18" s="56">
        <v>0.23591212989493793</v>
      </c>
      <c r="V18" s="51">
        <v>209.39999999999998</v>
      </c>
      <c r="X18" s="296"/>
      <c r="Y18" s="298"/>
      <c r="Z18" s="46">
        <v>32</v>
      </c>
      <c r="AA18" s="84">
        <v>0.40000000000000008</v>
      </c>
      <c r="AB18" s="84">
        <v>8.6245353159851323E-2</v>
      </c>
      <c r="AC18" s="84">
        <v>9.5167286245353186E-2</v>
      </c>
      <c r="AD18" s="84">
        <v>0.10855018587360597</v>
      </c>
      <c r="AE18" s="84">
        <v>0.12044609665427511</v>
      </c>
      <c r="AF18" s="84">
        <v>0.18959107806691453</v>
      </c>
      <c r="AG18" s="79">
        <v>268.99999999999994</v>
      </c>
      <c r="AI18" s="296"/>
      <c r="AJ18" s="298"/>
      <c r="AK18" s="46">
        <v>32</v>
      </c>
      <c r="AL18" s="97">
        <v>0.38005997001499259</v>
      </c>
      <c r="AM18" s="97">
        <v>0.10194902548725639</v>
      </c>
      <c r="AN18" s="97">
        <v>0.10944527736131936</v>
      </c>
      <c r="AO18" s="97">
        <v>0.12443778110944531</v>
      </c>
      <c r="AP18" s="97">
        <v>0.10644677661169416</v>
      </c>
      <c r="AQ18" s="97">
        <v>0.17766116941529239</v>
      </c>
      <c r="AR18" s="93">
        <v>266.79999999999995</v>
      </c>
    </row>
    <row r="19" spans="2:44" x14ac:dyDescent="0.25">
      <c r="B19" s="297"/>
      <c r="C19" s="298"/>
      <c r="D19" s="47">
        <v>37</v>
      </c>
      <c r="E19" s="71">
        <v>0.31501057082452433</v>
      </c>
      <c r="F19" s="71">
        <v>0.14094432699083861</v>
      </c>
      <c r="G19" s="71">
        <v>0.15539112050739959</v>
      </c>
      <c r="H19" s="71">
        <v>9.5137420718816069E-3</v>
      </c>
      <c r="I19" s="71">
        <v>0.13424947145877378</v>
      </c>
      <c r="J19" s="71">
        <v>0.24489076814658209</v>
      </c>
      <c r="K19" s="66">
        <v>567.6</v>
      </c>
      <c r="M19" s="297"/>
      <c r="N19" s="298"/>
      <c r="O19" s="47">
        <v>37</v>
      </c>
      <c r="P19" s="57">
        <v>0.36451612903225811</v>
      </c>
      <c r="Q19" s="57">
        <v>7.2580645161290328E-2</v>
      </c>
      <c r="R19" s="57">
        <v>8.387096774193549E-2</v>
      </c>
      <c r="S19" s="57">
        <v>0.12096774193548389</v>
      </c>
      <c r="T19" s="57">
        <v>0.10967741935483873</v>
      </c>
      <c r="U19" s="57">
        <v>0.24838709677419357</v>
      </c>
      <c r="V19" s="52">
        <v>123.99999999999999</v>
      </c>
      <c r="X19" s="297"/>
      <c r="Y19" s="298"/>
      <c r="Z19" s="47">
        <v>37</v>
      </c>
      <c r="AA19" s="85">
        <v>0.43096774193548393</v>
      </c>
      <c r="AB19" s="85">
        <v>7.3548387096774206E-2</v>
      </c>
      <c r="AC19" s="85">
        <v>8.1290322580645169E-2</v>
      </c>
      <c r="AD19" s="85">
        <v>0.13677419354838713</v>
      </c>
      <c r="AE19" s="85">
        <v>0.11741935483870969</v>
      </c>
      <c r="AF19" s="85">
        <v>0.16000000000000003</v>
      </c>
      <c r="AG19" s="80">
        <v>154.99999999999997</v>
      </c>
      <c r="AI19" s="297"/>
      <c r="AJ19" s="298"/>
      <c r="AK19" s="47">
        <v>37</v>
      </c>
      <c r="AL19" s="98">
        <v>0.44766708701134933</v>
      </c>
      <c r="AM19" s="98">
        <v>5.9268600252206816E-2</v>
      </c>
      <c r="AN19" s="98">
        <v>7.8184110970996215E-2</v>
      </c>
      <c r="AO19" s="98">
        <v>0.13493064312736444</v>
      </c>
      <c r="AP19" s="98">
        <v>0.10718789407313997</v>
      </c>
      <c r="AQ19" s="98">
        <v>0.17276166456494324</v>
      </c>
      <c r="AR19" s="94">
        <v>158.6</v>
      </c>
    </row>
    <row r="20" spans="2:44" x14ac:dyDescent="0.25">
      <c r="B20" s="294" t="s">
        <v>28</v>
      </c>
      <c r="C20" s="304" t="s">
        <v>29</v>
      </c>
      <c r="D20" s="46">
        <v>22</v>
      </c>
      <c r="E20" s="72">
        <v>0.14128432857201328</v>
      </c>
      <c r="F20" s="72">
        <v>0.27906929153194454</v>
      </c>
      <c r="G20" s="72">
        <v>0.23296361478328495</v>
      </c>
      <c r="H20" s="72">
        <v>7.9810092907133812E-3</v>
      </c>
      <c r="I20" s="72">
        <v>0.11232758973519422</v>
      </c>
      <c r="J20" s="72">
        <v>0.22637416608684977</v>
      </c>
      <c r="K20" s="67">
        <v>9773.1999999999989</v>
      </c>
      <c r="M20" s="294" t="s">
        <v>28</v>
      </c>
      <c r="N20" s="304" t="s">
        <v>29</v>
      </c>
      <c r="O20" s="46">
        <v>22</v>
      </c>
      <c r="P20" s="58">
        <v>0.35609513549349459</v>
      </c>
      <c r="Q20" s="58">
        <v>0.16656998425457856</v>
      </c>
      <c r="R20" s="58">
        <v>0.15264771691389736</v>
      </c>
      <c r="S20" s="58">
        <v>6.1075660893345478E-2</v>
      </c>
      <c r="T20" s="58">
        <v>8.9417419408303625E-2</v>
      </c>
      <c r="U20" s="58">
        <v>0.17419408303638018</v>
      </c>
      <c r="V20" s="53">
        <v>2413.4000000000005</v>
      </c>
      <c r="X20" s="294" t="s">
        <v>28</v>
      </c>
      <c r="Y20" s="304" t="s">
        <v>29</v>
      </c>
      <c r="Z20" s="46">
        <v>22</v>
      </c>
      <c r="AA20" s="86">
        <v>0.42844420086319102</v>
      </c>
      <c r="AB20" s="86">
        <v>0.1442077139138179</v>
      </c>
      <c r="AC20" s="86">
        <v>0.13948071521545521</v>
      </c>
      <c r="AD20" s="86">
        <v>5.6312941015277111E-2</v>
      </c>
      <c r="AE20" s="86">
        <v>9.0772076454065903E-2</v>
      </c>
      <c r="AF20" s="86">
        <v>0.14078235253819277</v>
      </c>
      <c r="AG20" s="81">
        <v>2919.4</v>
      </c>
      <c r="AI20" s="294" t="s">
        <v>28</v>
      </c>
      <c r="AJ20" s="304" t="s">
        <v>29</v>
      </c>
      <c r="AK20" s="46">
        <v>22</v>
      </c>
      <c r="AL20" s="99">
        <v>0.40821176315268332</v>
      </c>
      <c r="AM20" s="99">
        <v>0.14984487424912535</v>
      </c>
      <c r="AN20" s="99">
        <v>0.14529011815961448</v>
      </c>
      <c r="AO20" s="99">
        <v>6.2974453759324048E-2</v>
      </c>
      <c r="AP20" s="99">
        <v>9.6111954584461007E-2</v>
      </c>
      <c r="AQ20" s="99">
        <v>0.13756683609479173</v>
      </c>
      <c r="AR20" s="95">
        <v>3029.8</v>
      </c>
    </row>
    <row r="21" spans="2:44" x14ac:dyDescent="0.25">
      <c r="B21" s="295"/>
      <c r="C21" s="298"/>
      <c r="D21" s="46">
        <v>27</v>
      </c>
      <c r="E21" s="70">
        <v>0.18164151065621559</v>
      </c>
      <c r="F21" s="70">
        <v>0.21752931269028961</v>
      </c>
      <c r="G21" s="70">
        <v>0.20117250761158259</v>
      </c>
      <c r="H21" s="70">
        <v>9.9112521863056312E-3</v>
      </c>
      <c r="I21" s="70">
        <v>0.13717043466994885</v>
      </c>
      <c r="J21" s="70">
        <v>0.25257498218565783</v>
      </c>
      <c r="K21" s="65">
        <v>6174.7999999999993</v>
      </c>
      <c r="M21" s="295"/>
      <c r="N21" s="298"/>
      <c r="O21" s="46">
        <v>27</v>
      </c>
      <c r="P21" s="56">
        <v>0.43463657127502353</v>
      </c>
      <c r="Q21" s="56">
        <v>0.11581351605535403</v>
      </c>
      <c r="R21" s="56">
        <v>0.11178288324600297</v>
      </c>
      <c r="S21" s="56">
        <v>7.6850732231627042E-2</v>
      </c>
      <c r="T21" s="56">
        <v>8.988311164852883E-2</v>
      </c>
      <c r="U21" s="56">
        <v>0.17103318554346367</v>
      </c>
      <c r="V21" s="51">
        <v>1488.6</v>
      </c>
      <c r="X21" s="295"/>
      <c r="Y21" s="298"/>
      <c r="Z21" s="46">
        <v>27</v>
      </c>
      <c r="AA21" s="84">
        <v>0.52432097490447171</v>
      </c>
      <c r="AB21" s="84">
        <v>9.9452648972425894E-2</v>
      </c>
      <c r="AC21" s="84">
        <v>0.10306723122999069</v>
      </c>
      <c r="AD21" s="84">
        <v>7.1052359805845289E-2</v>
      </c>
      <c r="AE21" s="84">
        <v>7.7145512754311682E-2</v>
      </c>
      <c r="AF21" s="84">
        <v>0.12496127233295466</v>
      </c>
      <c r="AG21" s="79">
        <v>1936.6000000000001</v>
      </c>
      <c r="AI21" s="295"/>
      <c r="AJ21" s="298"/>
      <c r="AK21" s="46">
        <v>27</v>
      </c>
      <c r="AL21" s="97">
        <v>0.52589600165734407</v>
      </c>
      <c r="AM21" s="97">
        <v>9.7990470271390087E-2</v>
      </c>
      <c r="AN21" s="97">
        <v>9.9440646364201371E-2</v>
      </c>
      <c r="AO21" s="97">
        <v>6.8469028382017807E-2</v>
      </c>
      <c r="AP21" s="97">
        <v>8.0588357157654861E-2</v>
      </c>
      <c r="AQ21" s="97">
        <v>0.12761549616739176</v>
      </c>
      <c r="AR21" s="93">
        <v>1930.8</v>
      </c>
    </row>
    <row r="22" spans="2:44" x14ac:dyDescent="0.25">
      <c r="B22" s="295"/>
      <c r="C22" s="298"/>
      <c r="D22" s="46">
        <v>32</v>
      </c>
      <c r="E22" s="70">
        <v>0.26079054975011356</v>
      </c>
      <c r="F22" s="70">
        <v>0.16386490988944419</v>
      </c>
      <c r="G22" s="70">
        <v>0.16800444242516027</v>
      </c>
      <c r="H22" s="70">
        <v>1.150991973345449E-2</v>
      </c>
      <c r="I22" s="70">
        <v>0.1446312282295926</v>
      </c>
      <c r="J22" s="70">
        <v>0.25119894997223485</v>
      </c>
      <c r="K22" s="65">
        <v>3961.8</v>
      </c>
      <c r="M22" s="295"/>
      <c r="N22" s="298"/>
      <c r="O22" s="46">
        <v>32</v>
      </c>
      <c r="P22" s="56">
        <v>0.4884992029150535</v>
      </c>
      <c r="Q22" s="56">
        <v>8.6540651332270555E-2</v>
      </c>
      <c r="R22" s="56">
        <v>8.9956729674333866E-2</v>
      </c>
      <c r="S22" s="56">
        <v>9.4511500797084938E-2</v>
      </c>
      <c r="T22" s="56">
        <v>7.9253017535868817E-2</v>
      </c>
      <c r="U22" s="56">
        <v>0.1612388977453883</v>
      </c>
      <c r="V22" s="51">
        <v>878.2</v>
      </c>
      <c r="X22" s="295"/>
      <c r="Y22" s="298"/>
      <c r="Z22" s="46">
        <v>32</v>
      </c>
      <c r="AA22" s="84">
        <v>0.5974791291537076</v>
      </c>
      <c r="AB22" s="84">
        <v>5.82746767064986E-2</v>
      </c>
      <c r="AC22" s="84">
        <v>6.4986086102471752E-2</v>
      </c>
      <c r="AD22" s="84">
        <v>8.3974463905712865E-2</v>
      </c>
      <c r="AE22" s="84">
        <v>7.267965297102634E-2</v>
      </c>
      <c r="AF22" s="84">
        <v>0.12260599116058271</v>
      </c>
      <c r="AG22" s="79">
        <v>1221.8000000000002</v>
      </c>
      <c r="AI22" s="295"/>
      <c r="AJ22" s="298"/>
      <c r="AK22" s="46">
        <v>32</v>
      </c>
      <c r="AL22" s="97">
        <v>0.59239686327991814</v>
      </c>
      <c r="AM22" s="97">
        <v>6.5973406068871462E-2</v>
      </c>
      <c r="AN22" s="97">
        <v>7.841800204568701E-2</v>
      </c>
      <c r="AO22" s="97">
        <v>8.5918854415274457E-2</v>
      </c>
      <c r="AP22" s="97">
        <v>7.3985680190930783E-2</v>
      </c>
      <c r="AQ22" s="97">
        <v>0.10330719399931809</v>
      </c>
      <c r="AR22" s="93">
        <v>1173.2</v>
      </c>
    </row>
    <row r="23" spans="2:44" x14ac:dyDescent="0.25">
      <c r="B23" s="295"/>
      <c r="C23" s="298"/>
      <c r="D23" s="47">
        <v>37</v>
      </c>
      <c r="E23" s="71">
        <v>0.34494170740880037</v>
      </c>
      <c r="F23" s="71">
        <v>0.11703647987965402</v>
      </c>
      <c r="G23" s="71">
        <v>0.13516359533659272</v>
      </c>
      <c r="H23" s="71">
        <v>1.4742384355020687E-2</v>
      </c>
      <c r="I23" s="71">
        <v>0.14125611132004517</v>
      </c>
      <c r="J23" s="70">
        <v>0.24685972169988724</v>
      </c>
      <c r="K23" s="65">
        <v>2658.9999999999995</v>
      </c>
      <c r="M23" s="295"/>
      <c r="N23" s="298"/>
      <c r="O23" s="47">
        <v>37</v>
      </c>
      <c r="P23" s="57">
        <v>0.52408759124087589</v>
      </c>
      <c r="Q23" s="57">
        <v>6.3138686131386859E-2</v>
      </c>
      <c r="R23" s="57">
        <v>7.9562043795620443E-2</v>
      </c>
      <c r="S23" s="57">
        <v>0.10145985401459855</v>
      </c>
      <c r="T23" s="57">
        <v>7.6277372262773716E-2</v>
      </c>
      <c r="U23" s="56">
        <v>0.15547445255474454</v>
      </c>
      <c r="V23" s="51">
        <v>548</v>
      </c>
      <c r="X23" s="295"/>
      <c r="Y23" s="298"/>
      <c r="Z23" s="47">
        <v>37</v>
      </c>
      <c r="AA23" s="85">
        <v>0.64130434782608714</v>
      </c>
      <c r="AB23" s="85">
        <v>4.241781548250266E-2</v>
      </c>
      <c r="AC23" s="85">
        <v>5.5408271474019097E-2</v>
      </c>
      <c r="AD23" s="85">
        <v>0.10471898197242843</v>
      </c>
      <c r="AE23" s="85">
        <v>5.4878048780487812E-2</v>
      </c>
      <c r="AF23" s="84">
        <v>0.10127253446447509</v>
      </c>
      <c r="AG23" s="79">
        <v>754.39999999999986</v>
      </c>
      <c r="AI23" s="295"/>
      <c r="AJ23" s="298"/>
      <c r="AK23" s="47">
        <v>37</v>
      </c>
      <c r="AL23" s="98">
        <v>0.63119415109666921</v>
      </c>
      <c r="AM23" s="98">
        <v>4.7386948280530722E-2</v>
      </c>
      <c r="AN23" s="98">
        <v>5.5510425128621706E-2</v>
      </c>
      <c r="AO23" s="98">
        <v>0.10046033035472514</v>
      </c>
      <c r="AP23" s="98">
        <v>5.9842946114270233E-2</v>
      </c>
      <c r="AQ23" s="97">
        <v>0.10560519902518276</v>
      </c>
      <c r="AR23" s="93">
        <v>738.60000000000014</v>
      </c>
    </row>
    <row r="24" spans="2:44" x14ac:dyDescent="0.25">
      <c r="B24" s="296"/>
      <c r="C24" s="298" t="s">
        <v>30</v>
      </c>
      <c r="D24" s="46">
        <v>22</v>
      </c>
      <c r="E24" s="70">
        <v>0.13761052362103937</v>
      </c>
      <c r="F24" s="70">
        <v>0.29442114176562101</v>
      </c>
      <c r="G24" s="70">
        <v>0.23579685315373863</v>
      </c>
      <c r="H24" s="70">
        <v>7.2664973119867674E-3</v>
      </c>
      <c r="I24" s="70">
        <v>0.10547251924932555</v>
      </c>
      <c r="J24" s="72">
        <v>0.21943246489828871</v>
      </c>
      <c r="K24" s="67">
        <v>10156.199999999999</v>
      </c>
      <c r="M24" s="296"/>
      <c r="N24" s="298" t="s">
        <v>30</v>
      </c>
      <c r="O24" s="46">
        <v>22</v>
      </c>
      <c r="P24" s="56">
        <v>0.33168398482599371</v>
      </c>
      <c r="Q24" s="56">
        <v>0.17730496453900707</v>
      </c>
      <c r="R24" s="56">
        <v>0.15668810819726206</v>
      </c>
      <c r="S24" s="56">
        <v>6.3912254659409529E-2</v>
      </c>
      <c r="T24" s="56">
        <v>0.10019792182088075</v>
      </c>
      <c r="U24" s="58">
        <v>0.1702127659574468</v>
      </c>
      <c r="V24" s="53">
        <v>2425.2000000000003</v>
      </c>
      <c r="X24" s="296"/>
      <c r="Y24" s="298" t="s">
        <v>30</v>
      </c>
      <c r="Z24" s="46">
        <v>22</v>
      </c>
      <c r="AA24" s="84">
        <v>0.40170481240351696</v>
      </c>
      <c r="AB24" s="84">
        <v>0.1514866769581851</v>
      </c>
      <c r="AC24" s="84">
        <v>0.14242566615209074</v>
      </c>
      <c r="AD24" s="84">
        <v>5.946707832740452E-2</v>
      </c>
      <c r="AE24" s="84">
        <v>9.9805356064165365E-2</v>
      </c>
      <c r="AF24" s="86">
        <v>0.14511041009463721</v>
      </c>
      <c r="AG24" s="81">
        <v>2979.8</v>
      </c>
      <c r="AI24" s="296"/>
      <c r="AJ24" s="298" t="s">
        <v>30</v>
      </c>
      <c r="AK24" s="46">
        <v>22</v>
      </c>
      <c r="AL24" s="97">
        <v>0.37614319310164612</v>
      </c>
      <c r="AM24" s="97">
        <v>0.16605696367912201</v>
      </c>
      <c r="AN24" s="97">
        <v>0.14881107917428793</v>
      </c>
      <c r="AO24" s="97">
        <v>6.4606741573033699E-2</v>
      </c>
      <c r="AP24" s="97">
        <v>0.10445518683041546</v>
      </c>
      <c r="AQ24" s="99">
        <v>0.13992683564149463</v>
      </c>
      <c r="AR24" s="95">
        <v>3061.6000000000004</v>
      </c>
    </row>
    <row r="25" spans="2:44" x14ac:dyDescent="0.25">
      <c r="B25" s="296"/>
      <c r="C25" s="298"/>
      <c r="D25" s="46">
        <v>27</v>
      </c>
      <c r="E25" s="70">
        <v>0.17547956137498893</v>
      </c>
      <c r="F25" s="70">
        <v>0.23746046759081371</v>
      </c>
      <c r="G25" s="70">
        <v>0.2027901752726628</v>
      </c>
      <c r="H25" s="70">
        <v>9.3399934974728819E-3</v>
      </c>
      <c r="I25" s="70">
        <v>0.12972541601395088</v>
      </c>
      <c r="J25" s="70">
        <v>0.24520438625011085</v>
      </c>
      <c r="K25" s="65">
        <v>6766.5999999999995</v>
      </c>
      <c r="M25" s="296"/>
      <c r="N25" s="298"/>
      <c r="O25" s="46">
        <v>27</v>
      </c>
      <c r="P25" s="56">
        <v>0.39901674196120118</v>
      </c>
      <c r="Q25" s="56">
        <v>0.12503321817698643</v>
      </c>
      <c r="R25" s="56">
        <v>0.12157852777039596</v>
      </c>
      <c r="S25" s="56">
        <v>8.331118788200903E-2</v>
      </c>
      <c r="T25" s="56">
        <v>9.6332713260696257E-2</v>
      </c>
      <c r="U25" s="56">
        <v>0.17472761094871112</v>
      </c>
      <c r="V25" s="51">
        <v>1505.2</v>
      </c>
      <c r="X25" s="296"/>
      <c r="Y25" s="298"/>
      <c r="Z25" s="46">
        <v>27</v>
      </c>
      <c r="AA25" s="84">
        <v>0.51573998364677021</v>
      </c>
      <c r="AB25" s="84">
        <v>9.5257563368765327E-2</v>
      </c>
      <c r="AC25" s="84">
        <v>9.7914963205233019E-2</v>
      </c>
      <c r="AD25" s="84">
        <v>7.3180703188879787E-2</v>
      </c>
      <c r="AE25" s="84">
        <v>8.5343417825020432E-2</v>
      </c>
      <c r="AF25" s="84">
        <v>0.13256336876533115</v>
      </c>
      <c r="AG25" s="79">
        <v>1956.8000000000002</v>
      </c>
      <c r="AI25" s="296"/>
      <c r="AJ25" s="298"/>
      <c r="AK25" s="46">
        <v>27</v>
      </c>
      <c r="AL25" s="97">
        <v>0.48434603501544798</v>
      </c>
      <c r="AM25" s="97">
        <v>0.10998970133882595</v>
      </c>
      <c r="AN25" s="97">
        <v>0.10360453141091658</v>
      </c>
      <c r="AO25" s="97">
        <v>7.7239958805355308E-2</v>
      </c>
      <c r="AP25" s="97">
        <v>9.3614830072090635E-2</v>
      </c>
      <c r="AQ25" s="97">
        <v>0.13120494335736355</v>
      </c>
      <c r="AR25" s="93">
        <v>1942</v>
      </c>
    </row>
    <row r="26" spans="2:44" x14ac:dyDescent="0.25">
      <c r="B26" s="296"/>
      <c r="C26" s="298"/>
      <c r="D26" s="46">
        <v>32</v>
      </c>
      <c r="E26" s="70">
        <v>0.23212078403672959</v>
      </c>
      <c r="F26" s="70">
        <v>0.19150626876214019</v>
      </c>
      <c r="G26" s="70">
        <v>0.17786508917534871</v>
      </c>
      <c r="H26" s="70">
        <v>1.0595090941197245E-2</v>
      </c>
      <c r="I26" s="70">
        <v>0.13627935723114953</v>
      </c>
      <c r="J26" s="70">
        <v>0.25163340985343452</v>
      </c>
      <c r="K26" s="65">
        <v>4530.4000000000005</v>
      </c>
      <c r="M26" s="296"/>
      <c r="N26" s="298"/>
      <c r="O26" s="46">
        <v>32</v>
      </c>
      <c r="P26" s="56">
        <v>0.44481755092903513</v>
      </c>
      <c r="Q26" s="56">
        <v>9.693306469666442E-2</v>
      </c>
      <c r="R26" s="56">
        <v>0.10096261473024402</v>
      </c>
      <c r="S26" s="56">
        <v>9.5589881352137904E-2</v>
      </c>
      <c r="T26" s="56">
        <v>9.1112603537049489E-2</v>
      </c>
      <c r="U26" s="56">
        <v>0.17058428475486903</v>
      </c>
      <c r="V26" s="51">
        <v>893.4</v>
      </c>
      <c r="X26" s="296"/>
      <c r="Y26" s="298"/>
      <c r="Z26" s="46">
        <v>32</v>
      </c>
      <c r="AA26" s="84">
        <v>0.557263262270699</v>
      </c>
      <c r="AB26" s="84">
        <v>7.5524706660056187E-2</v>
      </c>
      <c r="AC26" s="84">
        <v>8.1969922326888114E-2</v>
      </c>
      <c r="AD26" s="84">
        <v>9.006775739547182E-2</v>
      </c>
      <c r="AE26" s="84">
        <v>7.2054205916377456E-2</v>
      </c>
      <c r="AF26" s="84">
        <v>0.12312014543050737</v>
      </c>
      <c r="AG26" s="79">
        <v>1210.2</v>
      </c>
      <c r="AI26" s="296"/>
      <c r="AJ26" s="298"/>
      <c r="AK26" s="46">
        <v>32</v>
      </c>
      <c r="AL26" s="97">
        <v>0.55243135957657941</v>
      </c>
      <c r="AM26" s="97">
        <v>7.5256367846510075E-2</v>
      </c>
      <c r="AN26" s="97">
        <v>7.9060535891498487E-2</v>
      </c>
      <c r="AO26" s="97">
        <v>9.5269599735362198E-2</v>
      </c>
      <c r="AP26" s="97">
        <v>8.2864703936486914E-2</v>
      </c>
      <c r="AQ26" s="97">
        <v>0.11511743301356267</v>
      </c>
      <c r="AR26" s="93">
        <v>1209.2000000000003</v>
      </c>
    </row>
    <row r="27" spans="2:44" x14ac:dyDescent="0.25">
      <c r="B27" s="296"/>
      <c r="C27" s="301"/>
      <c r="D27" s="46">
        <v>37</v>
      </c>
      <c r="E27" s="70">
        <v>0.30329032656336813</v>
      </c>
      <c r="F27" s="70">
        <v>0.14309525279338234</v>
      </c>
      <c r="G27" s="70">
        <v>0.15266374467559729</v>
      </c>
      <c r="H27" s="70">
        <v>1.2222976726958455E-2</v>
      </c>
      <c r="I27" s="70">
        <v>0.13735415766405334</v>
      </c>
      <c r="J27" s="70">
        <v>0.2513735415766406</v>
      </c>
      <c r="K27" s="65">
        <v>3239.7999999999997</v>
      </c>
      <c r="M27" s="296"/>
      <c r="N27" s="301"/>
      <c r="O27" s="46">
        <v>37</v>
      </c>
      <c r="P27" s="56">
        <v>0.4809556786703601</v>
      </c>
      <c r="Q27" s="56">
        <v>6.4404432132963985E-2</v>
      </c>
      <c r="R27" s="56">
        <v>8.9335180055401656E-2</v>
      </c>
      <c r="S27" s="56">
        <v>0.11807479224376731</v>
      </c>
      <c r="T27" s="56">
        <v>7.9293628808864258E-2</v>
      </c>
      <c r="U27" s="56">
        <v>0.16793628808864264</v>
      </c>
      <c r="V27" s="51">
        <v>577.6</v>
      </c>
      <c r="X27" s="296"/>
      <c r="Y27" s="301"/>
      <c r="Z27" s="46">
        <v>37</v>
      </c>
      <c r="AA27" s="84">
        <v>0.59045358649789037</v>
      </c>
      <c r="AB27" s="84">
        <v>4.4303797468354437E-2</v>
      </c>
      <c r="AC27" s="84">
        <v>6.4082278481012667E-2</v>
      </c>
      <c r="AD27" s="84">
        <v>0.10996835443037978</v>
      </c>
      <c r="AE27" s="84">
        <v>6.9092827004219426E-2</v>
      </c>
      <c r="AF27" s="84">
        <v>0.12209915611814348</v>
      </c>
      <c r="AG27" s="79">
        <v>758.39999999999986</v>
      </c>
      <c r="AI27" s="296"/>
      <c r="AJ27" s="301"/>
      <c r="AK27" s="46">
        <v>37</v>
      </c>
      <c r="AL27" s="97">
        <v>0.60169956140350878</v>
      </c>
      <c r="AM27" s="97">
        <v>4.3037280701754381E-2</v>
      </c>
      <c r="AN27" s="97">
        <v>6.25E-2</v>
      </c>
      <c r="AO27" s="97">
        <v>0.11101973684210525</v>
      </c>
      <c r="AP27" s="97">
        <v>6.9901315789473686E-2</v>
      </c>
      <c r="AQ27" s="97">
        <v>0.1118421052631579</v>
      </c>
      <c r="AR27" s="93">
        <v>729.6</v>
      </c>
    </row>
    <row r="28" spans="2:44" x14ac:dyDescent="0.25">
      <c r="B28" s="296"/>
      <c r="C28" s="298" t="s">
        <v>31</v>
      </c>
      <c r="D28" s="45">
        <v>22</v>
      </c>
      <c r="E28" s="72">
        <v>0.1568172383863542</v>
      </c>
      <c r="F28" s="72">
        <v>0.30999282991811011</v>
      </c>
      <c r="G28" s="72">
        <v>0.23544284689988298</v>
      </c>
      <c r="H28" s="72">
        <v>6.9625268878070867E-3</v>
      </c>
      <c r="I28" s="72">
        <v>9.1116645911166458E-2</v>
      </c>
      <c r="J28" s="72">
        <v>0.1996679119966791</v>
      </c>
      <c r="K28" s="67">
        <v>10599.6</v>
      </c>
      <c r="M28" s="296"/>
      <c r="N28" s="298" t="s">
        <v>31</v>
      </c>
      <c r="O28" s="45">
        <v>22</v>
      </c>
      <c r="P28" s="58">
        <v>0.21376533742331288</v>
      </c>
      <c r="Q28" s="58">
        <v>0.1977569018404908</v>
      </c>
      <c r="R28" s="58">
        <v>0.17983128834355827</v>
      </c>
      <c r="S28" s="58">
        <v>8.6081288343558271E-2</v>
      </c>
      <c r="T28" s="58">
        <v>0.11886503067484662</v>
      </c>
      <c r="U28" s="58">
        <v>0.20370015337423314</v>
      </c>
      <c r="V28" s="53">
        <v>2086.4</v>
      </c>
      <c r="X28" s="296"/>
      <c r="Y28" s="298" t="s">
        <v>31</v>
      </c>
      <c r="Z28" s="45">
        <v>22</v>
      </c>
      <c r="AA28" s="86">
        <v>0.27987727306742494</v>
      </c>
      <c r="AB28" s="86">
        <v>0.17458654493751402</v>
      </c>
      <c r="AC28" s="86">
        <v>0.16425952256229887</v>
      </c>
      <c r="AD28" s="86">
        <v>8.1793010551522854E-2</v>
      </c>
      <c r="AE28" s="86">
        <v>0.13372745640948885</v>
      </c>
      <c r="AF28" s="86">
        <v>0.16575619247175033</v>
      </c>
      <c r="AG28" s="81">
        <v>2672.6000000000004</v>
      </c>
      <c r="AI28" s="296"/>
      <c r="AJ28" s="298" t="s">
        <v>31</v>
      </c>
      <c r="AK28" s="45">
        <v>22</v>
      </c>
      <c r="AL28" s="99">
        <v>0.28851694333927841</v>
      </c>
      <c r="AM28" s="99">
        <v>0.17814515022636854</v>
      </c>
      <c r="AN28" s="99">
        <v>0.16881602414597341</v>
      </c>
      <c r="AO28" s="99">
        <v>7.9709150775140639E-2</v>
      </c>
      <c r="AP28" s="99">
        <v>0.13355741528330362</v>
      </c>
      <c r="AQ28" s="99">
        <v>0.15125531622993552</v>
      </c>
      <c r="AR28" s="95">
        <v>2915.5999999999995</v>
      </c>
    </row>
    <row r="29" spans="2:44" x14ac:dyDescent="0.25">
      <c r="B29" s="296"/>
      <c r="C29" s="298"/>
      <c r="D29" s="46">
        <v>27</v>
      </c>
      <c r="E29" s="70">
        <v>0.19032695014740644</v>
      </c>
      <c r="F29" s="70">
        <v>0.24830681788000317</v>
      </c>
      <c r="G29" s="70">
        <v>0.21327454782077498</v>
      </c>
      <c r="H29" s="70">
        <v>8.7912671642187447E-3</v>
      </c>
      <c r="I29" s="70">
        <v>0.11229449417014156</v>
      </c>
      <c r="J29" s="70">
        <v>0.22700592281745505</v>
      </c>
      <c r="K29" s="65">
        <v>7530.2000000000007</v>
      </c>
      <c r="M29" s="296"/>
      <c r="N29" s="298"/>
      <c r="O29" s="46">
        <v>27</v>
      </c>
      <c r="P29" s="56">
        <v>0.26451397021917344</v>
      </c>
      <c r="Q29" s="56">
        <v>0.14187719591768444</v>
      </c>
      <c r="R29" s="56">
        <v>0.14237911995984606</v>
      </c>
      <c r="S29" s="56">
        <v>0.1079136690647482</v>
      </c>
      <c r="T29" s="56">
        <v>0.12079638614689643</v>
      </c>
      <c r="U29" s="56">
        <v>0.2225196586916513</v>
      </c>
      <c r="V29" s="51">
        <v>1195.4000000000001</v>
      </c>
      <c r="X29" s="296"/>
      <c r="Y29" s="298"/>
      <c r="Z29" s="46">
        <v>27</v>
      </c>
      <c r="AA29" s="84">
        <v>0.35034359888012218</v>
      </c>
      <c r="AB29" s="84">
        <v>0.1166963603970476</v>
      </c>
      <c r="AC29" s="84">
        <v>0.12089590226520744</v>
      </c>
      <c r="AD29" s="84">
        <v>0.11300585390684653</v>
      </c>
      <c r="AE29" s="84">
        <v>0.12356833799949096</v>
      </c>
      <c r="AF29" s="84">
        <v>0.17548994655128533</v>
      </c>
      <c r="AG29" s="79">
        <v>1571.6</v>
      </c>
      <c r="AI29" s="296"/>
      <c r="AJ29" s="298"/>
      <c r="AK29" s="46">
        <v>27</v>
      </c>
      <c r="AL29" s="97">
        <v>0.3587325537533006</v>
      </c>
      <c r="AM29" s="97">
        <v>0.12297246322142587</v>
      </c>
      <c r="AN29" s="97">
        <v>0.12636740852508485</v>
      </c>
      <c r="AO29" s="97">
        <v>0.11253614988054821</v>
      </c>
      <c r="AP29" s="97">
        <v>0.1208349050672702</v>
      </c>
      <c r="AQ29" s="97">
        <v>0.15855651955237016</v>
      </c>
      <c r="AR29" s="93">
        <v>1590.6000000000001</v>
      </c>
    </row>
    <row r="30" spans="2:44" x14ac:dyDescent="0.25">
      <c r="B30" s="296"/>
      <c r="C30" s="298"/>
      <c r="D30" s="46">
        <v>32</v>
      </c>
      <c r="E30" s="70">
        <v>0.24036704233932379</v>
      </c>
      <c r="F30" s="70">
        <v>0.19334450197989647</v>
      </c>
      <c r="G30" s="70">
        <v>0.17879987816021933</v>
      </c>
      <c r="H30" s="70">
        <v>1.0965580261955531E-2</v>
      </c>
      <c r="I30" s="70">
        <v>0.13082546451416391</v>
      </c>
      <c r="J30" s="70">
        <v>0.24569753274444106</v>
      </c>
      <c r="K30" s="65">
        <v>5252.7999999999993</v>
      </c>
      <c r="M30" s="296"/>
      <c r="N30" s="298"/>
      <c r="O30" s="46">
        <v>32</v>
      </c>
      <c r="P30" s="56">
        <v>0.32080131723380906</v>
      </c>
      <c r="Q30" s="56">
        <v>0.10647639956092206</v>
      </c>
      <c r="R30" s="56">
        <v>0.11333699231613611</v>
      </c>
      <c r="S30" s="56">
        <v>0.1295279912184413</v>
      </c>
      <c r="T30" s="56">
        <v>0.11800219538968168</v>
      </c>
      <c r="U30" s="56">
        <v>0.21185510428100987</v>
      </c>
      <c r="V30" s="51">
        <v>728.8</v>
      </c>
      <c r="X30" s="296"/>
      <c r="Y30" s="298"/>
      <c r="Z30" s="46">
        <v>32</v>
      </c>
      <c r="AA30" s="84">
        <v>0.41295631989871273</v>
      </c>
      <c r="AB30" s="84">
        <v>8.3983962861363143E-2</v>
      </c>
      <c r="AC30" s="84">
        <v>9.0947457269466125E-2</v>
      </c>
      <c r="AD30" s="84">
        <v>0.12682000422029963</v>
      </c>
      <c r="AE30" s="84">
        <v>0.11521418020679468</v>
      </c>
      <c r="AF30" s="84">
        <v>0.17007807554336357</v>
      </c>
      <c r="AG30" s="79">
        <v>947.80000000000007</v>
      </c>
      <c r="AI30" s="296"/>
      <c r="AJ30" s="298"/>
      <c r="AK30" s="46">
        <v>32</v>
      </c>
      <c r="AL30" s="97">
        <v>0.40763651877133106</v>
      </c>
      <c r="AM30" s="97">
        <v>8.1484641638225261E-2</v>
      </c>
      <c r="AN30" s="97">
        <v>0.10046928327645051</v>
      </c>
      <c r="AO30" s="97">
        <v>0.13865187713310581</v>
      </c>
      <c r="AP30" s="97">
        <v>0.11369453924914674</v>
      </c>
      <c r="AQ30" s="97">
        <v>0.15806313993174059</v>
      </c>
      <c r="AR30" s="93">
        <v>937.6</v>
      </c>
    </row>
    <row r="31" spans="2:44" x14ac:dyDescent="0.25">
      <c r="B31" s="296"/>
      <c r="C31" s="298"/>
      <c r="D31" s="47">
        <v>37</v>
      </c>
      <c r="E31" s="71">
        <v>0.3085813978846364</v>
      </c>
      <c r="F31" s="71">
        <v>0.135754007196598</v>
      </c>
      <c r="G31" s="71">
        <v>0.14829353396576164</v>
      </c>
      <c r="H31" s="71">
        <v>1.2921164540399085E-2</v>
      </c>
      <c r="I31" s="71">
        <v>0.14202377058117982</v>
      </c>
      <c r="J31" s="71">
        <v>0.25242612583142515</v>
      </c>
      <c r="K31" s="66">
        <v>3668.3999999999996</v>
      </c>
      <c r="M31" s="296"/>
      <c r="N31" s="298"/>
      <c r="O31" s="47">
        <v>37</v>
      </c>
      <c r="P31" s="57">
        <v>0.34482758620689657</v>
      </c>
      <c r="Q31" s="57">
        <v>8.5115670013094724E-2</v>
      </c>
      <c r="R31" s="57">
        <v>8.0314273243125275E-2</v>
      </c>
      <c r="S31" s="57">
        <v>0.16804888694893061</v>
      </c>
      <c r="T31" s="57">
        <v>0.11086861632474901</v>
      </c>
      <c r="U31" s="57">
        <v>0.21082496726320382</v>
      </c>
      <c r="V31" s="52">
        <v>458.2</v>
      </c>
      <c r="X31" s="296"/>
      <c r="Y31" s="298"/>
      <c r="Z31" s="47">
        <v>37</v>
      </c>
      <c r="AA31" s="85">
        <v>0.44421487603305787</v>
      </c>
      <c r="AB31" s="85">
        <v>5.7851239669421496E-2</v>
      </c>
      <c r="AC31" s="85">
        <v>7.4724517906336094E-2</v>
      </c>
      <c r="AD31" s="85">
        <v>0.16494490358126723</v>
      </c>
      <c r="AE31" s="85">
        <v>9.6418732782369149E-2</v>
      </c>
      <c r="AF31" s="85">
        <v>0.16184573002754821</v>
      </c>
      <c r="AG31" s="80">
        <v>580.79999999999995</v>
      </c>
      <c r="AI31" s="296"/>
      <c r="AJ31" s="298"/>
      <c r="AK31" s="47">
        <v>37</v>
      </c>
      <c r="AL31" s="98">
        <v>0.43423300307482066</v>
      </c>
      <c r="AM31" s="98">
        <v>6.4229586607447903E-2</v>
      </c>
      <c r="AN31" s="98">
        <v>7.3454048513836689E-2</v>
      </c>
      <c r="AO31" s="98">
        <v>0.17423983600956611</v>
      </c>
      <c r="AP31" s="98">
        <v>9.9077553809361119E-2</v>
      </c>
      <c r="AQ31" s="98">
        <v>0.15476597198496755</v>
      </c>
      <c r="AR31" s="94">
        <v>585.4</v>
      </c>
    </row>
    <row r="32" spans="2:44" x14ac:dyDescent="0.25">
      <c r="B32" s="296"/>
      <c r="C32" s="298" t="s">
        <v>32</v>
      </c>
      <c r="D32" s="45">
        <v>22</v>
      </c>
      <c r="E32" s="72">
        <v>0.10474313200436378</v>
      </c>
      <c r="F32" s="72">
        <v>0.38493008033323417</v>
      </c>
      <c r="G32" s="72">
        <v>0.27113706238222751</v>
      </c>
      <c r="H32" s="72">
        <v>4.8720618863433499E-3</v>
      </c>
      <c r="I32" s="72">
        <v>6.5270752752157102E-2</v>
      </c>
      <c r="J32" s="72">
        <v>0.16904691064167413</v>
      </c>
      <c r="K32" s="67">
        <v>16132.8</v>
      </c>
      <c r="M32" s="296"/>
      <c r="N32" s="298" t="s">
        <v>32</v>
      </c>
      <c r="O32" s="45">
        <v>22</v>
      </c>
      <c r="P32" s="58">
        <v>0.17737899041689556</v>
      </c>
      <c r="Q32" s="58">
        <v>0.26234511383751447</v>
      </c>
      <c r="R32" s="58">
        <v>0.20960751999023375</v>
      </c>
      <c r="S32" s="58">
        <v>6.116095953122138E-2</v>
      </c>
      <c r="T32" s="58">
        <v>0.11609595312213879</v>
      </c>
      <c r="U32" s="58">
        <v>0.17341146310199596</v>
      </c>
      <c r="V32" s="53">
        <v>3276.6000000000004</v>
      </c>
      <c r="X32" s="296"/>
      <c r="Y32" s="298" t="s">
        <v>32</v>
      </c>
      <c r="Z32" s="45">
        <v>22</v>
      </c>
      <c r="AA32" s="86">
        <v>0.21483558258886143</v>
      </c>
      <c r="AB32" s="86">
        <v>0.2221535829690173</v>
      </c>
      <c r="AC32" s="86">
        <v>0.20229043908002278</v>
      </c>
      <c r="AD32" s="86">
        <v>6.4151302033833874E-2</v>
      </c>
      <c r="AE32" s="86">
        <v>0.12749477285687133</v>
      </c>
      <c r="AF32" s="86">
        <v>0.16907432047139326</v>
      </c>
      <c r="AG32" s="81">
        <v>4208.8</v>
      </c>
      <c r="AI32" s="296"/>
      <c r="AJ32" s="298" t="s">
        <v>32</v>
      </c>
      <c r="AK32" s="45">
        <v>22</v>
      </c>
      <c r="AL32" s="99">
        <v>0.20413527247240235</v>
      </c>
      <c r="AM32" s="99">
        <v>0.23567548624496235</v>
      </c>
      <c r="AN32" s="99">
        <v>0.2113194322761521</v>
      </c>
      <c r="AO32" s="99">
        <v>6.5007885053443154E-2</v>
      </c>
      <c r="AP32" s="99">
        <v>0.13601717189416507</v>
      </c>
      <c r="AQ32" s="99">
        <v>0.1478447520588751</v>
      </c>
      <c r="AR32" s="95">
        <v>4565.5999999999995</v>
      </c>
    </row>
    <row r="33" spans="2:44" x14ac:dyDescent="0.25">
      <c r="B33" s="296"/>
      <c r="C33" s="298"/>
      <c r="D33" s="46">
        <v>27</v>
      </c>
      <c r="E33" s="70">
        <v>0.12782485875706218</v>
      </c>
      <c r="F33" s="70">
        <v>0.32647788342290207</v>
      </c>
      <c r="G33" s="70">
        <v>0.25260093702631942</v>
      </c>
      <c r="H33" s="70">
        <v>5.9425382389417117E-3</v>
      </c>
      <c r="I33" s="70">
        <v>8.5090257682237852E-2</v>
      </c>
      <c r="J33" s="70">
        <v>0.2020635248725369</v>
      </c>
      <c r="K33" s="65">
        <v>11611.199999999999</v>
      </c>
      <c r="M33" s="296"/>
      <c r="N33" s="298"/>
      <c r="O33" s="46">
        <v>27</v>
      </c>
      <c r="P33" s="56">
        <v>0.20816139385602933</v>
      </c>
      <c r="Q33" s="56">
        <v>0.20667125171939479</v>
      </c>
      <c r="R33" s="56">
        <v>0.17755616689591933</v>
      </c>
      <c r="S33" s="56">
        <v>8.3333333333333343E-2</v>
      </c>
      <c r="T33" s="56">
        <v>0.1166895919303072</v>
      </c>
      <c r="U33" s="56">
        <v>0.20758826226501603</v>
      </c>
      <c r="V33" s="51">
        <v>1744.8</v>
      </c>
      <c r="X33" s="296"/>
      <c r="Y33" s="298"/>
      <c r="Z33" s="46">
        <v>27</v>
      </c>
      <c r="AA33" s="84">
        <v>0.28173545362625241</v>
      </c>
      <c r="AB33" s="84">
        <v>0.16297453810092838</v>
      </c>
      <c r="AC33" s="84">
        <v>0.15350675613567422</v>
      </c>
      <c r="AD33" s="84">
        <v>8.6864601525875537E-2</v>
      </c>
      <c r="AE33" s="84">
        <v>0.12657413365199005</v>
      </c>
      <c r="AF33" s="84">
        <v>0.18834451695927934</v>
      </c>
      <c r="AG33" s="79">
        <v>2175.8000000000002</v>
      </c>
      <c r="AI33" s="296"/>
      <c r="AJ33" s="298"/>
      <c r="AK33" s="46">
        <v>27</v>
      </c>
      <c r="AL33" s="97">
        <v>0.25507760532150781</v>
      </c>
      <c r="AM33" s="97">
        <v>0.17463414634146343</v>
      </c>
      <c r="AN33" s="97">
        <v>0.1703769401330377</v>
      </c>
      <c r="AO33" s="97">
        <v>9.4013303769401327E-2</v>
      </c>
      <c r="AP33" s="97">
        <v>0.13711751662971175</v>
      </c>
      <c r="AQ33" s="97">
        <v>0.16878048780487806</v>
      </c>
      <c r="AR33" s="93">
        <v>2255</v>
      </c>
    </row>
    <row r="34" spans="2:44" x14ac:dyDescent="0.25">
      <c r="B34" s="296"/>
      <c r="C34" s="298"/>
      <c r="D34" s="46">
        <v>32</v>
      </c>
      <c r="E34" s="70">
        <v>0.15924914507835755</v>
      </c>
      <c r="F34" s="70">
        <v>0.26282382463650455</v>
      </c>
      <c r="G34" s="70">
        <v>0.22665879400693778</v>
      </c>
      <c r="H34" s="70">
        <v>8.4877112702044441E-3</v>
      </c>
      <c r="I34" s="70">
        <v>0.1057642630452432</v>
      </c>
      <c r="J34" s="70">
        <v>0.23701626196275247</v>
      </c>
      <c r="K34" s="65">
        <v>8129.4</v>
      </c>
      <c r="M34" s="296"/>
      <c r="N34" s="298"/>
      <c r="O34" s="46">
        <v>32</v>
      </c>
      <c r="P34" s="56">
        <v>0.25159432215593502</v>
      </c>
      <c r="Q34" s="56">
        <v>0.15079201810327095</v>
      </c>
      <c r="R34" s="56">
        <v>0.14359185352808065</v>
      </c>
      <c r="S34" s="56">
        <v>0.1127340053486937</v>
      </c>
      <c r="T34" s="56">
        <v>0.11602550915449499</v>
      </c>
      <c r="U34" s="56">
        <v>0.22526229170952483</v>
      </c>
      <c r="V34" s="51">
        <v>972.19999999999982</v>
      </c>
      <c r="X34" s="296"/>
      <c r="Y34" s="298"/>
      <c r="Z34" s="46">
        <v>32</v>
      </c>
      <c r="AA34" s="84">
        <v>0.34031413612565442</v>
      </c>
      <c r="AB34" s="84">
        <v>0.10716623036649214</v>
      </c>
      <c r="AC34" s="84">
        <v>0.11403795811518325</v>
      </c>
      <c r="AD34" s="84">
        <v>0.11469240837696333</v>
      </c>
      <c r="AE34" s="84">
        <v>0.11976439790575916</v>
      </c>
      <c r="AF34" s="84">
        <v>0.20402486910994763</v>
      </c>
      <c r="AG34" s="79">
        <v>1222.4000000000001</v>
      </c>
      <c r="AI34" s="296"/>
      <c r="AJ34" s="298"/>
      <c r="AK34" s="46">
        <v>32</v>
      </c>
      <c r="AL34" s="97">
        <v>0.3394389438943895</v>
      </c>
      <c r="AM34" s="97">
        <v>0.12227722772277229</v>
      </c>
      <c r="AN34" s="97">
        <v>0.11369636963696372</v>
      </c>
      <c r="AO34" s="97">
        <v>0.12541254125412543</v>
      </c>
      <c r="AP34" s="97">
        <v>0.12376237623762379</v>
      </c>
      <c r="AQ34" s="97">
        <v>0.17541254125412548</v>
      </c>
      <c r="AR34" s="93">
        <v>1211.9999999999998</v>
      </c>
    </row>
    <row r="35" spans="2:44" x14ac:dyDescent="0.25">
      <c r="B35" s="296"/>
      <c r="C35" s="298"/>
      <c r="D35" s="47">
        <v>37</v>
      </c>
      <c r="E35" s="71">
        <v>0.2013567914119577</v>
      </c>
      <c r="F35" s="71">
        <v>0.19028626807812735</v>
      </c>
      <c r="G35" s="71">
        <v>0.19032354256746686</v>
      </c>
      <c r="H35" s="71">
        <v>1.0362308036379903E-2</v>
      </c>
      <c r="I35" s="71">
        <v>0.13459818100492024</v>
      </c>
      <c r="J35" s="71">
        <v>0.2730729089011481</v>
      </c>
      <c r="K35" s="66">
        <v>5365.5999999999995</v>
      </c>
      <c r="M35" s="296"/>
      <c r="N35" s="298"/>
      <c r="O35" s="47">
        <v>37</v>
      </c>
      <c r="P35" s="57">
        <v>0.31216553692472349</v>
      </c>
      <c r="Q35" s="57">
        <v>9.9892971815911516E-2</v>
      </c>
      <c r="R35" s="57">
        <v>0.12450945415626113</v>
      </c>
      <c r="S35" s="57">
        <v>0.13200142704245452</v>
      </c>
      <c r="T35" s="57">
        <v>0.10702818408847663</v>
      </c>
      <c r="U35" s="57">
        <v>0.22440242597217266</v>
      </c>
      <c r="V35" s="52">
        <v>560.6</v>
      </c>
      <c r="X35" s="296"/>
      <c r="Y35" s="298"/>
      <c r="Z35" s="47">
        <v>37</v>
      </c>
      <c r="AA35" s="85">
        <v>0.40483119906868453</v>
      </c>
      <c r="AB35" s="85">
        <v>7.2759022118742731E-2</v>
      </c>
      <c r="AC35" s="85">
        <v>8.9930151338766015E-2</v>
      </c>
      <c r="AD35" s="85">
        <v>0.1370779976717113</v>
      </c>
      <c r="AE35" s="85">
        <v>0.11321303841676368</v>
      </c>
      <c r="AF35" s="85">
        <v>0.18218859138533181</v>
      </c>
      <c r="AG35" s="80">
        <v>687.19999999999993</v>
      </c>
      <c r="AI35" s="296"/>
      <c r="AJ35" s="298"/>
      <c r="AK35" s="47">
        <v>37</v>
      </c>
      <c r="AL35" s="98">
        <v>0.42147734326505276</v>
      </c>
      <c r="AM35" s="98">
        <v>7.3867163252638104E-2</v>
      </c>
      <c r="AN35" s="98">
        <v>9.062693978895095E-2</v>
      </c>
      <c r="AO35" s="98">
        <v>0.13811297330850403</v>
      </c>
      <c r="AP35" s="98">
        <v>0.11297330850403474</v>
      </c>
      <c r="AQ35" s="98">
        <v>0.16294227188081933</v>
      </c>
      <c r="AR35" s="94">
        <v>644.40000000000009</v>
      </c>
    </row>
    <row r="36" spans="2:44" x14ac:dyDescent="0.25">
      <c r="B36" s="296"/>
      <c r="C36" s="304" t="s">
        <v>33</v>
      </c>
      <c r="D36" s="46">
        <v>22</v>
      </c>
      <c r="E36" s="70">
        <v>0.16390316979333355</v>
      </c>
      <c r="F36" s="70">
        <v>0.36168329304415919</v>
      </c>
      <c r="G36" s="70">
        <v>0.25729461032991729</v>
      </c>
      <c r="H36" s="70">
        <v>4.9708896530591398E-3</v>
      </c>
      <c r="I36" s="70">
        <v>6.2272309420857312E-2</v>
      </c>
      <c r="J36" s="70">
        <v>0.14987572775867353</v>
      </c>
      <c r="K36" s="67">
        <v>5874.2</v>
      </c>
      <c r="M36" s="296"/>
      <c r="N36" s="304" t="s">
        <v>33</v>
      </c>
      <c r="O36" s="46">
        <v>22</v>
      </c>
      <c r="P36" s="56">
        <v>0.22438944435338465</v>
      </c>
      <c r="Q36" s="56">
        <v>0.24045238485494175</v>
      </c>
      <c r="R36" s="56">
        <v>0.2078347811834125</v>
      </c>
      <c r="S36" s="56">
        <v>5.2122602851991467E-2</v>
      </c>
      <c r="T36" s="56">
        <v>0.10145877724963118</v>
      </c>
      <c r="U36" s="56">
        <v>0.17374200950663821</v>
      </c>
      <c r="V36" s="53">
        <v>2440.4000000000005</v>
      </c>
      <c r="X36" s="296"/>
      <c r="Y36" s="304" t="s">
        <v>33</v>
      </c>
      <c r="Z36" s="46">
        <v>22</v>
      </c>
      <c r="AA36" s="84">
        <v>0.27104118700434893</v>
      </c>
      <c r="AB36" s="84">
        <v>0.22492964952673317</v>
      </c>
      <c r="AC36" s="84">
        <v>0.20874904067536451</v>
      </c>
      <c r="AD36" s="84">
        <v>4.6367357380404192E-2</v>
      </c>
      <c r="AE36" s="84">
        <v>0.10296751087234586</v>
      </c>
      <c r="AF36" s="84">
        <v>0.14594525454080326</v>
      </c>
      <c r="AG36" s="81">
        <v>3127.2000000000003</v>
      </c>
      <c r="AI36" s="296"/>
      <c r="AJ36" s="304" t="s">
        <v>33</v>
      </c>
      <c r="AK36" s="46">
        <v>22</v>
      </c>
      <c r="AL36" s="97">
        <v>0.25902973395931145</v>
      </c>
      <c r="AM36" s="97">
        <v>0.24788732394366197</v>
      </c>
      <c r="AN36" s="97">
        <v>0.21189358372456965</v>
      </c>
      <c r="AO36" s="97">
        <v>4.4256651017214398E-2</v>
      </c>
      <c r="AP36" s="97">
        <v>9.9655712050078241E-2</v>
      </c>
      <c r="AQ36" s="97">
        <v>0.13727699530516432</v>
      </c>
      <c r="AR36" s="95">
        <v>3195</v>
      </c>
    </row>
    <row r="37" spans="2:44" x14ac:dyDescent="0.25">
      <c r="B37" s="296"/>
      <c r="C37" s="298"/>
      <c r="D37" s="46">
        <v>27</v>
      </c>
      <c r="E37" s="70">
        <v>0.20297908106088905</v>
      </c>
      <c r="F37" s="70">
        <v>0.29529323870003737</v>
      </c>
      <c r="G37" s="70">
        <v>0.23725252147926787</v>
      </c>
      <c r="H37" s="70">
        <v>6.3503922301083307E-3</v>
      </c>
      <c r="I37" s="70">
        <v>8.2041464325737765E-2</v>
      </c>
      <c r="J37" s="70">
        <v>0.17608330220395965</v>
      </c>
      <c r="K37" s="65">
        <v>4283.2</v>
      </c>
      <c r="M37" s="296"/>
      <c r="N37" s="298"/>
      <c r="O37" s="46">
        <v>27</v>
      </c>
      <c r="P37" s="56">
        <v>0.26463301331681638</v>
      </c>
      <c r="Q37" s="56">
        <v>0.17776401362650976</v>
      </c>
      <c r="R37" s="56">
        <v>0.16785382471353363</v>
      </c>
      <c r="S37" s="56">
        <v>6.890678228553733E-2</v>
      </c>
      <c r="T37" s="56">
        <v>0.10684422421802417</v>
      </c>
      <c r="U37" s="56">
        <v>0.21399814183957883</v>
      </c>
      <c r="V37" s="51">
        <v>1291.5999999999999</v>
      </c>
      <c r="X37" s="296"/>
      <c r="Y37" s="298"/>
      <c r="Z37" s="46">
        <v>27</v>
      </c>
      <c r="AA37" s="84">
        <v>0.36119150988904969</v>
      </c>
      <c r="AB37" s="84">
        <v>0.14797395079594788</v>
      </c>
      <c r="AC37" s="84">
        <v>0.14809454896285576</v>
      </c>
      <c r="AD37" s="84">
        <v>6.8861553304389769E-2</v>
      </c>
      <c r="AE37" s="84">
        <v>0.10624698504582729</v>
      </c>
      <c r="AF37" s="84">
        <v>0.16763145200192955</v>
      </c>
      <c r="AG37" s="79">
        <v>1658.4</v>
      </c>
      <c r="AI37" s="296"/>
      <c r="AJ37" s="298"/>
      <c r="AK37" s="46">
        <v>27</v>
      </c>
      <c r="AL37" s="97">
        <v>0.35263973304731266</v>
      </c>
      <c r="AM37" s="97">
        <v>0.15016088666428321</v>
      </c>
      <c r="AN37" s="97">
        <v>0.15278274341556433</v>
      </c>
      <c r="AO37" s="97">
        <v>7.6153021094029327E-2</v>
      </c>
      <c r="AP37" s="97">
        <v>0.11011798355380768</v>
      </c>
      <c r="AQ37" s="97">
        <v>0.158145632225003</v>
      </c>
      <c r="AR37" s="93">
        <v>1678.1999999999996</v>
      </c>
    </row>
    <row r="38" spans="2:44" x14ac:dyDescent="0.25">
      <c r="B38" s="296"/>
      <c r="C38" s="298"/>
      <c r="D38" s="46">
        <v>32</v>
      </c>
      <c r="E38" s="70">
        <v>0.25322344809251629</v>
      </c>
      <c r="F38" s="70">
        <v>0.22211883557091586</v>
      </c>
      <c r="G38" s="70">
        <v>0.20829456333909344</v>
      </c>
      <c r="H38" s="70">
        <v>8.1749302140103688E-3</v>
      </c>
      <c r="I38" s="70">
        <v>0.10055828791705439</v>
      </c>
      <c r="J38" s="70">
        <v>0.20762993486640971</v>
      </c>
      <c r="K38" s="65">
        <v>3009.2</v>
      </c>
      <c r="M38" s="296"/>
      <c r="N38" s="298"/>
      <c r="O38" s="46">
        <v>32</v>
      </c>
      <c r="P38" s="56">
        <v>0.33230941077911191</v>
      </c>
      <c r="Q38" s="56">
        <v>0.11951968723820158</v>
      </c>
      <c r="R38" s="56">
        <v>0.11756492599832447</v>
      </c>
      <c r="S38" s="56">
        <v>9.438704272549564E-2</v>
      </c>
      <c r="T38" s="56">
        <v>0.10695336498184861</v>
      </c>
      <c r="U38" s="56">
        <v>0.22926556827701752</v>
      </c>
      <c r="V38" s="51">
        <v>716.20000000000016</v>
      </c>
      <c r="X38" s="296"/>
      <c r="Y38" s="298"/>
      <c r="Z38" s="46">
        <v>32</v>
      </c>
      <c r="AA38" s="84">
        <v>0.4250738708315745</v>
      </c>
      <c r="AB38" s="84">
        <v>9.3288307302659357E-2</v>
      </c>
      <c r="AC38" s="84">
        <v>0.11080624736175601</v>
      </c>
      <c r="AD38" s="84">
        <v>8.9700295483326295E-2</v>
      </c>
      <c r="AE38" s="84">
        <v>0.1044744617982271</v>
      </c>
      <c r="AF38" s="84">
        <v>0.17665681722245674</v>
      </c>
      <c r="AG38" s="79">
        <v>947.6</v>
      </c>
      <c r="AI38" s="296"/>
      <c r="AJ38" s="298"/>
      <c r="AK38" s="46">
        <v>32</v>
      </c>
      <c r="AL38" s="97">
        <v>0.4444675974161284</v>
      </c>
      <c r="AM38" s="97">
        <v>9.7103563242342164E-2</v>
      </c>
      <c r="AN38" s="97">
        <v>0.10043759116482602</v>
      </c>
      <c r="AO38" s="97">
        <v>9.2519274848926858E-2</v>
      </c>
      <c r="AP38" s="97">
        <v>0.10606376328401751</v>
      </c>
      <c r="AQ38" s="97">
        <v>0.15940821004375913</v>
      </c>
      <c r="AR38" s="93">
        <v>959.8</v>
      </c>
    </row>
    <row r="39" spans="2:44" x14ac:dyDescent="0.25">
      <c r="B39" s="297"/>
      <c r="C39" s="298"/>
      <c r="D39" s="47">
        <v>37</v>
      </c>
      <c r="E39" s="71">
        <v>0.34412789506046321</v>
      </c>
      <c r="F39" s="71">
        <v>0.1488009838081574</v>
      </c>
      <c r="G39" s="71">
        <v>0.15853658536585363</v>
      </c>
      <c r="H39" s="71">
        <v>9.5306415249026433E-3</v>
      </c>
      <c r="I39" s="71">
        <v>0.11938921910227505</v>
      </c>
      <c r="J39" s="71">
        <v>0.21961467513834804</v>
      </c>
      <c r="K39" s="66">
        <v>1951.6000000000001</v>
      </c>
      <c r="M39" s="297"/>
      <c r="N39" s="298"/>
      <c r="O39" s="47">
        <v>37</v>
      </c>
      <c r="P39" s="57">
        <v>0.39546716003700283</v>
      </c>
      <c r="Q39" s="57">
        <v>8.695652173913046E-2</v>
      </c>
      <c r="R39" s="57">
        <v>0.10592044403330252</v>
      </c>
      <c r="S39" s="57">
        <v>0.10453283996299725</v>
      </c>
      <c r="T39" s="57">
        <v>0.10545790934320076</v>
      </c>
      <c r="U39" s="57">
        <v>0.20166512488436633</v>
      </c>
      <c r="V39" s="52">
        <v>432.39999999999992</v>
      </c>
      <c r="X39" s="297"/>
      <c r="Y39" s="298"/>
      <c r="Z39" s="47">
        <v>37</v>
      </c>
      <c r="AA39" s="85">
        <v>0.52301699716713879</v>
      </c>
      <c r="AB39" s="85">
        <v>5.4178470254957513E-2</v>
      </c>
      <c r="AC39" s="85">
        <v>6.5509915014164311E-2</v>
      </c>
      <c r="AD39" s="85">
        <v>0.12039660056657225</v>
      </c>
      <c r="AE39" s="85">
        <v>8.0736543909348452E-2</v>
      </c>
      <c r="AF39" s="85">
        <v>0.15616147308781869</v>
      </c>
      <c r="AG39" s="80">
        <v>564.79999999999995</v>
      </c>
      <c r="AI39" s="297"/>
      <c r="AJ39" s="298"/>
      <c r="AK39" s="47">
        <v>37</v>
      </c>
      <c r="AL39" s="98">
        <v>0.52255109231853414</v>
      </c>
      <c r="AM39" s="98">
        <v>5.919661733615221E-2</v>
      </c>
      <c r="AN39" s="98">
        <v>7.7519379844961225E-2</v>
      </c>
      <c r="AO39" s="98">
        <v>0.10500352360817475</v>
      </c>
      <c r="AP39" s="98">
        <v>8.9852008456659596E-2</v>
      </c>
      <c r="AQ39" s="98">
        <v>0.14587737843551796</v>
      </c>
      <c r="AR39" s="94">
        <v>567.60000000000014</v>
      </c>
    </row>
    <row r="40" spans="2:44" x14ac:dyDescent="0.25">
      <c r="B40" s="294" t="s">
        <v>34</v>
      </c>
      <c r="C40" s="298" t="s">
        <v>35</v>
      </c>
      <c r="D40" s="46">
        <v>22</v>
      </c>
      <c r="E40" s="70">
        <v>0.15576171875</v>
      </c>
      <c r="F40" s="70">
        <v>0.33785306490384615</v>
      </c>
      <c r="G40" s="70">
        <v>0.23362379807692307</v>
      </c>
      <c r="H40" s="70">
        <v>6.435296474358974E-3</v>
      </c>
      <c r="I40" s="70">
        <v>8.3759014423076927E-2</v>
      </c>
      <c r="J40" s="70">
        <v>0.18256710737179488</v>
      </c>
      <c r="K40" s="67">
        <v>15974.4</v>
      </c>
      <c r="M40" s="294" t="s">
        <v>34</v>
      </c>
      <c r="N40" s="298" t="s">
        <v>35</v>
      </c>
      <c r="O40" s="46">
        <v>22</v>
      </c>
      <c r="P40" s="56">
        <v>0.27125553682725101</v>
      </c>
      <c r="Q40" s="56">
        <v>0.21386852730194819</v>
      </c>
      <c r="R40" s="56">
        <v>0.16639880835717927</v>
      </c>
      <c r="S40" s="56">
        <v>6.4285994276978564E-2</v>
      </c>
      <c r="T40" s="56">
        <v>0.10262239818117676</v>
      </c>
      <c r="U40" s="56">
        <v>0.18156873505546628</v>
      </c>
      <c r="V40" s="53">
        <v>5102.2</v>
      </c>
      <c r="X40" s="294" t="s">
        <v>34</v>
      </c>
      <c r="Y40" s="298" t="s">
        <v>35</v>
      </c>
      <c r="Z40" s="46">
        <v>22</v>
      </c>
      <c r="AA40" s="84">
        <v>0.29740840035746202</v>
      </c>
      <c r="AB40" s="84">
        <v>0.20868632707774798</v>
      </c>
      <c r="AC40" s="84">
        <v>0.16411081322609475</v>
      </c>
      <c r="AD40" s="84">
        <v>6.2770330652368186E-2</v>
      </c>
      <c r="AE40" s="84">
        <v>9.8051831992850766E-2</v>
      </c>
      <c r="AF40" s="84">
        <v>0.16897229669347633</v>
      </c>
      <c r="AG40" s="81">
        <v>5595</v>
      </c>
      <c r="AI40" s="294" t="s">
        <v>34</v>
      </c>
      <c r="AJ40" s="298" t="s">
        <v>35</v>
      </c>
      <c r="AK40" s="46">
        <v>22</v>
      </c>
      <c r="AL40" s="97">
        <v>0.30325904196329551</v>
      </c>
      <c r="AM40" s="97">
        <v>0.20935141129753515</v>
      </c>
      <c r="AN40" s="97">
        <v>0.17107287232139662</v>
      </c>
      <c r="AO40" s="97">
        <v>6.221156942009802E-2</v>
      </c>
      <c r="AP40" s="97">
        <v>0.10717990913318785</v>
      </c>
      <c r="AQ40" s="97">
        <v>0.14692519586448682</v>
      </c>
      <c r="AR40" s="95">
        <v>5590.6</v>
      </c>
    </row>
    <row r="41" spans="2:44" x14ac:dyDescent="0.25">
      <c r="B41" s="295"/>
      <c r="C41" s="298"/>
      <c r="D41" s="46">
        <v>27</v>
      </c>
      <c r="E41" s="70">
        <v>0.18146063717746183</v>
      </c>
      <c r="F41" s="70">
        <v>0.29953264876250657</v>
      </c>
      <c r="G41" s="70">
        <v>0.21601829910479201</v>
      </c>
      <c r="H41" s="70">
        <v>6.4507635597682994E-3</v>
      </c>
      <c r="I41" s="70">
        <v>9.5329778830963649E-2</v>
      </c>
      <c r="J41" s="70">
        <v>0.20120787256450762</v>
      </c>
      <c r="K41" s="65">
        <v>12153.6</v>
      </c>
      <c r="M41" s="295"/>
      <c r="N41" s="298"/>
      <c r="O41" s="46">
        <v>27</v>
      </c>
      <c r="P41" s="56">
        <v>0.33940386917890231</v>
      </c>
      <c r="Q41" s="56">
        <v>0.16762240846934276</v>
      </c>
      <c r="R41" s="56">
        <v>0.13806793118659022</v>
      </c>
      <c r="S41" s="56">
        <v>7.6879450500976748E-2</v>
      </c>
      <c r="T41" s="56">
        <v>9.9250110277900316E-2</v>
      </c>
      <c r="U41" s="56">
        <v>0.17877623038628776</v>
      </c>
      <c r="V41" s="51">
        <v>3173.7999999999997</v>
      </c>
      <c r="X41" s="295"/>
      <c r="Y41" s="298"/>
      <c r="Z41" s="46">
        <v>27</v>
      </c>
      <c r="AA41" s="84">
        <v>0.40031819179284617</v>
      </c>
      <c r="AB41" s="84">
        <v>0.14285714285714282</v>
      </c>
      <c r="AC41" s="84">
        <v>0.12349133201667763</v>
      </c>
      <c r="AD41" s="84">
        <v>7.4391046741277139E-2</v>
      </c>
      <c r="AE41" s="84">
        <v>9.4195742813254324E-2</v>
      </c>
      <c r="AF41" s="84">
        <v>0.16474654377880182</v>
      </c>
      <c r="AG41" s="79">
        <v>3645.6000000000004</v>
      </c>
      <c r="AI41" s="295"/>
      <c r="AJ41" s="298"/>
      <c r="AK41" s="46">
        <v>27</v>
      </c>
      <c r="AL41" s="97">
        <v>0.40501692657750155</v>
      </c>
      <c r="AM41" s="97">
        <v>0.15589100394028527</v>
      </c>
      <c r="AN41" s="97">
        <v>0.12375825517509297</v>
      </c>
      <c r="AO41" s="97">
        <v>7.3367001498418336E-2</v>
      </c>
      <c r="AP41" s="97">
        <v>9.9395082967978249E-2</v>
      </c>
      <c r="AQ41" s="97">
        <v>0.14257172984072369</v>
      </c>
      <c r="AR41" s="93">
        <v>3603.7999999999997</v>
      </c>
    </row>
    <row r="42" spans="2:44" x14ac:dyDescent="0.25">
      <c r="B42" s="295"/>
      <c r="C42" s="298"/>
      <c r="D42" s="46">
        <v>32</v>
      </c>
      <c r="E42" s="70">
        <v>0.21688759919980652</v>
      </c>
      <c r="F42" s="70">
        <v>0.25560025500670491</v>
      </c>
      <c r="G42" s="70">
        <v>0.1961353294202994</v>
      </c>
      <c r="H42" s="70">
        <v>8.5954846226560262E-3</v>
      </c>
      <c r="I42" s="70">
        <v>0.10782826617423992</v>
      </c>
      <c r="J42" s="70">
        <v>0.21495306557629315</v>
      </c>
      <c r="K42" s="65">
        <v>9097.8000000000011</v>
      </c>
      <c r="M42" s="295"/>
      <c r="N42" s="298"/>
      <c r="O42" s="46">
        <v>32</v>
      </c>
      <c r="P42" s="56">
        <v>0.38782627073866638</v>
      </c>
      <c r="Q42" s="56">
        <v>0.12702102927190109</v>
      </c>
      <c r="R42" s="56">
        <v>0.11529113388988693</v>
      </c>
      <c r="S42" s="56">
        <v>8.9083800063404842E-2</v>
      </c>
      <c r="T42" s="56">
        <v>9.3522138856599393E-2</v>
      </c>
      <c r="U42" s="56">
        <v>0.18725562717954136</v>
      </c>
      <c r="V42" s="51">
        <v>1892.6</v>
      </c>
      <c r="X42" s="295"/>
      <c r="Y42" s="298"/>
      <c r="Z42" s="46">
        <v>32</v>
      </c>
      <c r="AA42" s="84">
        <v>0.5014406779661017</v>
      </c>
      <c r="AB42" s="84">
        <v>9.2372881355932204E-2</v>
      </c>
      <c r="AC42" s="84">
        <v>9.0423728813559326E-2</v>
      </c>
      <c r="AD42" s="84">
        <v>8.1864406779661017E-2</v>
      </c>
      <c r="AE42" s="84">
        <v>8.8050847457627118E-2</v>
      </c>
      <c r="AF42" s="84">
        <v>0.14584745762711865</v>
      </c>
      <c r="AG42" s="79">
        <v>2360</v>
      </c>
      <c r="AI42" s="295"/>
      <c r="AJ42" s="298"/>
      <c r="AK42" s="46">
        <v>32</v>
      </c>
      <c r="AL42" s="97">
        <v>0.50936524453694065</v>
      </c>
      <c r="AM42" s="97">
        <v>9.6514047866805411E-2</v>
      </c>
      <c r="AN42" s="97">
        <v>9.053069719042664E-2</v>
      </c>
      <c r="AO42" s="97">
        <v>8.5674644467568506E-2</v>
      </c>
      <c r="AP42" s="97">
        <v>8.8536246964967036E-2</v>
      </c>
      <c r="AQ42" s="97">
        <v>0.12937911897329168</v>
      </c>
      <c r="AR42" s="93">
        <v>2306.4</v>
      </c>
    </row>
    <row r="43" spans="2:44" x14ac:dyDescent="0.25">
      <c r="B43" s="295"/>
      <c r="C43" s="301"/>
      <c r="D43" s="46">
        <v>37</v>
      </c>
      <c r="E43" s="70">
        <v>0.25313844521718631</v>
      </c>
      <c r="F43" s="70">
        <v>0.21167560558731655</v>
      </c>
      <c r="G43" s="70">
        <v>0.17590027700831024</v>
      </c>
      <c r="H43" s="70">
        <v>1.0520421995638593E-2</v>
      </c>
      <c r="I43" s="70">
        <v>0.11775800082513115</v>
      </c>
      <c r="J43" s="70">
        <v>0.2310072493664172</v>
      </c>
      <c r="K43" s="65">
        <v>6786.8</v>
      </c>
      <c r="M43" s="295"/>
      <c r="N43" s="301"/>
      <c r="O43" s="46">
        <v>37</v>
      </c>
      <c r="P43" s="56">
        <v>0.43113241036563732</v>
      </c>
      <c r="Q43" s="56">
        <v>9.8331558395456181E-2</v>
      </c>
      <c r="R43" s="56">
        <v>9.7089101881434173E-2</v>
      </c>
      <c r="S43" s="56">
        <v>0.10276890308839193</v>
      </c>
      <c r="T43" s="56">
        <v>9.495917642882501E-2</v>
      </c>
      <c r="U43" s="56">
        <v>0.17571884984025565</v>
      </c>
      <c r="V43" s="51">
        <v>1126.7999999999997</v>
      </c>
      <c r="X43" s="295"/>
      <c r="Y43" s="301"/>
      <c r="Z43" s="46">
        <v>37</v>
      </c>
      <c r="AA43" s="84">
        <v>0.5778546712802769</v>
      </c>
      <c r="AB43" s="84">
        <v>6.0819803034335922E-2</v>
      </c>
      <c r="AC43" s="84">
        <v>6.9337237157306372E-2</v>
      </c>
      <c r="AD43" s="84">
        <v>9.6885813148788941E-2</v>
      </c>
      <c r="AE43" s="84">
        <v>7.505988820867715E-2</v>
      </c>
      <c r="AF43" s="84">
        <v>0.12004258717061488</v>
      </c>
      <c r="AG43" s="79">
        <v>1502.7999999999997</v>
      </c>
      <c r="AI43" s="295"/>
      <c r="AJ43" s="301"/>
      <c r="AK43" s="46">
        <v>37</v>
      </c>
      <c r="AL43" s="97">
        <v>0.58607350096711797</v>
      </c>
      <c r="AM43" s="97">
        <v>6.1342912406742195E-2</v>
      </c>
      <c r="AN43" s="97">
        <v>6.6040342636087324E-2</v>
      </c>
      <c r="AO43" s="97">
        <v>8.994197292069632E-2</v>
      </c>
      <c r="AP43" s="97">
        <v>7.7369439071566737E-2</v>
      </c>
      <c r="AQ43" s="97">
        <v>0.11923183199778944</v>
      </c>
      <c r="AR43" s="93">
        <v>1447.6</v>
      </c>
    </row>
    <row r="44" spans="2:44" x14ac:dyDescent="0.25">
      <c r="B44" s="296"/>
      <c r="C44" s="298" t="s">
        <v>36</v>
      </c>
      <c r="D44" s="45">
        <v>22</v>
      </c>
      <c r="E44" s="72">
        <v>9.8537996938037303E-2</v>
      </c>
      <c r="F44" s="72">
        <v>0.39728124631975631</v>
      </c>
      <c r="G44" s="72">
        <v>0.24059960631908336</v>
      </c>
      <c r="H44" s="72">
        <v>6.2080452228334918E-3</v>
      </c>
      <c r="I44" s="72">
        <v>8.3917966318410447E-2</v>
      </c>
      <c r="J44" s="72">
        <v>0.17345513888187888</v>
      </c>
      <c r="K44" s="67">
        <v>11887.800000000003</v>
      </c>
      <c r="M44" s="296"/>
      <c r="N44" s="298" t="s">
        <v>36</v>
      </c>
      <c r="O44" s="45">
        <v>22</v>
      </c>
      <c r="P44" s="58">
        <v>0.13476990504017533</v>
      </c>
      <c r="Q44" s="58">
        <v>0.31117604090577072</v>
      </c>
      <c r="R44" s="58">
        <v>0.21365960555149749</v>
      </c>
      <c r="S44" s="58">
        <v>8.8750913075237414E-2</v>
      </c>
      <c r="T44" s="58">
        <v>7.6333089846603364E-2</v>
      </c>
      <c r="U44" s="58">
        <v>0.17531044558071587</v>
      </c>
      <c r="V44" s="53">
        <v>547.59999999999991</v>
      </c>
      <c r="X44" s="296"/>
      <c r="Y44" s="298" t="s">
        <v>36</v>
      </c>
      <c r="Z44" s="45">
        <v>22</v>
      </c>
      <c r="AA44" s="86">
        <v>0.19606003752345214</v>
      </c>
      <c r="AB44" s="86">
        <v>0.18761726078799248</v>
      </c>
      <c r="AC44" s="86">
        <v>0.13602251407129454</v>
      </c>
      <c r="AD44" s="86">
        <v>0.24671669793621012</v>
      </c>
      <c r="AE44" s="86">
        <v>8.3489681050656656E-2</v>
      </c>
      <c r="AF44" s="86">
        <v>0.15009380863039398</v>
      </c>
      <c r="AG44" s="81">
        <v>213.20000000000002</v>
      </c>
      <c r="AI44" s="296"/>
      <c r="AJ44" s="298" t="s">
        <v>36</v>
      </c>
      <c r="AK44" s="45">
        <v>22</v>
      </c>
      <c r="AL44" s="99">
        <v>0.20308250226654576</v>
      </c>
      <c r="AM44" s="99">
        <v>0.22846781504986396</v>
      </c>
      <c r="AN44" s="99">
        <v>0.12420670897552129</v>
      </c>
      <c r="AO44" s="99">
        <v>0.24206708975521302</v>
      </c>
      <c r="AP44" s="99">
        <v>7.7062556663644602E-2</v>
      </c>
      <c r="AQ44" s="99">
        <v>0.12511332728921123</v>
      </c>
      <c r="AR44" s="95">
        <v>220.60000000000002</v>
      </c>
    </row>
    <row r="45" spans="2:44" x14ac:dyDescent="0.25">
      <c r="B45" s="296"/>
      <c r="C45" s="298"/>
      <c r="D45" s="46">
        <v>27</v>
      </c>
      <c r="E45" s="70">
        <v>0.10044505983582237</v>
      </c>
      <c r="F45" s="70">
        <v>0.36690732865196324</v>
      </c>
      <c r="G45" s="70">
        <v>0.23058055583028386</v>
      </c>
      <c r="H45" s="70">
        <v>7.3187617446345563E-3</v>
      </c>
      <c r="I45" s="70">
        <v>9.6963702897834042E-2</v>
      </c>
      <c r="J45" s="70">
        <v>0.197784591039462</v>
      </c>
      <c r="K45" s="65">
        <v>10111</v>
      </c>
      <c r="M45" s="296"/>
      <c r="N45" s="298"/>
      <c r="O45" s="46">
        <v>27</v>
      </c>
      <c r="P45" s="56">
        <v>0.14414046549612083</v>
      </c>
      <c r="Q45" s="56">
        <v>0.28583095140873821</v>
      </c>
      <c r="R45" s="56">
        <v>0.18660677827684768</v>
      </c>
      <c r="S45" s="56">
        <v>0.1041241322988975</v>
      </c>
      <c r="T45" s="56">
        <v>9.3507554103715779E-2</v>
      </c>
      <c r="U45" s="56">
        <v>0.18579011841567983</v>
      </c>
      <c r="V45" s="51">
        <v>489.80000000000007</v>
      </c>
      <c r="X45" s="296"/>
      <c r="Y45" s="298"/>
      <c r="Z45" s="46">
        <v>27</v>
      </c>
      <c r="AA45" s="84">
        <v>0.19244391971664698</v>
      </c>
      <c r="AB45" s="84">
        <v>0.15466351829988192</v>
      </c>
      <c r="AC45" s="84">
        <v>0.1487603305785124</v>
      </c>
      <c r="AD45" s="84">
        <v>0.26210153482880755</v>
      </c>
      <c r="AE45" s="84">
        <v>8.1463990554899654E-2</v>
      </c>
      <c r="AF45" s="84">
        <v>0.16056670602125148</v>
      </c>
      <c r="AG45" s="79">
        <v>169.4</v>
      </c>
      <c r="AI45" s="296"/>
      <c r="AJ45" s="298"/>
      <c r="AK45" s="46">
        <v>27</v>
      </c>
      <c r="AL45" s="97">
        <v>0.16981132075471703</v>
      </c>
      <c r="AM45" s="97">
        <v>0.18238993710691825</v>
      </c>
      <c r="AN45" s="97">
        <v>0.11530398322851156</v>
      </c>
      <c r="AO45" s="97">
        <v>0.30083857442348017</v>
      </c>
      <c r="AP45" s="97">
        <v>8.17610062893082E-2</v>
      </c>
      <c r="AQ45" s="97">
        <v>0.14989517819706502</v>
      </c>
      <c r="AR45" s="93">
        <v>190.79999999999995</v>
      </c>
    </row>
    <row r="46" spans="2:44" x14ac:dyDescent="0.25">
      <c r="B46" s="296"/>
      <c r="C46" s="298"/>
      <c r="D46" s="46">
        <v>32</v>
      </c>
      <c r="E46" s="70">
        <v>0.10872464701283173</v>
      </c>
      <c r="F46" s="70">
        <v>0.3333946557512763</v>
      </c>
      <c r="G46" s="70">
        <v>0.21733431449202045</v>
      </c>
      <c r="H46" s="70">
        <v>8.0485673550108085E-3</v>
      </c>
      <c r="I46" s="70">
        <v>0.10798877799751647</v>
      </c>
      <c r="J46" s="70">
        <v>0.22450903739134437</v>
      </c>
      <c r="K46" s="65">
        <v>8697.1999999999989</v>
      </c>
      <c r="M46" s="296"/>
      <c r="N46" s="298"/>
      <c r="O46" s="46">
        <v>32</v>
      </c>
      <c r="P46" s="56">
        <v>0.16189111747850998</v>
      </c>
      <c r="Q46" s="56">
        <v>0.26265520534861503</v>
      </c>
      <c r="R46" s="56">
        <v>0.17335243553008592</v>
      </c>
      <c r="S46" s="56">
        <v>0.10792741165234</v>
      </c>
      <c r="T46" s="56">
        <v>8.4049665711556823E-2</v>
      </c>
      <c r="U46" s="56">
        <v>0.21012416427889205</v>
      </c>
      <c r="V46" s="51">
        <v>418.80000000000007</v>
      </c>
      <c r="X46" s="296"/>
      <c r="Y46" s="298"/>
      <c r="Z46" s="46">
        <v>32</v>
      </c>
      <c r="AA46" s="84">
        <v>0.18124207858048161</v>
      </c>
      <c r="AB46" s="84">
        <v>0.15082382762991128</v>
      </c>
      <c r="AC46" s="84">
        <v>0.11026615969581748</v>
      </c>
      <c r="AD46" s="84">
        <v>0.3244613434727503</v>
      </c>
      <c r="AE46" s="84">
        <v>7.0975918884664119E-2</v>
      </c>
      <c r="AF46" s="84">
        <v>0.16223067173637512</v>
      </c>
      <c r="AG46" s="79">
        <v>157.80000000000001</v>
      </c>
      <c r="AI46" s="296"/>
      <c r="AJ46" s="298"/>
      <c r="AK46" s="46">
        <v>32</v>
      </c>
      <c r="AL46" s="97">
        <v>0.18072289156626503</v>
      </c>
      <c r="AM46" s="97">
        <v>0.1542168674698795</v>
      </c>
      <c r="AN46" s="97">
        <v>0.10843373493975902</v>
      </c>
      <c r="AO46" s="97">
        <v>0.29397590361445775</v>
      </c>
      <c r="AP46" s="97">
        <v>7.4698795180722879E-2</v>
      </c>
      <c r="AQ46" s="97">
        <v>0.18795180722891563</v>
      </c>
      <c r="AR46" s="93">
        <v>166.00000000000003</v>
      </c>
    </row>
    <row r="47" spans="2:44" x14ac:dyDescent="0.25">
      <c r="B47" s="296"/>
      <c r="C47" s="298"/>
      <c r="D47" s="46">
        <v>37</v>
      </c>
      <c r="E47" s="70">
        <v>0.12383661520616422</v>
      </c>
      <c r="F47" s="70">
        <v>0.28802231489408714</v>
      </c>
      <c r="G47" s="70">
        <v>0.2081526692258831</v>
      </c>
      <c r="H47" s="70">
        <v>9.2794609075091839E-3</v>
      </c>
      <c r="I47" s="70">
        <v>0.12226242094506891</v>
      </c>
      <c r="J47" s="71">
        <v>0.24844651882128754</v>
      </c>
      <c r="K47" s="66">
        <v>7241.7999999999993</v>
      </c>
      <c r="M47" s="296"/>
      <c r="N47" s="298"/>
      <c r="O47" s="46">
        <v>37</v>
      </c>
      <c r="P47" s="56">
        <v>0.14136413641364134</v>
      </c>
      <c r="Q47" s="56">
        <v>0.23157315731573155</v>
      </c>
      <c r="R47" s="56">
        <v>0.1606160616061606</v>
      </c>
      <c r="S47" s="56">
        <v>0.14576457645764576</v>
      </c>
      <c r="T47" s="56">
        <v>9.7359735973597344E-2</v>
      </c>
      <c r="U47" s="57">
        <v>0.22332233223322331</v>
      </c>
      <c r="V47" s="52">
        <v>363.6</v>
      </c>
      <c r="X47" s="296"/>
      <c r="Y47" s="298"/>
      <c r="Z47" s="46">
        <v>37</v>
      </c>
      <c r="AA47" s="84">
        <v>0.19011976047904186</v>
      </c>
      <c r="AB47" s="84">
        <v>0.12574850299401197</v>
      </c>
      <c r="AC47" s="84">
        <v>8.0838323353293398E-2</v>
      </c>
      <c r="AD47" s="84">
        <v>0.34281437125748493</v>
      </c>
      <c r="AE47" s="84">
        <v>8.5329341317365262E-2</v>
      </c>
      <c r="AF47" s="85">
        <v>0.17514970059880236</v>
      </c>
      <c r="AG47" s="80">
        <v>133.60000000000002</v>
      </c>
      <c r="AI47" s="296"/>
      <c r="AJ47" s="298"/>
      <c r="AK47" s="46">
        <v>37</v>
      </c>
      <c r="AL47" s="97">
        <v>0.15223463687150834</v>
      </c>
      <c r="AM47" s="97">
        <v>0.1131284916201117</v>
      </c>
      <c r="AN47" s="97">
        <v>9.7765363128491586E-2</v>
      </c>
      <c r="AO47" s="97">
        <v>0.3882681564245809</v>
      </c>
      <c r="AP47" s="97">
        <v>8.5195530726256949E-2</v>
      </c>
      <c r="AQ47" s="98">
        <v>0.16340782122905023</v>
      </c>
      <c r="AR47" s="94">
        <v>143.20000000000005</v>
      </c>
    </row>
    <row r="48" spans="2:44" x14ac:dyDescent="0.25">
      <c r="B48" s="296"/>
      <c r="C48" s="298" t="s">
        <v>37</v>
      </c>
      <c r="D48" s="45">
        <v>22</v>
      </c>
      <c r="E48" s="72">
        <v>0.17856399583766905</v>
      </c>
      <c r="F48" s="72">
        <v>0.31186264308012485</v>
      </c>
      <c r="G48" s="72">
        <v>0.21762053416579946</v>
      </c>
      <c r="H48" s="72">
        <v>8.0124869927159208E-3</v>
      </c>
      <c r="I48" s="72">
        <v>9.4623655913978477E-2</v>
      </c>
      <c r="J48" s="70">
        <v>0.18931668400971208</v>
      </c>
      <c r="K48" s="67">
        <v>5766.0000000000009</v>
      </c>
      <c r="M48" s="296"/>
      <c r="N48" s="298" t="s">
        <v>37</v>
      </c>
      <c r="O48" s="45">
        <v>22</v>
      </c>
      <c r="P48" s="58">
        <v>0.19841409691629955</v>
      </c>
      <c r="Q48" s="58">
        <v>0.2186784140969163</v>
      </c>
      <c r="R48" s="58">
        <v>0.17568281938325991</v>
      </c>
      <c r="S48" s="58">
        <v>0.10607929515418503</v>
      </c>
      <c r="T48" s="58">
        <v>9.8149779735682827E-2</v>
      </c>
      <c r="U48" s="56">
        <v>0.20299559471365641</v>
      </c>
      <c r="V48" s="53">
        <v>1135</v>
      </c>
      <c r="X48" s="296"/>
      <c r="Y48" s="298" t="s">
        <v>37</v>
      </c>
      <c r="Z48" s="45">
        <v>22</v>
      </c>
      <c r="AA48" s="86">
        <v>0.23745819397993309</v>
      </c>
      <c r="AB48" s="86">
        <v>0.18376068376068375</v>
      </c>
      <c r="AC48" s="86">
        <v>0.14752879970271274</v>
      </c>
      <c r="AD48" s="86">
        <v>0.1321070234113712</v>
      </c>
      <c r="AE48" s="86">
        <v>0.11222593831289482</v>
      </c>
      <c r="AF48" s="84">
        <v>0.18691936083240429</v>
      </c>
      <c r="AG48" s="81">
        <v>1076.4000000000001</v>
      </c>
      <c r="AI48" s="296"/>
      <c r="AJ48" s="298" t="s">
        <v>37</v>
      </c>
      <c r="AK48" s="45">
        <v>22</v>
      </c>
      <c r="AL48" s="99">
        <v>0.24366684891561868</v>
      </c>
      <c r="AM48" s="99">
        <v>0.20174958993985784</v>
      </c>
      <c r="AN48" s="99">
        <v>0.15345361764169854</v>
      </c>
      <c r="AO48" s="99">
        <v>0.12520503007107708</v>
      </c>
      <c r="AP48" s="99">
        <v>0.10770913067249863</v>
      </c>
      <c r="AQ48" s="97">
        <v>0.16821578275924914</v>
      </c>
      <c r="AR48" s="95">
        <v>1097.4000000000001</v>
      </c>
    </row>
    <row r="49" spans="2:44" x14ac:dyDescent="0.25">
      <c r="B49" s="296"/>
      <c r="C49" s="298"/>
      <c r="D49" s="46">
        <v>27</v>
      </c>
      <c r="E49" s="70">
        <v>0.20381322270279811</v>
      </c>
      <c r="F49" s="70">
        <v>0.26599876423338337</v>
      </c>
      <c r="G49" s="70">
        <v>0.19322093741724777</v>
      </c>
      <c r="H49" s="70">
        <v>9.3565186689028145E-3</v>
      </c>
      <c r="I49" s="70">
        <v>0.11474975726012886</v>
      </c>
      <c r="J49" s="70">
        <v>0.21286079971753905</v>
      </c>
      <c r="K49" s="65">
        <v>4531.6000000000004</v>
      </c>
      <c r="M49" s="296"/>
      <c r="N49" s="298"/>
      <c r="O49" s="46">
        <v>27</v>
      </c>
      <c r="P49" s="56">
        <v>0.24071394114809455</v>
      </c>
      <c r="Q49" s="56">
        <v>0.18909792571152922</v>
      </c>
      <c r="R49" s="56">
        <v>0.13627592860588519</v>
      </c>
      <c r="S49" s="56">
        <v>0.11866859623733721</v>
      </c>
      <c r="T49" s="56">
        <v>0.10178485287023639</v>
      </c>
      <c r="U49" s="56">
        <v>0.2134587554269175</v>
      </c>
      <c r="V49" s="51">
        <v>829.19999999999993</v>
      </c>
      <c r="X49" s="296"/>
      <c r="Y49" s="298"/>
      <c r="Z49" s="46">
        <v>27</v>
      </c>
      <c r="AA49" s="84">
        <v>0.29058945191313346</v>
      </c>
      <c r="AB49" s="84">
        <v>0.13340227507755947</v>
      </c>
      <c r="AC49" s="84">
        <v>0.11918304033092039</v>
      </c>
      <c r="AD49" s="84">
        <v>0.1613236814891417</v>
      </c>
      <c r="AE49" s="84">
        <v>0.10961737331954499</v>
      </c>
      <c r="AF49" s="84">
        <v>0.18588417786970013</v>
      </c>
      <c r="AG49" s="79">
        <v>773.59999999999991</v>
      </c>
      <c r="AI49" s="296"/>
      <c r="AJ49" s="298"/>
      <c r="AK49" s="46">
        <v>27</v>
      </c>
      <c r="AL49" s="97">
        <v>0.29685230024213072</v>
      </c>
      <c r="AM49" s="97">
        <v>0.14576271186440679</v>
      </c>
      <c r="AN49" s="97">
        <v>0.11694915254237287</v>
      </c>
      <c r="AO49" s="97">
        <v>0.15084745762711863</v>
      </c>
      <c r="AP49" s="97">
        <v>0.12324455205811137</v>
      </c>
      <c r="AQ49" s="97">
        <v>0.16634382566585959</v>
      </c>
      <c r="AR49" s="93">
        <v>826</v>
      </c>
    </row>
    <row r="50" spans="2:44" x14ac:dyDescent="0.25">
      <c r="B50" s="296"/>
      <c r="C50" s="298"/>
      <c r="D50" s="46">
        <v>32</v>
      </c>
      <c r="E50" s="70">
        <v>0.23588337344003579</v>
      </c>
      <c r="F50" s="70">
        <v>0.21232301751636912</v>
      </c>
      <c r="G50" s="70">
        <v>0.16979125860428673</v>
      </c>
      <c r="H50" s="70">
        <v>9.849459958587499E-3</v>
      </c>
      <c r="I50" s="70">
        <v>0.13050534445128434</v>
      </c>
      <c r="J50" s="70">
        <v>0.24164754602943642</v>
      </c>
      <c r="K50" s="65">
        <v>3573.8</v>
      </c>
      <c r="M50" s="296"/>
      <c r="N50" s="298"/>
      <c r="O50" s="46">
        <v>32</v>
      </c>
      <c r="P50" s="56">
        <v>0.25130718954248366</v>
      </c>
      <c r="Q50" s="56">
        <v>0.1477124183006536</v>
      </c>
      <c r="R50" s="56">
        <v>0.11633986928104575</v>
      </c>
      <c r="S50" s="56">
        <v>0.15980392156862744</v>
      </c>
      <c r="T50" s="56">
        <v>0.10196078431372549</v>
      </c>
      <c r="U50" s="56">
        <v>0.22287581699346407</v>
      </c>
      <c r="V50" s="51">
        <v>612</v>
      </c>
      <c r="X50" s="296"/>
      <c r="Y50" s="298"/>
      <c r="Z50" s="46">
        <v>32</v>
      </c>
      <c r="AA50" s="84">
        <v>0.35270406449445746</v>
      </c>
      <c r="AB50" s="84">
        <v>8.9351696338595896E-2</v>
      </c>
      <c r="AC50" s="84">
        <v>9.0359422237151474E-2</v>
      </c>
      <c r="AD50" s="84">
        <v>0.17635203224722873</v>
      </c>
      <c r="AE50" s="84">
        <v>9.8421229425596224E-2</v>
      </c>
      <c r="AF50" s="84">
        <v>0.19281155525697005</v>
      </c>
      <c r="AG50" s="79">
        <v>595.40000000000009</v>
      </c>
      <c r="AI50" s="296"/>
      <c r="AJ50" s="298"/>
      <c r="AK50" s="46">
        <v>32</v>
      </c>
      <c r="AL50" s="97">
        <v>0.35282714054927311</v>
      </c>
      <c r="AM50" s="97">
        <v>8.4329563812600983E-2</v>
      </c>
      <c r="AN50" s="97">
        <v>0.10210016155088855</v>
      </c>
      <c r="AO50" s="97">
        <v>0.18287560581583204</v>
      </c>
      <c r="AP50" s="97">
        <v>0.101453957996769</v>
      </c>
      <c r="AQ50" s="97">
        <v>0.17641357027463656</v>
      </c>
      <c r="AR50" s="93">
        <v>618.99999999999989</v>
      </c>
    </row>
    <row r="51" spans="2:44" x14ac:dyDescent="0.25">
      <c r="B51" s="297"/>
      <c r="C51" s="298"/>
      <c r="D51" s="47">
        <v>37</v>
      </c>
      <c r="E51" s="71">
        <v>0.25513992004568814</v>
      </c>
      <c r="F51" s="71">
        <v>0.17061679040548255</v>
      </c>
      <c r="G51" s="71">
        <v>0.14891490576813246</v>
      </c>
      <c r="H51" s="71">
        <v>1.3349514563106794E-2</v>
      </c>
      <c r="I51" s="71">
        <v>0.14941462021701885</v>
      </c>
      <c r="J51" s="71">
        <v>0.26256424900057107</v>
      </c>
      <c r="K51" s="66">
        <v>2801.6000000000004</v>
      </c>
      <c r="M51" s="297"/>
      <c r="N51" s="298"/>
      <c r="O51" s="47">
        <v>37</v>
      </c>
      <c r="P51" s="57">
        <v>0.24020887728459536</v>
      </c>
      <c r="Q51" s="57">
        <v>0.11270670147954745</v>
      </c>
      <c r="R51" s="57">
        <v>0.12532637075718017</v>
      </c>
      <c r="S51" s="57">
        <v>0.17406440382941693</v>
      </c>
      <c r="T51" s="57">
        <v>0.11053089643167974</v>
      </c>
      <c r="U51" s="57">
        <v>0.23716275021758057</v>
      </c>
      <c r="V51" s="52">
        <v>459.59999999999991</v>
      </c>
      <c r="X51" s="297"/>
      <c r="Y51" s="298"/>
      <c r="Z51" s="47">
        <v>37</v>
      </c>
      <c r="AA51" s="85">
        <v>0.36722173531989483</v>
      </c>
      <c r="AB51" s="85">
        <v>6.1349693251533742E-2</v>
      </c>
      <c r="AC51" s="85">
        <v>6.6170026292725684E-2</v>
      </c>
      <c r="AD51" s="85">
        <v>0.23400525854513585</v>
      </c>
      <c r="AE51" s="85">
        <v>9.3777388255915861E-2</v>
      </c>
      <c r="AF51" s="85">
        <v>0.17747589833479405</v>
      </c>
      <c r="AG51" s="80">
        <v>456.4</v>
      </c>
      <c r="AI51" s="297"/>
      <c r="AJ51" s="298"/>
      <c r="AK51" s="47">
        <v>37</v>
      </c>
      <c r="AL51" s="98">
        <v>0.36910428385980093</v>
      </c>
      <c r="AM51" s="98">
        <v>5.8416270012981393E-2</v>
      </c>
      <c r="AN51" s="98">
        <v>7.6157507572479452E-2</v>
      </c>
      <c r="AO51" s="98">
        <v>0.21722198182604935</v>
      </c>
      <c r="AP51" s="98">
        <v>0.11120726958026828</v>
      </c>
      <c r="AQ51" s="98">
        <v>0.16789268714842059</v>
      </c>
      <c r="AR51" s="94">
        <v>462.2</v>
      </c>
    </row>
    <row r="52" spans="2:44" x14ac:dyDescent="0.25">
      <c r="B52" s="294" t="s">
        <v>38</v>
      </c>
      <c r="C52" s="298" t="s">
        <v>39</v>
      </c>
      <c r="D52" s="45">
        <v>22</v>
      </c>
      <c r="E52" s="72">
        <v>0.19573835190509375</v>
      </c>
      <c r="F52" s="72">
        <v>0.28372926413669131</v>
      </c>
      <c r="G52" s="72">
        <v>0.24412837643972621</v>
      </c>
      <c r="H52" s="72">
        <v>7.6882989126297744E-3</v>
      </c>
      <c r="I52" s="72">
        <v>8.6041023779270295E-2</v>
      </c>
      <c r="J52" s="70">
        <v>0.18267468482658877</v>
      </c>
      <c r="K52" s="67">
        <v>34155.799999999996</v>
      </c>
      <c r="M52" s="294" t="s">
        <v>38</v>
      </c>
      <c r="N52" s="298" t="s">
        <v>39</v>
      </c>
      <c r="O52" s="45">
        <v>22</v>
      </c>
      <c r="P52" s="58">
        <v>0.29214498605903289</v>
      </c>
      <c r="Q52" s="58">
        <v>0.20315354292856463</v>
      </c>
      <c r="R52" s="58">
        <v>0.18605903278530916</v>
      </c>
      <c r="S52" s="58">
        <v>5.3783290068262685E-2</v>
      </c>
      <c r="T52" s="58">
        <v>9.5394673589078008E-2</v>
      </c>
      <c r="U52" s="56">
        <v>0.16946447456975297</v>
      </c>
      <c r="V52" s="53">
        <v>10400.999999999996</v>
      </c>
      <c r="X52" s="294" t="s">
        <v>38</v>
      </c>
      <c r="Y52" s="298" t="s">
        <v>39</v>
      </c>
      <c r="Z52" s="45">
        <v>22</v>
      </c>
      <c r="AA52" s="86">
        <v>0.38280402555140408</v>
      </c>
      <c r="AB52" s="86">
        <v>0.17745872001928406</v>
      </c>
      <c r="AC52" s="86">
        <v>0.16374894540195251</v>
      </c>
      <c r="AD52" s="86">
        <v>4.8421116066047959E-2</v>
      </c>
      <c r="AE52" s="86">
        <v>9.5697239966252845E-2</v>
      </c>
      <c r="AF52" s="84">
        <v>0.13186995299505844</v>
      </c>
      <c r="AG52" s="81">
        <v>13275.200000000003</v>
      </c>
      <c r="AI52" s="294" t="s">
        <v>38</v>
      </c>
      <c r="AJ52" s="298" t="s">
        <v>39</v>
      </c>
      <c r="AK52" s="45">
        <v>22</v>
      </c>
      <c r="AL52" s="99">
        <v>0.36433578638122105</v>
      </c>
      <c r="AM52" s="99">
        <v>0.18447307949620406</v>
      </c>
      <c r="AN52" s="99">
        <v>0.17104918700369406</v>
      </c>
      <c r="AO52" s="99">
        <v>4.7892608860059915E-2</v>
      </c>
      <c r="AP52" s="99">
        <v>0.10046830914220889</v>
      </c>
      <c r="AQ52" s="97">
        <v>0.13178102911661188</v>
      </c>
      <c r="AR52" s="95">
        <v>13751.600000000002</v>
      </c>
    </row>
    <row r="53" spans="2:44" x14ac:dyDescent="0.25">
      <c r="B53" s="295"/>
      <c r="C53" s="298"/>
      <c r="D53" s="46">
        <v>27</v>
      </c>
      <c r="E53" s="70">
        <v>0.30812788748517933</v>
      </c>
      <c r="F53" s="70">
        <v>0.19531665235700563</v>
      </c>
      <c r="G53" s="70">
        <v>0.1832556523161209</v>
      </c>
      <c r="H53" s="70">
        <v>8.9742017253362782E-3</v>
      </c>
      <c r="I53" s="70">
        <v>0.11218774275317879</v>
      </c>
      <c r="J53" s="70">
        <v>0.19213786336317923</v>
      </c>
      <c r="K53" s="65">
        <v>19567.199999999997</v>
      </c>
      <c r="M53" s="295"/>
      <c r="N53" s="298"/>
      <c r="O53" s="46">
        <v>27</v>
      </c>
      <c r="P53" s="56">
        <v>0.41916885061774622</v>
      </c>
      <c r="Q53" s="56">
        <v>0.12938974166978662</v>
      </c>
      <c r="R53" s="56">
        <v>0.12205166604268067</v>
      </c>
      <c r="S53" s="56">
        <v>7.4803444402845393E-2</v>
      </c>
      <c r="T53" s="56">
        <v>9.3260950954698635E-2</v>
      </c>
      <c r="U53" s="56">
        <v>0.16132534631224266</v>
      </c>
      <c r="V53" s="51">
        <v>5341.9999999999991</v>
      </c>
      <c r="X53" s="295"/>
      <c r="Y53" s="298"/>
      <c r="Z53" s="46">
        <v>27</v>
      </c>
      <c r="AA53" s="84">
        <v>0.5281053512156948</v>
      </c>
      <c r="AB53" s="84">
        <v>0.10330032112691261</v>
      </c>
      <c r="AC53" s="84">
        <v>0.10437973932050626</v>
      </c>
      <c r="AD53" s="84">
        <v>5.8882262460533775E-2</v>
      </c>
      <c r="AE53" s="84">
        <v>8.5301022748738436E-2</v>
      </c>
      <c r="AF53" s="84">
        <v>0.12003130312761422</v>
      </c>
      <c r="AG53" s="79">
        <v>7411.4</v>
      </c>
      <c r="AI53" s="295"/>
      <c r="AJ53" s="298"/>
      <c r="AK53" s="46">
        <v>27</v>
      </c>
      <c r="AL53" s="97">
        <v>0.51966118958908514</v>
      </c>
      <c r="AM53" s="97">
        <v>0.10585144878977135</v>
      </c>
      <c r="AN53" s="97">
        <v>0.10871954324925617</v>
      </c>
      <c r="AO53" s="97">
        <v>6.1328973114965019E-2</v>
      </c>
      <c r="AP53" s="97">
        <v>8.6605730827994748E-2</v>
      </c>
      <c r="AQ53" s="97">
        <v>0.11783311442892755</v>
      </c>
      <c r="AR53" s="93">
        <v>7461.4000000000005</v>
      </c>
    </row>
    <row r="54" spans="2:44" x14ac:dyDescent="0.25">
      <c r="B54" s="295"/>
      <c r="C54" s="298"/>
      <c r="D54" s="46">
        <v>32</v>
      </c>
      <c r="E54" s="70">
        <v>0.40682839717299513</v>
      </c>
      <c r="F54" s="70">
        <v>0.14247014846315662</v>
      </c>
      <c r="G54" s="70">
        <v>0.14076002239811131</v>
      </c>
      <c r="H54" s="70">
        <v>8.6262996201401394E-3</v>
      </c>
      <c r="I54" s="70">
        <v>0.11483572196074276</v>
      </c>
      <c r="J54" s="70">
        <v>0.18647941038485402</v>
      </c>
      <c r="K54" s="65">
        <v>13215.4</v>
      </c>
      <c r="M54" s="295"/>
      <c r="N54" s="298"/>
      <c r="O54" s="46">
        <v>32</v>
      </c>
      <c r="P54" s="56">
        <v>0.49079369069314399</v>
      </c>
      <c r="Q54" s="56">
        <v>8.6784390121284485E-2</v>
      </c>
      <c r="R54" s="56">
        <v>9.3068560296612826E-2</v>
      </c>
      <c r="S54" s="56">
        <v>9.6147803682523722E-2</v>
      </c>
      <c r="T54" s="56">
        <v>8.4899139068685972E-2</v>
      </c>
      <c r="U54" s="56">
        <v>0.148306416137749</v>
      </c>
      <c r="V54" s="51">
        <v>3182.6</v>
      </c>
      <c r="X54" s="295"/>
      <c r="Y54" s="298"/>
      <c r="Z54" s="46">
        <v>32</v>
      </c>
      <c r="AA54" s="84">
        <v>0.60494517308105766</v>
      </c>
      <c r="AB54" s="84">
        <v>6.7426359922597282E-2</v>
      </c>
      <c r="AC54" s="84">
        <v>7.447860675123627E-2</v>
      </c>
      <c r="AD54" s="84">
        <v>7.7832724145345075E-2</v>
      </c>
      <c r="AE54" s="84">
        <v>6.6867340356912483E-2</v>
      </c>
      <c r="AF54" s="84">
        <v>0.10844979574285098</v>
      </c>
      <c r="AG54" s="79">
        <v>4651.0000000000009</v>
      </c>
      <c r="AI54" s="295"/>
      <c r="AJ54" s="298"/>
      <c r="AK54" s="46">
        <v>32</v>
      </c>
      <c r="AL54" s="97">
        <v>0.58963216574488631</v>
      </c>
      <c r="AM54" s="97">
        <v>6.9177420770783954E-2</v>
      </c>
      <c r="AN54" s="97">
        <v>7.9931524888069538E-2</v>
      </c>
      <c r="AO54" s="97">
        <v>7.9624264770432801E-2</v>
      </c>
      <c r="AP54" s="97">
        <v>7.4269159863049772E-2</v>
      </c>
      <c r="AQ54" s="97">
        <v>0.10736546396277764</v>
      </c>
      <c r="AR54" s="93">
        <v>4556.3999999999996</v>
      </c>
    </row>
    <row r="55" spans="2:44" x14ac:dyDescent="0.25">
      <c r="B55" s="295"/>
      <c r="C55" s="298"/>
      <c r="D55" s="47">
        <v>37</v>
      </c>
      <c r="E55" s="71">
        <v>0.49446190847908172</v>
      </c>
      <c r="F55" s="71">
        <v>9.941137998691954E-2</v>
      </c>
      <c r="G55" s="71">
        <v>0.10966476085993374</v>
      </c>
      <c r="H55" s="71">
        <v>9.5571636532416279E-3</v>
      </c>
      <c r="I55" s="71">
        <v>0.11293487204371398</v>
      </c>
      <c r="J55" s="71">
        <v>0.1739699149771092</v>
      </c>
      <c r="K55" s="66">
        <v>9479.8000000000011</v>
      </c>
      <c r="M55" s="295"/>
      <c r="N55" s="298"/>
      <c r="O55" s="47">
        <v>37</v>
      </c>
      <c r="P55" s="57">
        <v>0.52369368492750801</v>
      </c>
      <c r="Q55" s="57">
        <v>6.3929162206869714E-2</v>
      </c>
      <c r="R55" s="57">
        <v>7.1227011773863966E-2</v>
      </c>
      <c r="S55" s="57">
        <v>0.11939281891602607</v>
      </c>
      <c r="T55" s="57">
        <v>7.5800330835847043E-2</v>
      </c>
      <c r="U55" s="57">
        <v>0.14595699133988518</v>
      </c>
      <c r="V55" s="52">
        <v>2055.4</v>
      </c>
      <c r="X55" s="295"/>
      <c r="Y55" s="298"/>
      <c r="Z55" s="47">
        <v>37</v>
      </c>
      <c r="AA55" s="85">
        <v>0.62851627137341426</v>
      </c>
      <c r="AB55" s="85">
        <v>4.7573083287368999E-2</v>
      </c>
      <c r="AC55" s="85">
        <v>5.6742967457253164E-2</v>
      </c>
      <c r="AD55" s="85">
        <v>0.10210976282404853</v>
      </c>
      <c r="AE55" s="85">
        <v>6.3568670711527858E-2</v>
      </c>
      <c r="AF55" s="85">
        <v>0.1014892443463872</v>
      </c>
      <c r="AG55" s="80">
        <v>2900.8</v>
      </c>
      <c r="AI55" s="295"/>
      <c r="AJ55" s="298"/>
      <c r="AK55" s="47">
        <v>37</v>
      </c>
      <c r="AL55" s="98">
        <v>0.62281682269107186</v>
      </c>
      <c r="AM55" s="98">
        <v>4.7296353220623179E-2</v>
      </c>
      <c r="AN55" s="98">
        <v>6.1967304736621508E-2</v>
      </c>
      <c r="AO55" s="98">
        <v>0.10360486237250248</v>
      </c>
      <c r="AP55" s="98">
        <v>6.8534302081877899E-2</v>
      </c>
      <c r="AQ55" s="98">
        <v>9.5780354897303355E-2</v>
      </c>
      <c r="AR55" s="94">
        <v>2862.7999999999993</v>
      </c>
    </row>
    <row r="56" spans="2:44" x14ac:dyDescent="0.25">
      <c r="B56" s="296"/>
      <c r="C56" s="298" t="s">
        <v>40</v>
      </c>
      <c r="D56" s="46">
        <v>22</v>
      </c>
      <c r="E56" s="70">
        <v>0.12164972238496963</v>
      </c>
      <c r="F56" s="70">
        <v>0.39316906133030571</v>
      </c>
      <c r="G56" s="70">
        <v>0.29038319677729779</v>
      </c>
      <c r="H56" s="70">
        <v>5.6160503683825467E-3</v>
      </c>
      <c r="I56" s="70">
        <v>5.3950511971294392E-2</v>
      </c>
      <c r="J56" s="70">
        <v>0.1352314571677499</v>
      </c>
      <c r="K56" s="67">
        <v>65882.600000000006</v>
      </c>
      <c r="M56" s="296"/>
      <c r="N56" s="298" t="s">
        <v>40</v>
      </c>
      <c r="O56" s="46">
        <v>22</v>
      </c>
      <c r="P56" s="56">
        <v>0.17306064402532761</v>
      </c>
      <c r="Q56" s="56">
        <v>0.23963024413368098</v>
      </c>
      <c r="R56" s="56">
        <v>0.2432758834749828</v>
      </c>
      <c r="S56" s="56">
        <v>7.1152044605469589E-2</v>
      </c>
      <c r="T56" s="56">
        <v>0.11815031772367635</v>
      </c>
      <c r="U56" s="56">
        <v>0.1547308660368627</v>
      </c>
      <c r="V56" s="53">
        <v>17719.8</v>
      </c>
      <c r="X56" s="296"/>
      <c r="Y56" s="298" t="s">
        <v>40</v>
      </c>
      <c r="Z56" s="46">
        <v>22</v>
      </c>
      <c r="AA56" s="84">
        <v>0.22199631934098668</v>
      </c>
      <c r="AB56" s="84">
        <v>0.21935851371483647</v>
      </c>
      <c r="AC56" s="84">
        <v>0.23175006572605372</v>
      </c>
      <c r="AD56" s="84">
        <v>6.092367014284461E-2</v>
      </c>
      <c r="AE56" s="84">
        <v>0.12796424502672857</v>
      </c>
      <c r="AF56" s="84">
        <v>0.13800718604854961</v>
      </c>
      <c r="AG56" s="81">
        <v>22822.000000000007</v>
      </c>
      <c r="AI56" s="296"/>
      <c r="AJ56" s="298" t="s">
        <v>40</v>
      </c>
      <c r="AK56" s="46">
        <v>22</v>
      </c>
      <c r="AL56" s="97">
        <v>0.19540229885057472</v>
      </c>
      <c r="AM56" s="97">
        <v>0.22885268308287351</v>
      </c>
      <c r="AN56" s="97">
        <v>0.23328753080765124</v>
      </c>
      <c r="AO56" s="97">
        <v>6.3883617963314362E-2</v>
      </c>
      <c r="AP56" s="97">
        <v>0.13068987327967896</v>
      </c>
      <c r="AQ56" s="97">
        <v>0.14788399601590729</v>
      </c>
      <c r="AR56" s="95">
        <v>27509.399999999998</v>
      </c>
    </row>
    <row r="57" spans="2:44" x14ac:dyDescent="0.25">
      <c r="B57" s="296"/>
      <c r="C57" s="298"/>
      <c r="D57" s="46">
        <v>27</v>
      </c>
      <c r="E57" s="70">
        <v>0.17508212284174704</v>
      </c>
      <c r="F57" s="70">
        <v>0.29774586958515159</v>
      </c>
      <c r="G57" s="70">
        <v>0.23400559891689551</v>
      </c>
      <c r="H57" s="70">
        <v>7.810435129697456E-3</v>
      </c>
      <c r="I57" s="70">
        <v>9.5650860604229948E-2</v>
      </c>
      <c r="J57" s="70">
        <v>0.18970511292227865</v>
      </c>
      <c r="K57" s="65">
        <v>37078.599999999991</v>
      </c>
      <c r="M57" s="296"/>
      <c r="N57" s="298"/>
      <c r="O57" s="46">
        <v>27</v>
      </c>
      <c r="P57" s="56">
        <v>0.24653001194962773</v>
      </c>
      <c r="Q57" s="56">
        <v>0.17313172166559429</v>
      </c>
      <c r="R57" s="56">
        <v>0.1621012960750069</v>
      </c>
      <c r="S57" s="56">
        <v>0.11572754848791252</v>
      </c>
      <c r="T57" s="56">
        <v>0.12409228789410794</v>
      </c>
      <c r="U57" s="56">
        <v>0.17841713392775072</v>
      </c>
      <c r="V57" s="51">
        <v>4351.5999999999995</v>
      </c>
      <c r="X57" s="296"/>
      <c r="Y57" s="298"/>
      <c r="Z57" s="46">
        <v>27</v>
      </c>
      <c r="AA57" s="84">
        <v>0.32856535353925859</v>
      </c>
      <c r="AB57" s="84">
        <v>0.13739513666061007</v>
      </c>
      <c r="AC57" s="84">
        <v>0.13666061004368504</v>
      </c>
      <c r="AD57" s="84">
        <v>0.11404492210151934</v>
      </c>
      <c r="AE57" s="84">
        <v>0.12602930374608579</v>
      </c>
      <c r="AF57" s="84">
        <v>0.15730467390884142</v>
      </c>
      <c r="AG57" s="79">
        <v>5173.3999999999987</v>
      </c>
      <c r="AI57" s="296"/>
      <c r="AJ57" s="298"/>
      <c r="AK57" s="46">
        <v>27</v>
      </c>
      <c r="AL57" s="97">
        <v>0.28910753329357985</v>
      </c>
      <c r="AM57" s="97">
        <v>0.14009805870270986</v>
      </c>
      <c r="AN57" s="97">
        <v>0.14413966739548137</v>
      </c>
      <c r="AO57" s="97">
        <v>0.12744318558272047</v>
      </c>
      <c r="AP57" s="97">
        <v>0.14016431458291925</v>
      </c>
      <c r="AQ57" s="97">
        <v>0.15904724044258928</v>
      </c>
      <c r="AR57" s="93">
        <v>6037.2</v>
      </c>
    </row>
    <row r="58" spans="2:44" x14ac:dyDescent="0.25">
      <c r="B58" s="296"/>
      <c r="C58" s="298"/>
      <c r="D58" s="46">
        <v>32</v>
      </c>
      <c r="E58" s="70">
        <v>0.22407948372408365</v>
      </c>
      <c r="F58" s="70">
        <v>0.22798838211783615</v>
      </c>
      <c r="G58" s="70">
        <v>0.19248185752190908</v>
      </c>
      <c r="H58" s="70">
        <v>1.0119610616802404E-2</v>
      </c>
      <c r="I58" s="70">
        <v>0.1247666797800303</v>
      </c>
      <c r="J58" s="70">
        <v>0.22056398623933843</v>
      </c>
      <c r="K58" s="65">
        <v>23894.2</v>
      </c>
      <c r="M58" s="296"/>
      <c r="N58" s="298"/>
      <c r="O58" s="46">
        <v>32</v>
      </c>
      <c r="P58" s="56">
        <v>0.29658225241918884</v>
      </c>
      <c r="Q58" s="56">
        <v>0.12404776611076798</v>
      </c>
      <c r="R58" s="56">
        <v>0.11467984352480957</v>
      </c>
      <c r="S58" s="56">
        <v>0.17006382540662962</v>
      </c>
      <c r="T58" s="56">
        <v>0.10541486514309246</v>
      </c>
      <c r="U58" s="56">
        <v>0.18921144739551166</v>
      </c>
      <c r="V58" s="51">
        <v>1942.7999999999997</v>
      </c>
      <c r="X58" s="296"/>
      <c r="Y58" s="298"/>
      <c r="Z58" s="46">
        <v>32</v>
      </c>
      <c r="AA58" s="84">
        <v>0.35485842330413531</v>
      </c>
      <c r="AB58" s="84">
        <v>8.1890405377877382E-2</v>
      </c>
      <c r="AC58" s="84">
        <v>9.0344265634548809E-2</v>
      </c>
      <c r="AD58" s="84">
        <v>0.2001425952332451</v>
      </c>
      <c r="AE58" s="84">
        <v>0.11020574455082503</v>
      </c>
      <c r="AF58" s="84">
        <v>0.16255856589936851</v>
      </c>
      <c r="AG58" s="79">
        <v>1963.5999999999997</v>
      </c>
      <c r="AI58" s="296"/>
      <c r="AJ58" s="298"/>
      <c r="AK58" s="46">
        <v>32</v>
      </c>
      <c r="AL58" s="97">
        <v>0.35178703021370672</v>
      </c>
      <c r="AM58" s="97">
        <v>8.0140014738393522E-2</v>
      </c>
      <c r="AN58" s="97">
        <v>9.2575534266764931E-2</v>
      </c>
      <c r="AO58" s="97">
        <v>0.1972181282240236</v>
      </c>
      <c r="AP58" s="97">
        <v>0.12205232129697864</v>
      </c>
      <c r="AQ58" s="97">
        <v>0.15622697126013266</v>
      </c>
      <c r="AR58" s="93">
        <v>2171.1999999999998</v>
      </c>
    </row>
    <row r="59" spans="2:44" x14ac:dyDescent="0.25">
      <c r="B59" s="296"/>
      <c r="C59" s="298"/>
      <c r="D59" s="47">
        <v>37</v>
      </c>
      <c r="E59" s="71">
        <v>0.28042506852915777</v>
      </c>
      <c r="F59" s="71">
        <v>0.16882580451353688</v>
      </c>
      <c r="G59" s="71">
        <v>0.15728536918127997</v>
      </c>
      <c r="H59" s="71">
        <v>1.2116205424755611E-2</v>
      </c>
      <c r="I59" s="71">
        <v>0.14173957668381462</v>
      </c>
      <c r="J59" s="71">
        <v>0.23960797566745523</v>
      </c>
      <c r="K59" s="66">
        <v>15978.599999999999</v>
      </c>
      <c r="M59" s="296"/>
      <c r="N59" s="298"/>
      <c r="O59" s="47">
        <v>37</v>
      </c>
      <c r="P59" s="57">
        <v>0.33714707510610814</v>
      </c>
      <c r="Q59" s="57">
        <v>7.7689610629267394E-2</v>
      </c>
      <c r="R59" s="57">
        <v>7.4737036353570777E-2</v>
      </c>
      <c r="S59" s="57">
        <v>0.23989665990035064</v>
      </c>
      <c r="T59" s="57">
        <v>9.3744233253367781E-2</v>
      </c>
      <c r="U59" s="57">
        <v>0.17678538475733532</v>
      </c>
      <c r="V59" s="52">
        <v>1083.8</v>
      </c>
      <c r="X59" s="296"/>
      <c r="Y59" s="298"/>
      <c r="Z59" s="47">
        <v>37</v>
      </c>
      <c r="AA59" s="85">
        <v>0.34546181527389047</v>
      </c>
      <c r="AB59" s="85">
        <v>5.6777289084366252E-2</v>
      </c>
      <c r="AC59" s="85">
        <v>5.9176329468212718E-2</v>
      </c>
      <c r="AD59" s="85">
        <v>0.28488604558176728</v>
      </c>
      <c r="AE59" s="85">
        <v>9.3562574970011997E-2</v>
      </c>
      <c r="AF59" s="85">
        <v>0.16013594562175132</v>
      </c>
      <c r="AG59" s="80">
        <v>1000.4</v>
      </c>
      <c r="AI59" s="296"/>
      <c r="AJ59" s="298"/>
      <c r="AK59" s="47">
        <v>37</v>
      </c>
      <c r="AL59" s="98">
        <v>0.34515819750719079</v>
      </c>
      <c r="AM59" s="98">
        <v>5.0431447746883989E-2</v>
      </c>
      <c r="AN59" s="98">
        <v>6.8839884947267491E-2</v>
      </c>
      <c r="AO59" s="98">
        <v>0.28264621284755514</v>
      </c>
      <c r="AP59" s="98">
        <v>9.7411313518696058E-2</v>
      </c>
      <c r="AQ59" s="98">
        <v>0.15551294343240651</v>
      </c>
      <c r="AR59" s="94">
        <v>1043</v>
      </c>
    </row>
    <row r="60" spans="2:44" x14ac:dyDescent="0.25">
      <c r="B60" s="296"/>
      <c r="C60" s="298" t="s">
        <v>41</v>
      </c>
      <c r="D60" s="46">
        <v>22</v>
      </c>
      <c r="E60" s="70">
        <v>0.16922193356754747</v>
      </c>
      <c r="F60" s="70">
        <v>0.32445832379875544</v>
      </c>
      <c r="G60" s="70">
        <v>0.25753231661080528</v>
      </c>
      <c r="H60" s="70">
        <v>6.1784065364579831E-3</v>
      </c>
      <c r="I60" s="70">
        <v>7.2803794089010346E-2</v>
      </c>
      <c r="J60" s="70">
        <v>0.16980522539742368</v>
      </c>
      <c r="K60" s="67">
        <v>44574.599999999991</v>
      </c>
      <c r="M60" s="296"/>
      <c r="N60" s="298" t="s">
        <v>41</v>
      </c>
      <c r="O60" s="46">
        <v>22</v>
      </c>
      <c r="P60" s="56">
        <v>0.27536203290849548</v>
      </c>
      <c r="Q60" s="56">
        <v>0.2069999605413724</v>
      </c>
      <c r="R60" s="56">
        <v>0.19543858264609559</v>
      </c>
      <c r="S60" s="56">
        <v>6.7572899814544451E-2</v>
      </c>
      <c r="T60" s="56">
        <v>0.10196109379315788</v>
      </c>
      <c r="U60" s="56">
        <v>0.15266543029633431</v>
      </c>
      <c r="V60" s="53">
        <v>10137.199999999999</v>
      </c>
      <c r="X60" s="296"/>
      <c r="Y60" s="298" t="s">
        <v>41</v>
      </c>
      <c r="Z60" s="46">
        <v>22</v>
      </c>
      <c r="AA60" s="84">
        <v>0.3696155099380905</v>
      </c>
      <c r="AB60" s="84">
        <v>0.17727272727272722</v>
      </c>
      <c r="AC60" s="84">
        <v>0.1741446725317693</v>
      </c>
      <c r="AD60" s="84">
        <v>6.2349299446073626E-2</v>
      </c>
      <c r="AE60" s="84">
        <v>9.9837080482241755E-2</v>
      </c>
      <c r="AF60" s="84">
        <v>0.1167807103290974</v>
      </c>
      <c r="AG60" s="81">
        <v>12276.000000000002</v>
      </c>
      <c r="AI60" s="296"/>
      <c r="AJ60" s="298" t="s">
        <v>41</v>
      </c>
      <c r="AK60" s="46">
        <v>22</v>
      </c>
      <c r="AL60" s="97">
        <v>0.33880764904386945</v>
      </c>
      <c r="AM60" s="97">
        <v>0.17799775028121481</v>
      </c>
      <c r="AN60" s="97">
        <v>0.1817022872140982</v>
      </c>
      <c r="AO60" s="97">
        <v>7.3235845519310075E-2</v>
      </c>
      <c r="AP60" s="97">
        <v>0.10897637795275589</v>
      </c>
      <c r="AQ60" s="97">
        <v>0.11928008998875141</v>
      </c>
      <c r="AR60" s="95">
        <v>13335.000000000002</v>
      </c>
    </row>
    <row r="61" spans="2:44" x14ac:dyDescent="0.25">
      <c r="B61" s="296"/>
      <c r="C61" s="298"/>
      <c r="D61" s="46">
        <v>27</v>
      </c>
      <c r="E61" s="70">
        <v>0.23812593530562909</v>
      </c>
      <c r="F61" s="70">
        <v>0.25177851962702885</v>
      </c>
      <c r="G61" s="70">
        <v>0.212194466827827</v>
      </c>
      <c r="H61" s="70">
        <v>8.5568473964928431E-3</v>
      </c>
      <c r="I61" s="70">
        <v>9.6865047388818529E-2</v>
      </c>
      <c r="J61" s="70">
        <v>0.19247918345420356</v>
      </c>
      <c r="K61" s="65">
        <v>26061.000000000004</v>
      </c>
      <c r="M61" s="296"/>
      <c r="N61" s="298"/>
      <c r="O61" s="46">
        <v>27</v>
      </c>
      <c r="P61" s="56">
        <v>0.39820815030661522</v>
      </c>
      <c r="Q61" s="56">
        <v>0.13656330187448359</v>
      </c>
      <c r="R61" s="56">
        <v>0.12956117079111037</v>
      </c>
      <c r="S61" s="56">
        <v>9.6812073239681676E-2</v>
      </c>
      <c r="T61" s="56">
        <v>8.3634149523768131E-2</v>
      </c>
      <c r="U61" s="56">
        <v>0.15522115426434135</v>
      </c>
      <c r="V61" s="51">
        <v>4598.5999999999985</v>
      </c>
      <c r="X61" s="296"/>
      <c r="Y61" s="298"/>
      <c r="Z61" s="46">
        <v>27</v>
      </c>
      <c r="AA61" s="84">
        <v>0.52207363381211802</v>
      </c>
      <c r="AB61" s="84">
        <v>0.10183259039128277</v>
      </c>
      <c r="AC61" s="84">
        <v>0.1029882780254251</v>
      </c>
      <c r="AD61" s="84">
        <v>8.8459633481921707E-2</v>
      </c>
      <c r="AE61" s="84">
        <v>7.6209344560013187E-2</v>
      </c>
      <c r="AF61" s="84">
        <v>0.10843651972923887</v>
      </c>
      <c r="AG61" s="79">
        <v>6057.0000000000018</v>
      </c>
      <c r="AI61" s="296"/>
      <c r="AJ61" s="298"/>
      <c r="AK61" s="46">
        <v>27</v>
      </c>
      <c r="AL61" s="97">
        <v>0.50623991570351334</v>
      </c>
      <c r="AM61" s="97">
        <v>0.10810365833580295</v>
      </c>
      <c r="AN61" s="97">
        <v>0.10576574796667652</v>
      </c>
      <c r="AO61" s="97">
        <v>9.2199282162731711E-2</v>
      </c>
      <c r="AP61" s="97">
        <v>8.3012282261516662E-2</v>
      </c>
      <c r="AQ61" s="97">
        <v>0.10467911356975861</v>
      </c>
      <c r="AR61" s="93">
        <v>6073.8000000000011</v>
      </c>
    </row>
    <row r="62" spans="2:44" x14ac:dyDescent="0.25">
      <c r="B62" s="296"/>
      <c r="C62" s="298"/>
      <c r="D62" s="46">
        <v>32</v>
      </c>
      <c r="E62" s="70">
        <v>0.31074480376119601</v>
      </c>
      <c r="F62" s="70">
        <v>0.18664134799071136</v>
      </c>
      <c r="G62" s="70">
        <v>0.17320033402349599</v>
      </c>
      <c r="H62" s="70">
        <v>9.7347258605108705E-3</v>
      </c>
      <c r="I62" s="70">
        <v>0.11211521522781087</v>
      </c>
      <c r="J62" s="70">
        <v>0.20756357313627466</v>
      </c>
      <c r="K62" s="65">
        <v>17483.800000000003</v>
      </c>
      <c r="M62" s="296"/>
      <c r="N62" s="298"/>
      <c r="O62" s="46">
        <v>32</v>
      </c>
      <c r="P62" s="56">
        <v>0.46259954493742883</v>
      </c>
      <c r="Q62" s="56">
        <v>9.3501137656427744E-2</v>
      </c>
      <c r="R62" s="56">
        <v>9.8549488054607476E-2</v>
      </c>
      <c r="S62" s="56">
        <v>0.11959613196814559</v>
      </c>
      <c r="T62" s="56">
        <v>7.977815699658701E-2</v>
      </c>
      <c r="U62" s="56">
        <v>0.14597554038680313</v>
      </c>
      <c r="V62" s="51">
        <v>2812.8000000000006</v>
      </c>
      <c r="X62" s="296"/>
      <c r="Y62" s="298"/>
      <c r="Z62" s="46">
        <v>32</v>
      </c>
      <c r="AA62" s="84">
        <v>0.59607314925141186</v>
      </c>
      <c r="AB62" s="84">
        <v>6.5326633165829165E-2</v>
      </c>
      <c r="AC62" s="84">
        <v>7.568771693519144E-2</v>
      </c>
      <c r="AD62" s="84">
        <v>0.10350722685592917</v>
      </c>
      <c r="AE62" s="84">
        <v>6.3720665181578012E-2</v>
      </c>
      <c r="AF62" s="84">
        <v>9.5684608610060645E-2</v>
      </c>
      <c r="AG62" s="79">
        <v>3860.599999999999</v>
      </c>
      <c r="AI62" s="296"/>
      <c r="AJ62" s="298"/>
      <c r="AK62" s="46">
        <v>32</v>
      </c>
      <c r="AL62" s="97">
        <v>0.60230927400221446</v>
      </c>
      <c r="AM62" s="97">
        <v>6.637844677597933E-2</v>
      </c>
      <c r="AN62" s="97">
        <v>7.0069067327463486E-2</v>
      </c>
      <c r="AO62" s="97">
        <v>0.10075394105551748</v>
      </c>
      <c r="AP62" s="97">
        <v>6.616755417303738E-2</v>
      </c>
      <c r="AQ62" s="97">
        <v>9.4321716665787952E-2</v>
      </c>
      <c r="AR62" s="93">
        <v>3793.4</v>
      </c>
    </row>
    <row r="63" spans="2:44" x14ac:dyDescent="0.25">
      <c r="B63" s="296"/>
      <c r="C63" s="298"/>
      <c r="D63" s="47">
        <v>37</v>
      </c>
      <c r="E63" s="71">
        <v>0.39541528457420611</v>
      </c>
      <c r="F63" s="71">
        <v>0.13442149167460346</v>
      </c>
      <c r="G63" s="71">
        <v>0.135538112910112</v>
      </c>
      <c r="H63" s="71">
        <v>1.1215475056652107E-2</v>
      </c>
      <c r="I63" s="71">
        <v>0.11974120660777039</v>
      </c>
      <c r="J63" s="71">
        <v>0.20366842917665604</v>
      </c>
      <c r="K63" s="66">
        <v>12179.599999999999</v>
      </c>
      <c r="M63" s="296"/>
      <c r="N63" s="298"/>
      <c r="O63" s="47">
        <v>37</v>
      </c>
      <c r="P63" s="57">
        <v>0.49994501264709107</v>
      </c>
      <c r="Q63" s="57">
        <v>7.1593533487297897E-2</v>
      </c>
      <c r="R63" s="57">
        <v>7.5992521720004383E-2</v>
      </c>
      <c r="S63" s="57">
        <v>0.13493896403827119</v>
      </c>
      <c r="T63" s="57">
        <v>7.3903002309468807E-2</v>
      </c>
      <c r="U63" s="57">
        <v>0.14362696579786646</v>
      </c>
      <c r="V63" s="52">
        <v>1818.6000000000004</v>
      </c>
      <c r="X63" s="296"/>
      <c r="Y63" s="298"/>
      <c r="Z63" s="47">
        <v>37</v>
      </c>
      <c r="AA63" s="85">
        <v>0.6524806019280508</v>
      </c>
      <c r="AB63" s="85">
        <v>4.0912297201975076E-2</v>
      </c>
      <c r="AC63" s="85">
        <v>5.274708049220158E-2</v>
      </c>
      <c r="AD63" s="85">
        <v>0.12007210596441725</v>
      </c>
      <c r="AE63" s="85">
        <v>5.1179559526608666E-2</v>
      </c>
      <c r="AF63" s="85">
        <v>8.2608354886746602E-2</v>
      </c>
      <c r="AG63" s="80">
        <v>2551.8000000000002</v>
      </c>
      <c r="AI63" s="296"/>
      <c r="AJ63" s="298"/>
      <c r="AK63" s="47">
        <v>37</v>
      </c>
      <c r="AL63" s="98">
        <v>0.65243506493506498</v>
      </c>
      <c r="AM63" s="98">
        <v>4.0422077922077929E-2</v>
      </c>
      <c r="AN63" s="98">
        <v>5.5032467532467537E-2</v>
      </c>
      <c r="AO63" s="98">
        <v>0.11680194805194807</v>
      </c>
      <c r="AP63" s="98">
        <v>5.3246753246753251E-2</v>
      </c>
      <c r="AQ63" s="98">
        <v>8.2061688311688336E-2</v>
      </c>
      <c r="AR63" s="94">
        <v>2463.9999999999995</v>
      </c>
    </row>
    <row r="64" spans="2:44" x14ac:dyDescent="0.25">
      <c r="B64" s="296"/>
      <c r="C64" s="298" t="s">
        <v>42</v>
      </c>
      <c r="D64" s="45">
        <v>22</v>
      </c>
      <c r="E64" s="72">
        <v>0.33180184163478726</v>
      </c>
      <c r="F64" s="72">
        <v>0.28130106307310787</v>
      </c>
      <c r="G64" s="72">
        <v>0.20473288606086235</v>
      </c>
      <c r="H64" s="72">
        <v>5.6902285703300717E-3</v>
      </c>
      <c r="I64" s="72">
        <v>5.6767719487110478E-2</v>
      </c>
      <c r="J64" s="70">
        <v>0.11970626117380187</v>
      </c>
      <c r="K64" s="67">
        <v>10403.800000000001</v>
      </c>
      <c r="M64" s="296"/>
      <c r="N64" s="298" t="s">
        <v>42</v>
      </c>
      <c r="O64" s="45">
        <v>22</v>
      </c>
      <c r="P64" s="58">
        <v>0.4929301961660984</v>
      </c>
      <c r="Q64" s="58">
        <v>0.1536913876935114</v>
      </c>
      <c r="R64" s="58">
        <v>0.13105683786955791</v>
      </c>
      <c r="S64" s="58">
        <v>5.9744033979768622E-2</v>
      </c>
      <c r="T64" s="58">
        <v>6.2929637288325027E-2</v>
      </c>
      <c r="U64" s="56">
        <v>9.9647907002738498E-2</v>
      </c>
      <c r="V64" s="53">
        <v>3578.6000000000004</v>
      </c>
      <c r="X64" s="296"/>
      <c r="Y64" s="298" t="s">
        <v>42</v>
      </c>
      <c r="Z64" s="45">
        <v>22</v>
      </c>
      <c r="AA64" s="86">
        <v>0.55988492617506469</v>
      </c>
      <c r="AB64" s="86">
        <v>0.13225028556923471</v>
      </c>
      <c r="AC64" s="86">
        <v>0.12099674239539708</v>
      </c>
      <c r="AD64" s="86">
        <v>5.4237001311503164E-2</v>
      </c>
      <c r="AE64" s="86">
        <v>6.0117612218132603E-2</v>
      </c>
      <c r="AF64" s="84">
        <v>7.2513432330668037E-2</v>
      </c>
      <c r="AG64" s="81">
        <v>4727.3999999999987</v>
      </c>
      <c r="AI64" s="296"/>
      <c r="AJ64" s="298" t="s">
        <v>42</v>
      </c>
      <c r="AK64" s="45">
        <v>22</v>
      </c>
      <c r="AL64" s="99">
        <v>0.54545454545454541</v>
      </c>
      <c r="AM64" s="99">
        <v>0.14020070838252657</v>
      </c>
      <c r="AN64" s="99">
        <v>0.11907572946533986</v>
      </c>
      <c r="AO64" s="99">
        <v>5.5785123966942157E-2</v>
      </c>
      <c r="AP64" s="99">
        <v>6.4302580536346771E-2</v>
      </c>
      <c r="AQ64" s="97">
        <v>7.5181312194299216E-2</v>
      </c>
      <c r="AR64" s="95">
        <v>4743.2</v>
      </c>
    </row>
    <row r="65" spans="2:44" x14ac:dyDescent="0.25">
      <c r="B65" s="296"/>
      <c r="C65" s="298"/>
      <c r="D65" s="46">
        <v>27</v>
      </c>
      <c r="E65" s="70">
        <v>0.42678251275686113</v>
      </c>
      <c r="F65" s="70">
        <v>0.22669976554957935</v>
      </c>
      <c r="G65" s="70">
        <v>0.16858364363536066</v>
      </c>
      <c r="H65" s="70">
        <v>5.2682388636050206E-3</v>
      </c>
      <c r="I65" s="70">
        <v>6.0764032547234864E-2</v>
      </c>
      <c r="J65" s="70">
        <v>0.11190180664735898</v>
      </c>
      <c r="K65" s="65">
        <v>7251</v>
      </c>
      <c r="M65" s="296"/>
      <c r="N65" s="298"/>
      <c r="O65" s="46">
        <v>27</v>
      </c>
      <c r="P65" s="56">
        <v>0.54641609217112097</v>
      </c>
      <c r="Q65" s="56">
        <v>0.1209745962791576</v>
      </c>
      <c r="R65" s="56">
        <v>0.10057606950609121</v>
      </c>
      <c r="S65" s="56">
        <v>7.7438851638492776E-2</v>
      </c>
      <c r="T65" s="56">
        <v>5.8551326848616483E-2</v>
      </c>
      <c r="U65" s="56">
        <v>9.6043063556520911E-2</v>
      </c>
      <c r="V65" s="51">
        <v>2117.8000000000002</v>
      </c>
      <c r="X65" s="296"/>
      <c r="Y65" s="298"/>
      <c r="Z65" s="46">
        <v>27</v>
      </c>
      <c r="AA65" s="84">
        <v>0.64743589743589758</v>
      </c>
      <c r="AB65" s="84">
        <v>9.1410256410256421E-2</v>
      </c>
      <c r="AC65" s="84">
        <v>8.294871794871797E-2</v>
      </c>
      <c r="AD65" s="84">
        <v>6.4294871794871797E-2</v>
      </c>
      <c r="AE65" s="84">
        <v>4.8269230769230773E-2</v>
      </c>
      <c r="AF65" s="84">
        <v>6.5641025641025641E-2</v>
      </c>
      <c r="AG65" s="79">
        <v>3119.9999999999995</v>
      </c>
      <c r="AI65" s="296"/>
      <c r="AJ65" s="298"/>
      <c r="AK65" s="46">
        <v>27</v>
      </c>
      <c r="AL65" s="97">
        <v>0.6397949375200257</v>
      </c>
      <c r="AM65" s="97">
        <v>9.5033643063120815E-2</v>
      </c>
      <c r="AN65" s="97">
        <v>8.144825376481897E-2</v>
      </c>
      <c r="AO65" s="97">
        <v>6.2864466517141948E-2</v>
      </c>
      <c r="AP65" s="97">
        <v>5.5430951618071142E-2</v>
      </c>
      <c r="AQ65" s="97">
        <v>6.5427747516821552E-2</v>
      </c>
      <c r="AR65" s="93">
        <v>3120.9999999999995</v>
      </c>
    </row>
    <row r="66" spans="2:44" x14ac:dyDescent="0.25">
      <c r="B66" s="296"/>
      <c r="C66" s="298"/>
      <c r="D66" s="46">
        <v>32</v>
      </c>
      <c r="E66" s="70">
        <v>0.51717457715520465</v>
      </c>
      <c r="F66" s="70">
        <v>0.17081439535057005</v>
      </c>
      <c r="G66" s="70">
        <v>0.13665151628045605</v>
      </c>
      <c r="H66" s="70">
        <v>6.0353177855599445E-3</v>
      </c>
      <c r="I66" s="70">
        <v>6.4488488190149781E-2</v>
      </c>
      <c r="J66" s="70">
        <v>0.1048357052380598</v>
      </c>
      <c r="K66" s="65">
        <v>5368.3999999999987</v>
      </c>
      <c r="M66" s="296"/>
      <c r="N66" s="298"/>
      <c r="O66" s="46">
        <v>32</v>
      </c>
      <c r="P66" s="56">
        <v>0.58633980881899472</v>
      </c>
      <c r="Q66" s="56">
        <v>9.0348442799876652E-2</v>
      </c>
      <c r="R66" s="56">
        <v>7.8014184397163122E-2</v>
      </c>
      <c r="S66" s="56">
        <v>9.4511255010792466E-2</v>
      </c>
      <c r="T66" s="56">
        <v>5.4424915201973477E-2</v>
      </c>
      <c r="U66" s="56">
        <v>9.6361393771199497E-2</v>
      </c>
      <c r="V66" s="51">
        <v>1297.2</v>
      </c>
      <c r="X66" s="296"/>
      <c r="Y66" s="298"/>
      <c r="Z66" s="46">
        <v>32</v>
      </c>
      <c r="AA66" s="84">
        <v>0.69201296787503697</v>
      </c>
      <c r="AB66" s="84">
        <v>6.4544650751547319E-2</v>
      </c>
      <c r="AC66" s="84">
        <v>5.9239610963748898E-2</v>
      </c>
      <c r="AD66" s="84">
        <v>7.5449454759799597E-2</v>
      </c>
      <c r="AE66" s="84">
        <v>4.5878770016701063E-2</v>
      </c>
      <c r="AF66" s="84">
        <v>6.2874545633166329E-2</v>
      </c>
      <c r="AG66" s="79">
        <v>2035.7999999999997</v>
      </c>
      <c r="AI66" s="296"/>
      <c r="AJ66" s="298"/>
      <c r="AK66" s="46">
        <v>32</v>
      </c>
      <c r="AL66" s="97">
        <v>0.68231155778894459</v>
      </c>
      <c r="AM66" s="97">
        <v>6.5728643216080407E-2</v>
      </c>
      <c r="AN66" s="97">
        <v>6.1507537688442207E-2</v>
      </c>
      <c r="AO66" s="97">
        <v>7.8793969849246234E-2</v>
      </c>
      <c r="AP66" s="97">
        <v>4.5427135678391954E-2</v>
      </c>
      <c r="AQ66" s="97">
        <v>6.6231155778894463E-2</v>
      </c>
      <c r="AR66" s="93">
        <v>1990.0000000000002</v>
      </c>
    </row>
    <row r="67" spans="2:44" x14ac:dyDescent="0.25">
      <c r="B67" s="296"/>
      <c r="C67" s="298"/>
      <c r="D67" s="47">
        <v>37</v>
      </c>
      <c r="E67" s="71">
        <v>0.60843402493621523</v>
      </c>
      <c r="F67" s="71">
        <v>0.12058922639965339</v>
      </c>
      <c r="G67" s="71">
        <v>0.10970971934722958</v>
      </c>
      <c r="H67" s="71">
        <v>4.9583594088480239E-3</v>
      </c>
      <c r="I67" s="71">
        <v>6.2821932315987095E-2</v>
      </c>
      <c r="J67" s="71">
        <v>9.3486737592066618E-2</v>
      </c>
      <c r="K67" s="66">
        <v>4154.6000000000004</v>
      </c>
      <c r="M67" s="296"/>
      <c r="N67" s="298"/>
      <c r="O67" s="47">
        <v>37</v>
      </c>
      <c r="P67" s="57">
        <v>0.57875546912980058</v>
      </c>
      <c r="Q67" s="57">
        <v>6.6115702479338831E-2</v>
      </c>
      <c r="R67" s="57">
        <v>6.7087992221682061E-2</v>
      </c>
      <c r="S67" s="57">
        <v>0.13976665046183762</v>
      </c>
      <c r="T67" s="57">
        <v>5.3719008264462811E-2</v>
      </c>
      <c r="U67" s="57">
        <v>9.4555177442877975E-2</v>
      </c>
      <c r="V67" s="52">
        <v>822.80000000000007</v>
      </c>
      <c r="X67" s="296"/>
      <c r="Y67" s="298"/>
      <c r="Z67" s="47">
        <v>37</v>
      </c>
      <c r="AA67" s="85">
        <v>0.70860823122840066</v>
      </c>
      <c r="AB67" s="85">
        <v>4.8382029531888138E-2</v>
      </c>
      <c r="AC67" s="85">
        <v>5.3722902921771898E-2</v>
      </c>
      <c r="AD67" s="85">
        <v>9.2994030788564219E-2</v>
      </c>
      <c r="AE67" s="85">
        <v>3.9585296889726659E-2</v>
      </c>
      <c r="AF67" s="85">
        <v>5.6707508639648109E-2</v>
      </c>
      <c r="AG67" s="80">
        <v>1273.2000000000005</v>
      </c>
      <c r="AI67" s="296"/>
      <c r="AJ67" s="298"/>
      <c r="AK67" s="47">
        <v>37</v>
      </c>
      <c r="AL67" s="98">
        <v>0.69983870967741935</v>
      </c>
      <c r="AM67" s="98">
        <v>4.5645161290322582E-2</v>
      </c>
      <c r="AN67" s="98">
        <v>5.1290322580645163E-2</v>
      </c>
      <c r="AO67" s="98">
        <v>9.8225806451612899E-2</v>
      </c>
      <c r="AP67" s="98">
        <v>4.3709677419354838E-2</v>
      </c>
      <c r="AQ67" s="98">
        <v>6.1290322580645165E-2</v>
      </c>
      <c r="AR67" s="94">
        <v>1240</v>
      </c>
    </row>
    <row r="68" spans="2:44" x14ac:dyDescent="0.25">
      <c r="B68" s="296"/>
      <c r="C68" s="298" t="s">
        <v>43</v>
      </c>
      <c r="D68" s="46">
        <v>22</v>
      </c>
      <c r="E68" s="70">
        <v>0.16580195008498078</v>
      </c>
      <c r="F68" s="70">
        <v>0.33292781107433583</v>
      </c>
      <c r="G68" s="70">
        <v>0.25557742195187405</v>
      </c>
      <c r="H68" s="70">
        <v>6.315412827623222E-3</v>
      </c>
      <c r="I68" s="70">
        <v>7.235888719921281E-2</v>
      </c>
      <c r="J68" s="70">
        <v>0.16701851686197333</v>
      </c>
      <c r="K68" s="65">
        <v>22358</v>
      </c>
      <c r="M68" s="296"/>
      <c r="N68" s="298" t="s">
        <v>43</v>
      </c>
      <c r="O68" s="46">
        <v>22</v>
      </c>
      <c r="P68" s="56">
        <v>0.20532572515454114</v>
      </c>
      <c r="Q68" s="56">
        <v>0.2194008559201141</v>
      </c>
      <c r="R68" s="56">
        <v>0.19300998573466474</v>
      </c>
      <c r="S68" s="56">
        <v>7.7698525915359015E-2</v>
      </c>
      <c r="T68" s="56">
        <v>0.11973371374227294</v>
      </c>
      <c r="U68" s="56">
        <v>0.18483119353304803</v>
      </c>
      <c r="V68" s="51">
        <v>4206</v>
      </c>
      <c r="X68" s="296"/>
      <c r="Y68" s="298" t="s">
        <v>43</v>
      </c>
      <c r="Z68" s="46">
        <v>22</v>
      </c>
      <c r="AA68" s="84">
        <v>0.26733063024052284</v>
      </c>
      <c r="AB68" s="84">
        <v>0.16698815100578673</v>
      </c>
      <c r="AC68" s="84">
        <v>0.17088532850450736</v>
      </c>
      <c r="AD68" s="84">
        <v>9.8177380624335717E-2</v>
      </c>
      <c r="AE68" s="84">
        <v>0.13644057788450187</v>
      </c>
      <c r="AF68" s="84">
        <v>0.16017793174034564</v>
      </c>
      <c r="AG68" s="79">
        <v>5080.5999999999995</v>
      </c>
      <c r="AI68" s="296"/>
      <c r="AJ68" s="298" t="s">
        <v>43</v>
      </c>
      <c r="AK68" s="46">
        <v>22</v>
      </c>
      <c r="AL68" s="97">
        <v>0.26811594202898542</v>
      </c>
      <c r="AM68" s="97">
        <v>0.16616823863200669</v>
      </c>
      <c r="AN68" s="97">
        <v>0.17211103442987497</v>
      </c>
      <c r="AO68" s="97">
        <v>9.8918794570968457E-2</v>
      </c>
      <c r="AP68" s="97">
        <v>0.14209033049612757</v>
      </c>
      <c r="AQ68" s="97">
        <v>0.1525956598420366</v>
      </c>
      <c r="AR68" s="93">
        <v>5216.4000000000015</v>
      </c>
    </row>
    <row r="69" spans="2:44" x14ac:dyDescent="0.25">
      <c r="B69" s="296"/>
      <c r="C69" s="298"/>
      <c r="D69" s="46">
        <v>27</v>
      </c>
      <c r="E69" s="70">
        <v>0.21651637530427084</v>
      </c>
      <c r="F69" s="70">
        <v>0.26853286125248943</v>
      </c>
      <c r="G69" s="70">
        <v>0.2214953529541934</v>
      </c>
      <c r="H69" s="70">
        <v>7.0397211772516037E-3</v>
      </c>
      <c r="I69" s="70">
        <v>9.497399867227263E-2</v>
      </c>
      <c r="J69" s="70">
        <v>0.19144169063952204</v>
      </c>
      <c r="K69" s="65">
        <v>14460.800000000001</v>
      </c>
      <c r="M69" s="296"/>
      <c r="N69" s="298"/>
      <c r="O69" s="46">
        <v>27</v>
      </c>
      <c r="P69" s="56">
        <v>0.24085479656588282</v>
      </c>
      <c r="Q69" s="56">
        <v>0.17077267637178054</v>
      </c>
      <c r="R69" s="56">
        <v>0.15836132885405002</v>
      </c>
      <c r="S69" s="56">
        <v>0.10880925718551698</v>
      </c>
      <c r="T69" s="56">
        <v>0.12047405748413588</v>
      </c>
      <c r="U69" s="56">
        <v>0.20072788353863383</v>
      </c>
      <c r="V69" s="51">
        <v>2143.1999999999998</v>
      </c>
      <c r="X69" s="296"/>
      <c r="Y69" s="298"/>
      <c r="Z69" s="46">
        <v>27</v>
      </c>
      <c r="AA69" s="84">
        <v>0.31740450695221356</v>
      </c>
      <c r="AB69" s="84">
        <v>0.11930637685791916</v>
      </c>
      <c r="AC69" s="84">
        <v>0.13337062490011189</v>
      </c>
      <c r="AD69" s="84">
        <v>0.1352085664056257</v>
      </c>
      <c r="AE69" s="84">
        <v>0.12857599488572799</v>
      </c>
      <c r="AF69" s="84">
        <v>0.16613392999840182</v>
      </c>
      <c r="AG69" s="79">
        <v>2502.7999999999997</v>
      </c>
      <c r="AI69" s="296"/>
      <c r="AJ69" s="298"/>
      <c r="AK69" s="46">
        <v>27</v>
      </c>
      <c r="AL69" s="97">
        <v>0.31270044900577293</v>
      </c>
      <c r="AM69" s="97">
        <v>0.12628287363694676</v>
      </c>
      <c r="AN69" s="97">
        <v>0.13309813983322641</v>
      </c>
      <c r="AO69" s="97">
        <v>0.1375080179602309</v>
      </c>
      <c r="AP69" s="97">
        <v>0.13622514432328417</v>
      </c>
      <c r="AQ69" s="97">
        <v>0.15418537524053877</v>
      </c>
      <c r="AR69" s="93">
        <v>2494.4</v>
      </c>
    </row>
    <row r="70" spans="2:44" x14ac:dyDescent="0.25">
      <c r="B70" s="296"/>
      <c r="C70" s="298"/>
      <c r="D70" s="46">
        <v>32</v>
      </c>
      <c r="E70" s="70">
        <v>0.29138686761816346</v>
      </c>
      <c r="F70" s="70">
        <v>0.20737158033381564</v>
      </c>
      <c r="G70" s="70">
        <v>0.18819769827046409</v>
      </c>
      <c r="H70" s="70">
        <v>8.7016604409129207E-3</v>
      </c>
      <c r="I70" s="70">
        <v>0.10368579016690782</v>
      </c>
      <c r="J70" s="70">
        <v>0.20065640316973646</v>
      </c>
      <c r="K70" s="65">
        <v>9262.5999999999967</v>
      </c>
      <c r="M70" s="296"/>
      <c r="N70" s="298"/>
      <c r="O70" s="46">
        <v>32</v>
      </c>
      <c r="P70" s="56">
        <v>0.28827771256079154</v>
      </c>
      <c r="Q70" s="56">
        <v>0.11839678014422268</v>
      </c>
      <c r="R70" s="56">
        <v>0.13566996478282742</v>
      </c>
      <c r="S70" s="56">
        <v>0.1418748951869864</v>
      </c>
      <c r="T70" s="56">
        <v>0.11588126781821229</v>
      </c>
      <c r="U70" s="56">
        <v>0.19989937950695957</v>
      </c>
      <c r="V70" s="51">
        <v>1192.6000000000001</v>
      </c>
      <c r="X70" s="296"/>
      <c r="Y70" s="298"/>
      <c r="Z70" s="46">
        <v>32</v>
      </c>
      <c r="AA70" s="84">
        <v>0.39721353426215517</v>
      </c>
      <c r="AB70" s="84">
        <v>8.7574637475120828E-2</v>
      </c>
      <c r="AC70" s="84">
        <v>9.5678134773955065E-2</v>
      </c>
      <c r="AD70" s="84">
        <v>0.15752061415979526</v>
      </c>
      <c r="AE70" s="84">
        <v>0.1104634631788456</v>
      </c>
      <c r="AF70" s="84">
        <v>0.15154961615012791</v>
      </c>
      <c r="AG70" s="79">
        <v>1406.8000000000002</v>
      </c>
      <c r="AI70" s="296"/>
      <c r="AJ70" s="298"/>
      <c r="AK70" s="46">
        <v>32</v>
      </c>
      <c r="AL70" s="97">
        <v>0.38992481203007529</v>
      </c>
      <c r="AM70" s="97">
        <v>8.8571428571428579E-2</v>
      </c>
      <c r="AN70" s="97">
        <v>9.6090225563909795E-2</v>
      </c>
      <c r="AO70" s="97">
        <v>0.16375939849624063</v>
      </c>
      <c r="AP70" s="97">
        <v>0.11488721804511282</v>
      </c>
      <c r="AQ70" s="97">
        <v>0.14676691729323313</v>
      </c>
      <c r="AR70" s="93">
        <v>1329.9999999999998</v>
      </c>
    </row>
    <row r="71" spans="2:44" x14ac:dyDescent="0.25">
      <c r="B71" s="297"/>
      <c r="C71" s="298"/>
      <c r="D71" s="47">
        <v>37</v>
      </c>
      <c r="E71" s="71">
        <v>0.41483860064221734</v>
      </c>
      <c r="F71" s="71">
        <v>0.15413216156836235</v>
      </c>
      <c r="G71" s="71">
        <v>0.14713537265506169</v>
      </c>
      <c r="H71" s="71">
        <v>8.21362176778773E-3</v>
      </c>
      <c r="I71" s="71">
        <v>0.10556025012675342</v>
      </c>
      <c r="J71" s="71">
        <v>0.17011999323981747</v>
      </c>
      <c r="K71" s="66">
        <v>5917</v>
      </c>
      <c r="M71" s="297"/>
      <c r="N71" s="298"/>
      <c r="O71" s="47">
        <v>37</v>
      </c>
      <c r="P71" s="57">
        <v>0.34818791946308725</v>
      </c>
      <c r="Q71" s="57">
        <v>8.8053691275167795E-2</v>
      </c>
      <c r="R71" s="57">
        <v>0.11006711409395975</v>
      </c>
      <c r="S71" s="57">
        <v>0.17879194630872483</v>
      </c>
      <c r="T71" s="57">
        <v>9.6912751677852363E-2</v>
      </c>
      <c r="U71" s="57">
        <v>0.17798657718120808</v>
      </c>
      <c r="V71" s="52">
        <v>744.99999999999989</v>
      </c>
      <c r="X71" s="297"/>
      <c r="Y71" s="298"/>
      <c r="Z71" s="47">
        <v>37</v>
      </c>
      <c r="AA71" s="85">
        <v>0.48077412783295131</v>
      </c>
      <c r="AB71" s="85">
        <v>5.7040998217468795E-2</v>
      </c>
      <c r="AC71" s="85">
        <v>6.8754774637127564E-2</v>
      </c>
      <c r="AD71" s="85">
        <v>0.17850776674306082</v>
      </c>
      <c r="AE71" s="85">
        <v>8.6580086580086577E-2</v>
      </c>
      <c r="AF71" s="85">
        <v>0.1283422459893048</v>
      </c>
      <c r="AG71" s="80">
        <v>785.40000000000009</v>
      </c>
      <c r="AI71" s="297"/>
      <c r="AJ71" s="298"/>
      <c r="AK71" s="47">
        <v>37</v>
      </c>
      <c r="AL71" s="98">
        <v>0.45445395067941624</v>
      </c>
      <c r="AM71" s="98">
        <v>5.7876195269250127E-2</v>
      </c>
      <c r="AN71" s="98">
        <v>7.1716155007549076E-2</v>
      </c>
      <c r="AO71" s="98">
        <v>0.19476597886260696</v>
      </c>
      <c r="AP71" s="98">
        <v>9.3105183694011079E-2</v>
      </c>
      <c r="AQ71" s="98">
        <v>0.12808253648716661</v>
      </c>
      <c r="AR71" s="94">
        <v>794.8</v>
      </c>
    </row>
    <row r="72" spans="2:44" x14ac:dyDescent="0.25">
      <c r="B72" s="294" t="s">
        <v>44</v>
      </c>
      <c r="C72" s="298" t="s">
        <v>45</v>
      </c>
      <c r="D72" s="46">
        <v>22</v>
      </c>
      <c r="E72" s="70">
        <v>0.19462001015984023</v>
      </c>
      <c r="F72" s="70">
        <v>0.47219629756518233</v>
      </c>
      <c r="G72" s="70">
        <v>0.27574121547918606</v>
      </c>
      <c r="H72" s="70">
        <v>2.3312501722841127E-3</v>
      </c>
      <c r="I72" s="70">
        <v>1.4842030235369629E-2</v>
      </c>
      <c r="J72" s="70">
        <v>4.0269196388137397E-2</v>
      </c>
      <c r="K72" s="65">
        <v>50788.200000000012</v>
      </c>
      <c r="M72" s="294" t="s">
        <v>44</v>
      </c>
      <c r="N72" s="298" t="s">
        <v>45</v>
      </c>
      <c r="O72" s="46">
        <v>22</v>
      </c>
      <c r="P72" s="56">
        <v>0.31727813300280117</v>
      </c>
      <c r="Q72" s="56">
        <v>0.40340943217992886</v>
      </c>
      <c r="R72" s="56">
        <v>0.22995648114273853</v>
      </c>
      <c r="S72" s="56">
        <v>8.9986294563146017E-3</v>
      </c>
      <c r="T72" s="56">
        <v>1.3366896182680913E-2</v>
      </c>
      <c r="U72" s="56">
        <v>2.6990428035535849E-2</v>
      </c>
      <c r="V72" s="51">
        <v>36627.800000000003</v>
      </c>
      <c r="X72" s="294" t="s">
        <v>49</v>
      </c>
      <c r="Y72" s="276" t="s">
        <v>50</v>
      </c>
      <c r="Z72" s="46">
        <v>22</v>
      </c>
      <c r="AA72" s="84">
        <v>0.39192092823377744</v>
      </c>
      <c r="AB72" s="84">
        <v>0.10002148689299527</v>
      </c>
      <c r="AC72" s="84">
        <v>0.11076493339063172</v>
      </c>
      <c r="AD72" s="84">
        <v>0.14192092823377739</v>
      </c>
      <c r="AE72" s="84">
        <v>0.11592178770949722</v>
      </c>
      <c r="AF72" s="84">
        <v>0.139449935539321</v>
      </c>
      <c r="AG72" s="79">
        <v>1861.6</v>
      </c>
      <c r="AI72" s="294" t="s">
        <v>49</v>
      </c>
      <c r="AJ72" s="276" t="s">
        <v>50</v>
      </c>
      <c r="AK72" s="46">
        <v>22</v>
      </c>
      <c r="AL72" s="97">
        <v>0.37766333434312838</v>
      </c>
      <c r="AM72" s="97">
        <v>0.1093607997576492</v>
      </c>
      <c r="AN72" s="97">
        <v>0.11491467232151874</v>
      </c>
      <c r="AO72" s="97">
        <v>0.13359588003635264</v>
      </c>
      <c r="AP72" s="97">
        <v>0.12996061799454711</v>
      </c>
      <c r="AQ72" s="97">
        <v>0.134504695546804</v>
      </c>
      <c r="AR72" s="93">
        <v>1980.6</v>
      </c>
    </row>
    <row r="73" spans="2:44" x14ac:dyDescent="0.25">
      <c r="B73" s="295"/>
      <c r="C73" s="298"/>
      <c r="D73" s="46">
        <v>27</v>
      </c>
      <c r="E73" s="70">
        <v>0.24709875932588132</v>
      </c>
      <c r="F73" s="70">
        <v>0.43794807182685747</v>
      </c>
      <c r="G73" s="70">
        <v>0.25122739791641718</v>
      </c>
      <c r="H73" s="70">
        <v>2.3220338100617996E-3</v>
      </c>
      <c r="I73" s="70">
        <v>1.7493348882976784E-2</v>
      </c>
      <c r="J73" s="70">
        <v>4.3910388237805416E-2</v>
      </c>
      <c r="K73" s="65">
        <v>38414.6</v>
      </c>
      <c r="M73" s="295"/>
      <c r="N73" s="298"/>
      <c r="O73" s="46">
        <v>27</v>
      </c>
      <c r="P73" s="56">
        <v>0.41615615466653433</v>
      </c>
      <c r="Q73" s="56">
        <v>0.29269905834304755</v>
      </c>
      <c r="R73" s="56">
        <v>0.1718957976801673</v>
      </c>
      <c r="S73" s="56">
        <v>2.7522177302677808E-2</v>
      </c>
      <c r="T73" s="56">
        <v>3.0233884768967483E-2</v>
      </c>
      <c r="U73" s="56">
        <v>6.1492927238605444E-2</v>
      </c>
      <c r="V73" s="51">
        <v>24191.4</v>
      </c>
      <c r="X73" s="295"/>
      <c r="Y73" s="276"/>
      <c r="Z73" s="46">
        <v>27</v>
      </c>
      <c r="AA73" s="84">
        <v>0.49113369197051204</v>
      </c>
      <c r="AB73" s="84">
        <v>5.7979677226539149E-2</v>
      </c>
      <c r="AC73" s="84">
        <v>6.9336521219366398E-2</v>
      </c>
      <c r="AD73" s="84">
        <v>0.1653715879657302</v>
      </c>
      <c r="AE73" s="84">
        <v>9.1651723450886624E-2</v>
      </c>
      <c r="AF73" s="84">
        <v>0.12452679816696552</v>
      </c>
      <c r="AG73" s="79">
        <v>1003.8000000000001</v>
      </c>
      <c r="AI73" s="295"/>
      <c r="AJ73" s="276"/>
      <c r="AK73" s="46">
        <v>27</v>
      </c>
      <c r="AL73" s="97">
        <v>0.48715953307392995</v>
      </c>
      <c r="AM73" s="97">
        <v>6.6147859922178989E-2</v>
      </c>
      <c r="AN73" s="97">
        <v>7.2762645914396878E-2</v>
      </c>
      <c r="AO73" s="97">
        <v>0.15836575875486383</v>
      </c>
      <c r="AP73" s="97">
        <v>9.5525291828793782E-2</v>
      </c>
      <c r="AQ73" s="97">
        <v>0.12003891050583658</v>
      </c>
      <c r="AR73" s="93">
        <v>1028</v>
      </c>
    </row>
    <row r="74" spans="2:44" x14ac:dyDescent="0.25">
      <c r="B74" s="295"/>
      <c r="C74" s="298"/>
      <c r="D74" s="46">
        <v>32</v>
      </c>
      <c r="E74" s="70">
        <v>0.30618987530698361</v>
      </c>
      <c r="F74" s="70">
        <v>0.37437076837492028</v>
      </c>
      <c r="G74" s="70">
        <v>0.22807017543859648</v>
      </c>
      <c r="H74" s="70">
        <v>3.3174583791264704E-3</v>
      </c>
      <c r="I74" s="70">
        <v>2.5467768415625293E-2</v>
      </c>
      <c r="J74" s="70">
        <v>6.2583954084747831E-2</v>
      </c>
      <c r="K74" s="65">
        <v>29480.400000000001</v>
      </c>
      <c r="M74" s="295"/>
      <c r="N74" s="298"/>
      <c r="O74" s="46">
        <v>32</v>
      </c>
      <c r="P74" s="56">
        <v>0.59211682780068953</v>
      </c>
      <c r="Q74" s="56">
        <v>0.16600184797061274</v>
      </c>
      <c r="R74" s="56">
        <v>0.12696910283280369</v>
      </c>
      <c r="S74" s="56">
        <v>3.0514051337525064E-2</v>
      </c>
      <c r="T74" s="56">
        <v>2.7426588240596753E-2</v>
      </c>
      <c r="U74" s="56">
        <v>5.6971581817772052E-2</v>
      </c>
      <c r="V74" s="51">
        <v>8874.6000000000022</v>
      </c>
      <c r="X74" s="295"/>
      <c r="Y74" s="276"/>
      <c r="Z74" s="46">
        <v>32</v>
      </c>
      <c r="AA74" s="84">
        <v>0.52453891841200384</v>
      </c>
      <c r="AB74" s="84">
        <v>3.5948733979368555E-2</v>
      </c>
      <c r="AC74" s="84">
        <v>5.5954985933104093E-2</v>
      </c>
      <c r="AD74" s="84">
        <v>0.19037199124726478</v>
      </c>
      <c r="AE74" s="84">
        <v>7.1272272585182872E-2</v>
      </c>
      <c r="AF74" s="84">
        <v>0.12191309784307597</v>
      </c>
      <c r="AG74" s="79">
        <v>639.79999999999995</v>
      </c>
      <c r="AI74" s="295"/>
      <c r="AJ74" s="276"/>
      <c r="AK74" s="46">
        <v>32</v>
      </c>
      <c r="AL74" s="97">
        <v>0.53279742765273308</v>
      </c>
      <c r="AM74" s="97">
        <v>3.2797427652733115E-2</v>
      </c>
      <c r="AN74" s="97">
        <v>5.2411575562700964E-2</v>
      </c>
      <c r="AO74" s="97">
        <v>0.19485530546623794</v>
      </c>
      <c r="AP74" s="97">
        <v>6.8167202572347263E-2</v>
      </c>
      <c r="AQ74" s="97">
        <v>0.11897106109324759</v>
      </c>
      <c r="AR74" s="93">
        <v>622</v>
      </c>
    </row>
    <row r="75" spans="2:44" x14ac:dyDescent="0.25">
      <c r="B75" s="295"/>
      <c r="C75" s="298"/>
      <c r="D75" s="47">
        <v>37</v>
      </c>
      <c r="E75" s="71">
        <v>0.37789928647279092</v>
      </c>
      <c r="F75" s="71">
        <v>0.24896138010693589</v>
      </c>
      <c r="G75" s="71">
        <v>0.20658755146524582</v>
      </c>
      <c r="H75" s="71">
        <v>5.3654265327794017E-3</v>
      </c>
      <c r="I75" s="71">
        <v>5.198688451291987E-2</v>
      </c>
      <c r="J75" s="71">
        <v>0.10919947090932799</v>
      </c>
      <c r="K75" s="66">
        <v>21470.800000000003</v>
      </c>
      <c r="M75" s="295"/>
      <c r="N75" s="298"/>
      <c r="O75" s="47">
        <v>37</v>
      </c>
      <c r="P75" s="57">
        <v>0.56034666477232353</v>
      </c>
      <c r="Q75" s="57">
        <v>0.10797755203523476</v>
      </c>
      <c r="R75" s="57">
        <v>0.1136605810897208</v>
      </c>
      <c r="S75" s="57">
        <v>7.366626411877529E-2</v>
      </c>
      <c r="T75" s="57">
        <v>4.9797542089933922E-2</v>
      </c>
      <c r="U75" s="57">
        <v>9.4551395894011486E-2</v>
      </c>
      <c r="V75" s="52">
        <v>2815.4000000000005</v>
      </c>
      <c r="X75" s="295"/>
      <c r="Y75" s="276"/>
      <c r="Z75" s="47">
        <v>37</v>
      </c>
      <c r="AA75" s="85">
        <v>0.4937560038424591</v>
      </c>
      <c r="AB75" s="85">
        <v>2.3054755043227664E-2</v>
      </c>
      <c r="AC75" s="85">
        <v>4.0345821325648415E-2</v>
      </c>
      <c r="AD75" s="85">
        <v>0.26368876080691639</v>
      </c>
      <c r="AE75" s="85">
        <v>6.0518731988472615E-2</v>
      </c>
      <c r="AF75" s="85">
        <v>0.11863592699327569</v>
      </c>
      <c r="AG75" s="80">
        <v>416.40000000000003</v>
      </c>
      <c r="AI75" s="295"/>
      <c r="AJ75" s="276"/>
      <c r="AK75" s="47">
        <v>37</v>
      </c>
      <c r="AL75" s="98">
        <v>0.52515572592237658</v>
      </c>
      <c r="AM75" s="98">
        <v>1.9645424053665546E-2</v>
      </c>
      <c r="AN75" s="98">
        <v>3.2103497843794918E-2</v>
      </c>
      <c r="AO75" s="98">
        <v>0.25059894585529463</v>
      </c>
      <c r="AP75" s="98">
        <v>5.5582175371346423E-2</v>
      </c>
      <c r="AQ75" s="98">
        <v>0.1169142309535218</v>
      </c>
      <c r="AR75" s="94">
        <v>417.40000000000003</v>
      </c>
    </row>
    <row r="76" spans="2:44" x14ac:dyDescent="0.25">
      <c r="B76" s="296"/>
      <c r="C76" s="298" t="s">
        <v>46</v>
      </c>
      <c r="D76" s="45">
        <v>22</v>
      </c>
      <c r="E76" s="72">
        <v>0.18886239629937226</v>
      </c>
      <c r="F76" s="72">
        <v>0.32893080076084347</v>
      </c>
      <c r="G76" s="72">
        <v>0.23812075262767798</v>
      </c>
      <c r="H76" s="72">
        <v>6.8583063198221147E-3</v>
      </c>
      <c r="I76" s="72">
        <v>7.2503371107598635E-2</v>
      </c>
      <c r="J76" s="70">
        <v>0.16472437288468583</v>
      </c>
      <c r="K76" s="65">
        <v>22396.199999999993</v>
      </c>
      <c r="M76" s="296"/>
      <c r="N76" s="298" t="s">
        <v>46</v>
      </c>
      <c r="O76" s="45">
        <v>22</v>
      </c>
      <c r="P76" s="58">
        <v>0.2231727810392615</v>
      </c>
      <c r="Q76" s="58">
        <v>0.2029637065974117</v>
      </c>
      <c r="R76" s="58">
        <v>0.17660024879422101</v>
      </c>
      <c r="S76" s="58">
        <v>8.1949324545514082E-2</v>
      </c>
      <c r="T76" s="58">
        <v>0.11171733484646779</v>
      </c>
      <c r="U76" s="56">
        <v>0.20359660417712402</v>
      </c>
      <c r="V76" s="51">
        <v>9164.1999999999989</v>
      </c>
      <c r="X76" s="296"/>
      <c r="Y76" s="276" t="s">
        <v>51</v>
      </c>
      <c r="Z76" s="45">
        <v>22</v>
      </c>
      <c r="AA76" s="86">
        <v>0.36759852455833825</v>
      </c>
      <c r="AB76" s="86">
        <v>0.13793438167346148</v>
      </c>
      <c r="AC76" s="86">
        <v>0.14385556202679092</v>
      </c>
      <c r="AD76" s="86">
        <v>9.4447680062123868E-2</v>
      </c>
      <c r="AE76" s="86">
        <v>0.11871481265773638</v>
      </c>
      <c r="AF76" s="84">
        <v>0.13744903902154926</v>
      </c>
      <c r="AG76" s="79">
        <v>2060.3999999999996</v>
      </c>
      <c r="AI76" s="296"/>
      <c r="AJ76" s="276" t="s">
        <v>51</v>
      </c>
      <c r="AK76" s="45">
        <v>22</v>
      </c>
      <c r="AL76" s="99">
        <v>0.35015663069961717</v>
      </c>
      <c r="AM76" s="99">
        <v>0.14296902192829797</v>
      </c>
      <c r="AN76" s="99">
        <v>0.15036547163243999</v>
      </c>
      <c r="AO76" s="99">
        <v>0.10250609119387401</v>
      </c>
      <c r="AP76" s="99">
        <v>0.12808910546467109</v>
      </c>
      <c r="AQ76" s="97">
        <v>0.12591367908109993</v>
      </c>
      <c r="AR76" s="93">
        <v>2298.3999999999996</v>
      </c>
    </row>
    <row r="77" spans="2:44" x14ac:dyDescent="0.25">
      <c r="B77" s="296"/>
      <c r="C77" s="298"/>
      <c r="D77" s="46">
        <v>27</v>
      </c>
      <c r="E77" s="70">
        <v>0.23241750690305729</v>
      </c>
      <c r="F77" s="70">
        <v>0.25716855954121215</v>
      </c>
      <c r="G77" s="70">
        <v>0.20471781800917072</v>
      </c>
      <c r="H77" s="70">
        <v>8.683483888701474E-3</v>
      </c>
      <c r="I77" s="70">
        <v>9.7429938653372794E-2</v>
      </c>
      <c r="J77" s="70">
        <v>0.19958269300448539</v>
      </c>
      <c r="K77" s="65">
        <v>16007.400000000003</v>
      </c>
      <c r="M77" s="296"/>
      <c r="N77" s="298"/>
      <c r="O77" s="46">
        <v>27</v>
      </c>
      <c r="P77" s="56">
        <v>0.23859201730999571</v>
      </c>
      <c r="Q77" s="56">
        <v>0.14802364669062246</v>
      </c>
      <c r="R77" s="56">
        <v>0.13573664077894979</v>
      </c>
      <c r="S77" s="56">
        <v>0.11989490359723348</v>
      </c>
      <c r="T77" s="56">
        <v>0.12256095204976622</v>
      </c>
      <c r="U77" s="56">
        <v>0.2351918395734322</v>
      </c>
      <c r="V77" s="51">
        <v>5176.2000000000007</v>
      </c>
      <c r="X77" s="296"/>
      <c r="Y77" s="276"/>
      <c r="Z77" s="46">
        <v>27</v>
      </c>
      <c r="AA77" s="84">
        <v>0.43034188034188042</v>
      </c>
      <c r="AB77" s="84">
        <v>8.5042735042735046E-2</v>
      </c>
      <c r="AC77" s="84">
        <v>7.7991452991453006E-2</v>
      </c>
      <c r="AD77" s="84">
        <v>0.17243589743589746</v>
      </c>
      <c r="AE77" s="84">
        <v>9.7222222222222238E-2</v>
      </c>
      <c r="AF77" s="84">
        <v>0.13696581196581198</v>
      </c>
      <c r="AG77" s="79">
        <v>935.99999999999989</v>
      </c>
      <c r="AI77" s="296"/>
      <c r="AJ77" s="276"/>
      <c r="AK77" s="46">
        <v>27</v>
      </c>
      <c r="AL77" s="97">
        <v>0.42778325123152711</v>
      </c>
      <c r="AM77" s="97">
        <v>8.5123152709359606E-2</v>
      </c>
      <c r="AN77" s="97">
        <v>9.1034482758620694E-2</v>
      </c>
      <c r="AO77" s="97">
        <v>0.16019704433497536</v>
      </c>
      <c r="AP77" s="97">
        <v>0.10738916256157635</v>
      </c>
      <c r="AQ77" s="97">
        <v>0.12847290640394088</v>
      </c>
      <c r="AR77" s="93">
        <v>1015</v>
      </c>
    </row>
    <row r="78" spans="2:44" x14ac:dyDescent="0.25">
      <c r="B78" s="296"/>
      <c r="C78" s="298"/>
      <c r="D78" s="46">
        <v>32</v>
      </c>
      <c r="E78" s="70">
        <v>0.27340890201418244</v>
      </c>
      <c r="F78" s="70">
        <v>0.18746573767882724</v>
      </c>
      <c r="G78" s="70">
        <v>0.16978195900900109</v>
      </c>
      <c r="H78" s="70">
        <v>1.1901183044793014E-2</v>
      </c>
      <c r="I78" s="70">
        <v>0.12360961290208494</v>
      </c>
      <c r="J78" s="70">
        <v>0.23383260535111153</v>
      </c>
      <c r="K78" s="65">
        <v>11309.799999999997</v>
      </c>
      <c r="M78" s="296"/>
      <c r="N78" s="298"/>
      <c r="O78" s="46">
        <v>32</v>
      </c>
      <c r="P78" s="56">
        <v>0.27506596306068604</v>
      </c>
      <c r="Q78" s="56">
        <v>0.11273087071240108</v>
      </c>
      <c r="R78" s="56">
        <v>0.10382585751978894</v>
      </c>
      <c r="S78" s="56">
        <v>0.14650395778364117</v>
      </c>
      <c r="T78" s="56">
        <v>0.1241424802110818</v>
      </c>
      <c r="U78" s="56">
        <v>0.23773087071240109</v>
      </c>
      <c r="V78" s="51">
        <v>3031.9999999999995</v>
      </c>
      <c r="X78" s="296"/>
      <c r="Y78" s="276"/>
      <c r="Z78" s="46">
        <v>32</v>
      </c>
      <c r="AA78" s="84">
        <v>0.44826364280652015</v>
      </c>
      <c r="AB78" s="84">
        <v>4.6066619418851873E-2</v>
      </c>
      <c r="AC78" s="84">
        <v>6.1304039688164412E-2</v>
      </c>
      <c r="AD78" s="84">
        <v>0.22182849043231748</v>
      </c>
      <c r="AE78" s="84">
        <v>8.3274273564847609E-2</v>
      </c>
      <c r="AF78" s="84">
        <v>0.13926293408929835</v>
      </c>
      <c r="AG78" s="79">
        <v>564.40000000000009</v>
      </c>
      <c r="AI78" s="296"/>
      <c r="AJ78" s="276"/>
      <c r="AK78" s="46">
        <v>32</v>
      </c>
      <c r="AL78" s="97">
        <v>0.43883689839572199</v>
      </c>
      <c r="AM78" s="97">
        <v>5.3141711229946528E-2</v>
      </c>
      <c r="AN78" s="97">
        <v>6.7847593582887708E-2</v>
      </c>
      <c r="AO78" s="97">
        <v>0.22961229946524067</v>
      </c>
      <c r="AP78" s="97">
        <v>8.6898395721925134E-2</v>
      </c>
      <c r="AQ78" s="97">
        <v>0.12366310160427807</v>
      </c>
      <c r="AR78" s="93">
        <v>598.4</v>
      </c>
    </row>
    <row r="79" spans="2:44" x14ac:dyDescent="0.25">
      <c r="B79" s="296"/>
      <c r="C79" s="298"/>
      <c r="D79" s="47">
        <v>37</v>
      </c>
      <c r="E79" s="71">
        <v>0.31344312335376506</v>
      </c>
      <c r="F79" s="71">
        <v>0.14176697929744231</v>
      </c>
      <c r="G79" s="71">
        <v>0.13696674297811581</v>
      </c>
      <c r="H79" s="71">
        <v>1.3194495729020504E-2</v>
      </c>
      <c r="I79" s="71">
        <v>0.1431947418949856</v>
      </c>
      <c r="J79" s="71">
        <v>0.25143391674667059</v>
      </c>
      <c r="K79" s="66">
        <v>8124.6000000000013</v>
      </c>
      <c r="M79" s="296"/>
      <c r="N79" s="298"/>
      <c r="O79" s="47">
        <v>37</v>
      </c>
      <c r="P79" s="57">
        <v>0.30514439499016671</v>
      </c>
      <c r="Q79" s="57">
        <v>7.7424697236310944E-2</v>
      </c>
      <c r="R79" s="57">
        <v>8.7051029914087572E-2</v>
      </c>
      <c r="S79" s="57">
        <v>0.16188800331228653</v>
      </c>
      <c r="T79" s="57">
        <v>0.12358969050822897</v>
      </c>
      <c r="U79" s="57">
        <v>0.24490218403891939</v>
      </c>
      <c r="V79" s="52">
        <v>1932.1999999999998</v>
      </c>
      <c r="X79" s="296"/>
      <c r="Y79" s="276"/>
      <c r="Z79" s="47">
        <v>37</v>
      </c>
      <c r="AA79" s="85">
        <v>0.42324805339265847</v>
      </c>
      <c r="AB79" s="85">
        <v>3.2258064516129031E-2</v>
      </c>
      <c r="AC79" s="85">
        <v>5.6173526140155722E-2</v>
      </c>
      <c r="AD79" s="85">
        <v>0.30088987764182423</v>
      </c>
      <c r="AE79" s="85">
        <v>6.6184649610678534E-2</v>
      </c>
      <c r="AF79" s="85">
        <v>0.12124582869855394</v>
      </c>
      <c r="AG79" s="80">
        <v>359.6</v>
      </c>
      <c r="AI79" s="296"/>
      <c r="AJ79" s="276"/>
      <c r="AK79" s="47">
        <v>37</v>
      </c>
      <c r="AL79" s="98">
        <v>0.41837331772966646</v>
      </c>
      <c r="AM79" s="98">
        <v>2.8671737858396724E-2</v>
      </c>
      <c r="AN79" s="98">
        <v>4.3300175541252192E-2</v>
      </c>
      <c r="AO79" s="98">
        <v>0.31363370392042128</v>
      </c>
      <c r="AP79" s="98">
        <v>6.7290813341135167E-2</v>
      </c>
      <c r="AQ79" s="98">
        <v>0.12873025160912815</v>
      </c>
      <c r="AR79" s="94">
        <v>341.8</v>
      </c>
    </row>
    <row r="80" spans="2:44" x14ac:dyDescent="0.25">
      <c r="B80" s="296"/>
      <c r="C80" s="298" t="s">
        <v>47</v>
      </c>
      <c r="D80" s="46">
        <v>22</v>
      </c>
      <c r="E80" s="70">
        <v>0.35151933030988702</v>
      </c>
      <c r="F80" s="70">
        <v>0.30591514280442444</v>
      </c>
      <c r="G80" s="70">
        <v>0.21241490487797771</v>
      </c>
      <c r="H80" s="70">
        <v>3.903935983218902E-3</v>
      </c>
      <c r="I80" s="70">
        <v>4.187505462596991E-2</v>
      </c>
      <c r="J80" s="70">
        <v>8.437163139852194E-2</v>
      </c>
      <c r="K80" s="65">
        <v>20594.600000000002</v>
      </c>
      <c r="M80" s="296"/>
      <c r="N80" s="298" t="s">
        <v>47</v>
      </c>
      <c r="O80" s="46">
        <v>22</v>
      </c>
      <c r="P80" s="56">
        <v>0.50673854447439348</v>
      </c>
      <c r="Q80" s="56">
        <v>0.16380227008580828</v>
      </c>
      <c r="R80" s="56">
        <v>0.1418185415069611</v>
      </c>
      <c r="S80" s="56">
        <v>4.2706298375330749E-2</v>
      </c>
      <c r="T80" s="56">
        <v>6.0560350157026641E-2</v>
      </c>
      <c r="U80" s="56">
        <v>8.437399540047974E-2</v>
      </c>
      <c r="V80" s="51">
        <v>8087.7999999999993</v>
      </c>
      <c r="X80" s="296"/>
      <c r="Y80" s="276" t="s">
        <v>52</v>
      </c>
      <c r="Z80" s="46">
        <v>22</v>
      </c>
      <c r="AA80" s="84">
        <v>0.40120126234347953</v>
      </c>
      <c r="AB80" s="84">
        <v>0.11279649801486305</v>
      </c>
      <c r="AC80" s="84">
        <v>0.12582714038481113</v>
      </c>
      <c r="AD80" s="84">
        <v>0.11106586582510432</v>
      </c>
      <c r="AE80" s="84">
        <v>0.1119820828667413</v>
      </c>
      <c r="AF80" s="84">
        <v>0.13712715056500047</v>
      </c>
      <c r="AG80" s="79">
        <v>1964.6000000000004</v>
      </c>
      <c r="AI80" s="296"/>
      <c r="AJ80" s="276" t="s">
        <v>52</v>
      </c>
      <c r="AK80" s="46">
        <v>22</v>
      </c>
      <c r="AL80" s="97">
        <v>0.37976122797043771</v>
      </c>
      <c r="AM80" s="97">
        <v>0.12611332196323666</v>
      </c>
      <c r="AN80" s="97">
        <v>0.13246162592382035</v>
      </c>
      <c r="AO80" s="97">
        <v>0.10706841008148568</v>
      </c>
      <c r="AP80" s="97">
        <v>0.12052302444570778</v>
      </c>
      <c r="AQ80" s="97">
        <v>0.1340723896153117</v>
      </c>
      <c r="AR80" s="93">
        <v>2110.8000000000002</v>
      </c>
    </row>
    <row r="81" spans="2:44" x14ac:dyDescent="0.25">
      <c r="B81" s="296"/>
      <c r="C81" s="298"/>
      <c r="D81" s="46">
        <v>27</v>
      </c>
      <c r="E81" s="70">
        <v>0.42674603421946578</v>
      </c>
      <c r="F81" s="70">
        <v>0.24656402904603109</v>
      </c>
      <c r="G81" s="70">
        <v>0.16369557764826875</v>
      </c>
      <c r="H81" s="70">
        <v>5.4227568797332246E-3</v>
      </c>
      <c r="I81" s="70">
        <v>5.8902359210895372E-2</v>
      </c>
      <c r="J81" s="70">
        <v>9.8669242995605685E-2</v>
      </c>
      <c r="K81" s="65">
        <v>12834.800000000001</v>
      </c>
      <c r="M81" s="296"/>
      <c r="N81" s="298"/>
      <c r="O81" s="46">
        <v>27</v>
      </c>
      <c r="P81" s="56">
        <v>0.60355977794311222</v>
      </c>
      <c r="Q81" s="56">
        <v>9.3744634579064859E-2</v>
      </c>
      <c r="R81" s="56">
        <v>9.1054770216906097E-2</v>
      </c>
      <c r="S81" s="56">
        <v>6.4385051221885203E-2</v>
      </c>
      <c r="T81" s="56">
        <v>5.9062553654209364E-2</v>
      </c>
      <c r="U81" s="56">
        <v>8.8193212384822306E-2</v>
      </c>
      <c r="V81" s="51">
        <v>3494.5999999999995</v>
      </c>
      <c r="X81" s="296"/>
      <c r="Y81" s="276"/>
      <c r="Z81" s="46">
        <v>27</v>
      </c>
      <c r="AA81" s="84">
        <v>0.51666666666666672</v>
      </c>
      <c r="AB81" s="84">
        <v>6.6460905349794236E-2</v>
      </c>
      <c r="AC81" s="84">
        <v>7.4485596707818943E-2</v>
      </c>
      <c r="AD81" s="84">
        <v>0.14238683127572019</v>
      </c>
      <c r="AE81" s="84">
        <v>7.5720164609053495E-2</v>
      </c>
      <c r="AF81" s="84">
        <v>0.1242798353909465</v>
      </c>
      <c r="AG81" s="79">
        <v>971.99999999999989</v>
      </c>
      <c r="AI81" s="296"/>
      <c r="AJ81" s="276"/>
      <c r="AK81" s="46">
        <v>27</v>
      </c>
      <c r="AL81" s="97">
        <v>0.50600240096038418</v>
      </c>
      <c r="AM81" s="97">
        <v>6.5026010404161672E-2</v>
      </c>
      <c r="AN81" s="97">
        <v>8.4833933573429374E-2</v>
      </c>
      <c r="AO81" s="97">
        <v>0.14625850340136054</v>
      </c>
      <c r="AP81" s="97">
        <v>8.8035214085634264E-2</v>
      </c>
      <c r="AQ81" s="97">
        <v>0.10984393757503003</v>
      </c>
      <c r="AR81" s="93">
        <v>999.59999999999991</v>
      </c>
    </row>
    <row r="82" spans="2:44" x14ac:dyDescent="0.25">
      <c r="B82" s="296"/>
      <c r="C82" s="298"/>
      <c r="D82" s="46">
        <v>32</v>
      </c>
      <c r="E82" s="70">
        <v>0.49632399014160994</v>
      </c>
      <c r="F82" s="70">
        <v>0.19649943606666945</v>
      </c>
      <c r="G82" s="70">
        <v>0.13590793266218304</v>
      </c>
      <c r="H82" s="70">
        <v>5.2842641714357323E-3</v>
      </c>
      <c r="I82" s="70">
        <v>6.6063745352771625E-2</v>
      </c>
      <c r="J82" s="70">
        <v>9.9920631605330198E-2</v>
      </c>
      <c r="K82" s="65">
        <v>9575.6</v>
      </c>
      <c r="M82" s="296"/>
      <c r="N82" s="298"/>
      <c r="O82" s="46">
        <v>32</v>
      </c>
      <c r="P82" s="56">
        <v>0.62359495650474051</v>
      </c>
      <c r="Q82" s="56">
        <v>6.7833056397224131E-2</v>
      </c>
      <c r="R82" s="56">
        <v>6.587821327338482E-2</v>
      </c>
      <c r="S82" s="56">
        <v>9.4907633662398599E-2</v>
      </c>
      <c r="T82" s="56">
        <v>6.1675300557130296E-2</v>
      </c>
      <c r="U82" s="56">
        <v>8.6110839605121697E-2</v>
      </c>
      <c r="V82" s="51">
        <v>2046.1999999999998</v>
      </c>
      <c r="X82" s="296"/>
      <c r="Y82" s="276"/>
      <c r="Z82" s="46">
        <v>32</v>
      </c>
      <c r="AA82" s="84">
        <v>0.56453170260701646</v>
      </c>
      <c r="AB82" s="84">
        <v>4.0231734792404251E-2</v>
      </c>
      <c r="AC82" s="84">
        <v>5.117476665593821E-2</v>
      </c>
      <c r="AD82" s="84">
        <v>0.1741229481815256</v>
      </c>
      <c r="AE82" s="84">
        <v>5.9221113614419049E-2</v>
      </c>
      <c r="AF82" s="84">
        <v>0.11071773414869648</v>
      </c>
      <c r="AG82" s="79">
        <v>621.4</v>
      </c>
      <c r="AI82" s="296"/>
      <c r="AJ82" s="276"/>
      <c r="AK82" s="46">
        <v>32</v>
      </c>
      <c r="AL82" s="97">
        <v>0.55939947780678834</v>
      </c>
      <c r="AM82" s="97">
        <v>4.0143603133159261E-2</v>
      </c>
      <c r="AN82" s="97">
        <v>4.7650130548302853E-2</v>
      </c>
      <c r="AO82" s="97">
        <v>0.1840731070496083</v>
      </c>
      <c r="AP82" s="97">
        <v>6.4947780678851152E-2</v>
      </c>
      <c r="AQ82" s="97">
        <v>0.10378590078328978</v>
      </c>
      <c r="AR82" s="93">
        <v>612.80000000000018</v>
      </c>
    </row>
    <row r="83" spans="2:44" x14ac:dyDescent="0.25">
      <c r="B83" s="296"/>
      <c r="C83" s="298"/>
      <c r="D83" s="47">
        <v>37</v>
      </c>
      <c r="E83" s="71">
        <v>0.56971279373368144</v>
      </c>
      <c r="F83" s="71">
        <v>0.14272364985570976</v>
      </c>
      <c r="G83" s="71">
        <v>0.11191425037790298</v>
      </c>
      <c r="H83" s="71">
        <v>5.6067060601896384E-3</v>
      </c>
      <c r="I83" s="71">
        <v>6.8104988319362375E-2</v>
      </c>
      <c r="J83" s="71">
        <v>0.10193761165315375</v>
      </c>
      <c r="K83" s="66">
        <v>7277</v>
      </c>
      <c r="M83" s="296"/>
      <c r="N83" s="298"/>
      <c r="O83" s="47">
        <v>37</v>
      </c>
      <c r="P83" s="57">
        <v>0.61774905422446413</v>
      </c>
      <c r="Q83" s="57">
        <v>5.359394703657E-2</v>
      </c>
      <c r="R83" s="57">
        <v>5.201765447667088E-2</v>
      </c>
      <c r="S83" s="57">
        <v>0.13319672131147545</v>
      </c>
      <c r="T83" s="57">
        <v>5.3751576292559916E-2</v>
      </c>
      <c r="U83" s="57">
        <v>8.9691046658259777E-2</v>
      </c>
      <c r="V83" s="52">
        <v>1268.7999999999997</v>
      </c>
      <c r="X83" s="296"/>
      <c r="Y83" s="276"/>
      <c r="Z83" s="47">
        <v>37</v>
      </c>
      <c r="AA83" s="85">
        <v>0.50424787606196908</v>
      </c>
      <c r="AB83" s="85">
        <v>2.6486756621689155E-2</v>
      </c>
      <c r="AC83" s="85">
        <v>4.0479760119940027E-2</v>
      </c>
      <c r="AD83" s="85">
        <v>0.26986506746626687</v>
      </c>
      <c r="AE83" s="85">
        <v>4.6976511744127938E-2</v>
      </c>
      <c r="AF83" s="85">
        <v>0.111944027986007</v>
      </c>
      <c r="AG83" s="80">
        <v>400.2</v>
      </c>
      <c r="AI83" s="296"/>
      <c r="AJ83" s="276"/>
      <c r="AK83" s="47">
        <v>37</v>
      </c>
      <c r="AL83" s="98">
        <v>0.5146464646464648</v>
      </c>
      <c r="AM83" s="98">
        <v>2.3232323232323233E-2</v>
      </c>
      <c r="AN83" s="98">
        <v>3.8888888888888896E-2</v>
      </c>
      <c r="AO83" s="98">
        <v>0.26161616161616164</v>
      </c>
      <c r="AP83" s="98">
        <v>5.5555555555555566E-2</v>
      </c>
      <c r="AQ83" s="98">
        <v>0.10606060606060608</v>
      </c>
      <c r="AR83" s="94">
        <v>395.99999999999994</v>
      </c>
    </row>
    <row r="84" spans="2:44" x14ac:dyDescent="0.25">
      <c r="B84" s="296"/>
      <c r="C84" s="298" t="s">
        <v>48</v>
      </c>
      <c r="D84" s="46">
        <v>22</v>
      </c>
      <c r="E84" s="70">
        <v>0.19733646824613646</v>
      </c>
      <c r="F84" s="70">
        <v>0.31051940585393484</v>
      </c>
      <c r="G84" s="70">
        <v>0.24195748989591292</v>
      </c>
      <c r="H84" s="70">
        <v>6.8132867672927935E-3</v>
      </c>
      <c r="I84" s="70">
        <v>7.7331662905343393E-2</v>
      </c>
      <c r="J84" s="70">
        <v>0.16604168633137978</v>
      </c>
      <c r="K84" s="65">
        <v>23307.399999999994</v>
      </c>
      <c r="M84" s="296"/>
      <c r="N84" s="298" t="s">
        <v>48</v>
      </c>
      <c r="O84" s="46">
        <v>22</v>
      </c>
      <c r="P84" s="56">
        <v>0.25083149976973856</v>
      </c>
      <c r="Q84" s="56">
        <v>0.19536406897610401</v>
      </c>
      <c r="R84" s="56">
        <v>0.17858056593153562</v>
      </c>
      <c r="S84" s="56">
        <v>9.3997850892902843E-2</v>
      </c>
      <c r="T84" s="56">
        <v>0.1145167067492197</v>
      </c>
      <c r="U84" s="56">
        <v>0.16670930768049944</v>
      </c>
      <c r="V84" s="51">
        <v>3908.5999999999995</v>
      </c>
      <c r="X84" s="291" t="s">
        <v>1</v>
      </c>
      <c r="Y84" s="292"/>
      <c r="Z84" s="7">
        <v>22</v>
      </c>
      <c r="AA84" s="87">
        <v>0.30553908742037172</v>
      </c>
      <c r="AB84" s="87">
        <v>0.17714504277730253</v>
      </c>
      <c r="AC84" s="87">
        <v>0.16624191175607234</v>
      </c>
      <c r="AD84" s="87">
        <v>8.6512969190816177E-2</v>
      </c>
      <c r="AE84" s="87">
        <v>0.11153642168124774</v>
      </c>
      <c r="AF84" s="87">
        <v>0.15302456717418936</v>
      </c>
      <c r="AG84" s="79">
        <v>4533.7100000000009</v>
      </c>
      <c r="AI84" s="291" t="s">
        <v>1</v>
      </c>
      <c r="AJ84" s="292"/>
      <c r="AK84" s="7">
        <v>22</v>
      </c>
      <c r="AL84" s="100">
        <v>0.29562467120331332</v>
      </c>
      <c r="AM84" s="100">
        <v>0.18991881294451773</v>
      </c>
      <c r="AN84" s="100">
        <v>0.17173941369519977</v>
      </c>
      <c r="AO84" s="100">
        <v>8.5926153327331334E-2</v>
      </c>
      <c r="AP84" s="100">
        <v>0.11633688117747829</v>
      </c>
      <c r="AQ84" s="100">
        <v>0.14045406765215945</v>
      </c>
      <c r="AR84" s="93">
        <v>4935.1100000000006</v>
      </c>
    </row>
    <row r="85" spans="2:44" x14ac:dyDescent="0.25">
      <c r="B85" s="296"/>
      <c r="C85" s="298"/>
      <c r="D85" s="46">
        <v>27</v>
      </c>
      <c r="E85" s="70">
        <v>0.25339005925373709</v>
      </c>
      <c r="F85" s="70">
        <v>0.24931556149663886</v>
      </c>
      <c r="G85" s="70">
        <v>0.20884050333543269</v>
      </c>
      <c r="H85" s="70">
        <v>8.6502744180666051E-3</v>
      </c>
      <c r="I85" s="70">
        <v>9.6849654888754633E-2</v>
      </c>
      <c r="J85" s="70">
        <v>0.18295394660737008</v>
      </c>
      <c r="K85" s="65">
        <v>15560.2</v>
      </c>
      <c r="M85" s="296"/>
      <c r="N85" s="298"/>
      <c r="O85" s="46">
        <v>27</v>
      </c>
      <c r="P85" s="56">
        <v>0.29498019907952477</v>
      </c>
      <c r="Q85" s="56">
        <v>0.14203146740875519</v>
      </c>
      <c r="R85" s="56">
        <v>0.14492133147811195</v>
      </c>
      <c r="S85" s="56">
        <v>0.11516643476399442</v>
      </c>
      <c r="T85" s="56">
        <v>0.11784223482821363</v>
      </c>
      <c r="U85" s="56">
        <v>0.18505833244139996</v>
      </c>
      <c r="V85" s="51">
        <v>1868.6000000000001</v>
      </c>
      <c r="X85" s="293"/>
      <c r="Y85" s="293"/>
      <c r="Z85" s="8">
        <v>27</v>
      </c>
      <c r="AA85" s="87">
        <v>0.38724525112856467</v>
      </c>
      <c r="AB85" s="87">
        <v>0.12076664199232554</v>
      </c>
      <c r="AC85" s="87">
        <v>0.11796839582577638</v>
      </c>
      <c r="AD85" s="87">
        <v>0.11502327367354362</v>
      </c>
      <c r="AE85" s="87">
        <v>0.10305278303911269</v>
      </c>
      <c r="AF85" s="87">
        <v>0.15594365434067711</v>
      </c>
      <c r="AG85" s="79">
        <v>2153.0400000000004</v>
      </c>
      <c r="AI85" s="293"/>
      <c r="AJ85" s="293"/>
      <c r="AK85" s="8">
        <v>27</v>
      </c>
      <c r="AL85" s="100">
        <v>0.37623483078167358</v>
      </c>
      <c r="AM85" s="100">
        <v>0.12758373224555436</v>
      </c>
      <c r="AN85" s="100">
        <v>0.12273909310381785</v>
      </c>
      <c r="AO85" s="100">
        <v>0.11796160204563269</v>
      </c>
      <c r="AP85" s="100">
        <v>0.11036807507058286</v>
      </c>
      <c r="AQ85" s="100">
        <v>0.14511266675273865</v>
      </c>
      <c r="AR85" s="93">
        <v>2216.2699999999995</v>
      </c>
    </row>
    <row r="86" spans="2:44" x14ac:dyDescent="0.25">
      <c r="B86" s="296"/>
      <c r="C86" s="298"/>
      <c r="D86" s="46">
        <v>32</v>
      </c>
      <c r="E86" s="70">
        <v>0.32477237747325088</v>
      </c>
      <c r="F86" s="70">
        <v>0.19099894301555809</v>
      </c>
      <c r="G86" s="70">
        <v>0.17588591985461829</v>
      </c>
      <c r="H86" s="70">
        <v>9.809557364585459E-3</v>
      </c>
      <c r="I86" s="70">
        <v>0.1091475513193762</v>
      </c>
      <c r="J86" s="70">
        <v>0.18938565097261115</v>
      </c>
      <c r="K86" s="65">
        <v>10785.4</v>
      </c>
      <c r="M86" s="296"/>
      <c r="N86" s="298"/>
      <c r="O86" s="46">
        <v>32</v>
      </c>
      <c r="P86" s="56">
        <v>0.33897996357012755</v>
      </c>
      <c r="Q86" s="56">
        <v>0.10910746812386159</v>
      </c>
      <c r="R86" s="56">
        <v>0.10965391621129329</v>
      </c>
      <c r="S86" s="56">
        <v>0.14262295081967216</v>
      </c>
      <c r="T86" s="56">
        <v>9.9089253187613857E-2</v>
      </c>
      <c r="U86" s="56">
        <v>0.20054644808743172</v>
      </c>
      <c r="V86" s="51">
        <v>1097.9999999999998</v>
      </c>
      <c r="X86" s="293"/>
      <c r="Y86" s="293"/>
      <c r="Z86" s="8">
        <v>32</v>
      </c>
      <c r="AA86" s="87">
        <v>0.4424976350077226</v>
      </c>
      <c r="AB86" s="87">
        <v>8.201895727511202E-2</v>
      </c>
      <c r="AC86" s="87">
        <v>8.6446657456407699E-2</v>
      </c>
      <c r="AD86" s="87">
        <v>0.14250966190567532</v>
      </c>
      <c r="AE86" s="87">
        <v>9.3728508744852584E-2</v>
      </c>
      <c r="AF86" s="87">
        <v>0.1527985796102298</v>
      </c>
      <c r="AG86" s="79">
        <v>1276.42</v>
      </c>
      <c r="AI86" s="293"/>
      <c r="AJ86" s="293"/>
      <c r="AK86" s="8">
        <v>32</v>
      </c>
      <c r="AL86" s="100">
        <v>0.43837906077046823</v>
      </c>
      <c r="AM86" s="100">
        <v>8.5593213391374365E-2</v>
      </c>
      <c r="AN86" s="100">
        <v>8.9806055132781587E-2</v>
      </c>
      <c r="AO86" s="100">
        <v>0.14581717582278819</v>
      </c>
      <c r="AP86" s="100">
        <v>9.6354035443399683E-2</v>
      </c>
      <c r="AQ86" s="100">
        <v>0.14405045943918793</v>
      </c>
      <c r="AR86" s="93">
        <v>1269.6199999999999</v>
      </c>
    </row>
    <row r="87" spans="2:44" ht="15.75" thickBot="1" x14ac:dyDescent="0.3">
      <c r="B87" s="297"/>
      <c r="C87" s="298"/>
      <c r="D87" s="47">
        <v>37</v>
      </c>
      <c r="E87" s="71">
        <v>0.41256945172449944</v>
      </c>
      <c r="F87" s="71">
        <v>0.14430233777125487</v>
      </c>
      <c r="G87" s="71">
        <v>0.1408166474473215</v>
      </c>
      <c r="H87" s="71">
        <v>9.8018660236922107E-3</v>
      </c>
      <c r="I87" s="71">
        <v>0.10907851976098124</v>
      </c>
      <c r="J87" s="71">
        <v>0.18343117727225075</v>
      </c>
      <c r="K87" s="66">
        <v>7631.2</v>
      </c>
      <c r="M87" s="297"/>
      <c r="N87" s="298"/>
      <c r="O87" s="47">
        <v>37</v>
      </c>
      <c r="P87" s="57">
        <v>0.35409457900807384</v>
      </c>
      <c r="Q87" s="57">
        <v>8.4486735870818924E-2</v>
      </c>
      <c r="R87" s="57">
        <v>9.6020761245674741E-2</v>
      </c>
      <c r="S87" s="57">
        <v>0.18858131487889276</v>
      </c>
      <c r="T87" s="57">
        <v>9.8904267589388695E-2</v>
      </c>
      <c r="U87" s="57">
        <v>0.17791234140715109</v>
      </c>
      <c r="V87" s="52">
        <v>693.59999999999991</v>
      </c>
      <c r="X87" s="293"/>
      <c r="Y87" s="293"/>
      <c r="Z87" s="8">
        <v>37</v>
      </c>
      <c r="AA87" s="87">
        <v>0.47286247518074542</v>
      </c>
      <c r="AB87" s="87">
        <v>5.680788828879535E-2</v>
      </c>
      <c r="AC87" s="87">
        <v>6.6766798787539078E-2</v>
      </c>
      <c r="AD87" s="87">
        <v>0.18044593981924634</v>
      </c>
      <c r="AE87" s="87">
        <v>8.0610377953755766E-2</v>
      </c>
      <c r="AF87" s="87">
        <v>0.14250651996991792</v>
      </c>
      <c r="AG87" s="79">
        <v>788.86</v>
      </c>
      <c r="AI87" s="293"/>
      <c r="AJ87" s="293"/>
      <c r="AK87" s="8">
        <v>37</v>
      </c>
      <c r="AL87" s="100">
        <v>0.47062299702449711</v>
      </c>
      <c r="AM87" s="100">
        <v>5.5404657742629662E-2</v>
      </c>
      <c r="AN87" s="100">
        <v>6.7237955148517492E-2</v>
      </c>
      <c r="AO87" s="100">
        <v>0.18423292026567856</v>
      </c>
      <c r="AP87" s="100">
        <v>8.5662882706572033E-2</v>
      </c>
      <c r="AQ87" s="100">
        <v>0.13683858711210511</v>
      </c>
      <c r="AR87" s="93">
        <v>776.3599999999999</v>
      </c>
    </row>
    <row r="88" spans="2:44" ht="15.75" thickTop="1" x14ac:dyDescent="0.25">
      <c r="B88" s="294" t="s">
        <v>49</v>
      </c>
      <c r="C88" s="276" t="s">
        <v>53</v>
      </c>
      <c r="D88" s="46">
        <v>22</v>
      </c>
      <c r="E88" s="70">
        <v>0.26790949649458257</v>
      </c>
      <c r="F88" s="70">
        <v>0.22683237731038877</v>
      </c>
      <c r="G88" s="70">
        <v>0.19400892288081578</v>
      </c>
      <c r="H88" s="70">
        <v>9.050350541746334E-3</v>
      </c>
      <c r="I88" s="70">
        <v>0.10844486934353091</v>
      </c>
      <c r="J88" s="70">
        <v>0.19375398342893563</v>
      </c>
      <c r="K88" s="65">
        <v>12552</v>
      </c>
      <c r="M88" s="291" t="s">
        <v>1</v>
      </c>
      <c r="N88" s="292"/>
      <c r="O88" s="7">
        <v>22</v>
      </c>
      <c r="P88" s="59">
        <v>0.25379583410476458</v>
      </c>
      <c r="Q88" s="59">
        <v>0.22563142112220702</v>
      </c>
      <c r="R88" s="59">
        <v>0.18744649341153968</v>
      </c>
      <c r="S88" s="59">
        <v>6.9072447099122594E-2</v>
      </c>
      <c r="T88" s="59">
        <v>9.9336158914353281E-2</v>
      </c>
      <c r="U88" s="59">
        <v>0.16471764534801286</v>
      </c>
      <c r="V88" s="51">
        <v>6013.1238095238095</v>
      </c>
      <c r="X88" s="293"/>
      <c r="Y88" s="293"/>
      <c r="Z88" s="48" t="s">
        <v>11</v>
      </c>
      <c r="AA88" s="88">
        <v>0.40203611218435109</v>
      </c>
      <c r="AB88" s="88">
        <v>0.10918463258338384</v>
      </c>
      <c r="AC88" s="88">
        <v>0.10935594095644888</v>
      </c>
      <c r="AD88" s="88">
        <v>0.13112296114732036</v>
      </c>
      <c r="AE88" s="88">
        <v>9.7232022854742181E-2</v>
      </c>
      <c r="AF88" s="88">
        <v>0.15106833027375355</v>
      </c>
      <c r="AG88" s="90">
        <v>2188.0075000000006</v>
      </c>
      <c r="AI88" s="293"/>
      <c r="AJ88" s="293"/>
      <c r="AK88" s="48" t="s">
        <v>11</v>
      </c>
      <c r="AL88" s="101">
        <v>0.39521538994498806</v>
      </c>
      <c r="AM88" s="101">
        <v>0.11462510408101903</v>
      </c>
      <c r="AN88" s="101">
        <v>0.11288062927007916</v>
      </c>
      <c r="AO88" s="101">
        <v>0.1334844628653577</v>
      </c>
      <c r="AP88" s="101">
        <v>0.1021804685995082</v>
      </c>
      <c r="AQ88" s="101">
        <v>0.1416139452390478</v>
      </c>
      <c r="AR88" s="103">
        <v>2299.34</v>
      </c>
    </row>
    <row r="89" spans="2:44" x14ac:dyDescent="0.25">
      <c r="B89" s="295"/>
      <c r="C89" s="276"/>
      <c r="D89" s="46">
        <v>27</v>
      </c>
      <c r="E89" s="70">
        <v>0.33535622433786044</v>
      </c>
      <c r="F89" s="70">
        <v>0.17935297568018771</v>
      </c>
      <c r="G89" s="70">
        <v>0.16173351983034789</v>
      </c>
      <c r="H89" s="70">
        <v>9.6106122817308133E-3</v>
      </c>
      <c r="I89" s="70">
        <v>0.11568830934440284</v>
      </c>
      <c r="J89" s="70">
        <v>0.19825835852547039</v>
      </c>
      <c r="K89" s="65">
        <v>8865.1999999999989</v>
      </c>
      <c r="M89" s="293"/>
      <c r="N89" s="293"/>
      <c r="O89" s="8">
        <v>27</v>
      </c>
      <c r="P89" s="59">
        <v>0.30971317450412184</v>
      </c>
      <c r="Q89" s="59">
        <v>0.16910596471990549</v>
      </c>
      <c r="R89" s="59">
        <v>0.1453387402780745</v>
      </c>
      <c r="S89" s="59">
        <v>9.1925574223943721E-2</v>
      </c>
      <c r="T89" s="59">
        <v>0.10127580361339114</v>
      </c>
      <c r="U89" s="59">
        <v>0.18264074266056338</v>
      </c>
      <c r="V89" s="51">
        <v>3170.485714285714</v>
      </c>
      <c r="AI89" s="77"/>
      <c r="AJ89" s="77"/>
      <c r="AK89" s="77"/>
      <c r="AL89" s="77"/>
      <c r="AM89" s="77"/>
      <c r="AN89" s="77"/>
      <c r="AO89" s="77"/>
      <c r="AP89" s="77"/>
      <c r="AQ89" s="77"/>
      <c r="AR89" s="77"/>
    </row>
    <row r="90" spans="2:44" x14ac:dyDescent="0.25">
      <c r="B90" s="295"/>
      <c r="C90" s="276"/>
      <c r="D90" s="46">
        <v>32</v>
      </c>
      <c r="E90" s="70">
        <v>0.4147155161955598</v>
      </c>
      <c r="F90" s="70">
        <v>0.13193012252820571</v>
      </c>
      <c r="G90" s="70">
        <v>0.13111124590561687</v>
      </c>
      <c r="H90" s="70">
        <v>1.1039670023049857E-2</v>
      </c>
      <c r="I90" s="70">
        <v>0.1156739051316268</v>
      </c>
      <c r="J90" s="70">
        <v>0.19552954021594071</v>
      </c>
      <c r="K90" s="65">
        <v>6594.4000000000015</v>
      </c>
      <c r="M90" s="293"/>
      <c r="N90" s="293"/>
      <c r="O90" s="8">
        <v>32</v>
      </c>
      <c r="P90" s="59">
        <v>0.36016695366606277</v>
      </c>
      <c r="Q90" s="59">
        <v>0.12486651461067877</v>
      </c>
      <c r="R90" s="59">
        <v>0.11566041596357367</v>
      </c>
      <c r="S90" s="59">
        <v>0.11678129761917547</v>
      </c>
      <c r="T90" s="59">
        <v>9.6077052584303477E-2</v>
      </c>
      <c r="U90" s="59">
        <v>0.18644776555620585</v>
      </c>
      <c r="V90" s="51">
        <v>1595.2857142857147</v>
      </c>
      <c r="AI90" s="77"/>
      <c r="AJ90" s="77"/>
      <c r="AK90" s="77"/>
      <c r="AL90" s="77"/>
      <c r="AM90" s="77"/>
      <c r="AN90" s="77"/>
      <c r="AO90" s="77"/>
      <c r="AP90" s="77"/>
      <c r="AQ90" s="77"/>
      <c r="AR90" s="77"/>
    </row>
    <row r="91" spans="2:44" ht="15.75" thickBot="1" x14ac:dyDescent="0.3">
      <c r="B91" s="295"/>
      <c r="C91" s="276"/>
      <c r="D91" s="47">
        <v>37</v>
      </c>
      <c r="E91" s="71">
        <v>0.48650043675057569</v>
      </c>
      <c r="F91" s="71">
        <v>9.5489557690780602E-2</v>
      </c>
      <c r="G91" s="71">
        <v>0.10791709679980943</v>
      </c>
      <c r="H91" s="71">
        <v>1.028349082823791E-2</v>
      </c>
      <c r="I91" s="71">
        <v>0.11514333359803065</v>
      </c>
      <c r="J91" s="71">
        <v>0.18466608433256573</v>
      </c>
      <c r="K91" s="66">
        <v>5037.2</v>
      </c>
      <c r="M91" s="293"/>
      <c r="N91" s="293"/>
      <c r="O91" s="8">
        <v>37</v>
      </c>
      <c r="P91" s="59">
        <v>0.38830378815379812</v>
      </c>
      <c r="Q91" s="59">
        <v>9.1603731638381397E-2</v>
      </c>
      <c r="R91" s="59">
        <v>9.6424316101033913E-2</v>
      </c>
      <c r="S91" s="59">
        <v>0.14640333087316262</v>
      </c>
      <c r="T91" s="59">
        <v>9.2359881644478545E-2</v>
      </c>
      <c r="U91" s="59">
        <v>0.18490495158914536</v>
      </c>
      <c r="V91" s="51">
        <v>871.31428571428569</v>
      </c>
      <c r="AI91" s="77"/>
      <c r="AJ91" s="77"/>
      <c r="AK91" s="77"/>
      <c r="AL91" s="77"/>
      <c r="AM91" s="77"/>
      <c r="AN91" s="77"/>
      <c r="AO91" s="77"/>
      <c r="AP91" s="77"/>
      <c r="AQ91" s="77"/>
      <c r="AR91" s="77"/>
    </row>
    <row r="92" spans="2:44" ht="15.75" thickTop="1" x14ac:dyDescent="0.25">
      <c r="B92" s="296"/>
      <c r="C92" s="276" t="s">
        <v>54</v>
      </c>
      <c r="D92" s="45">
        <v>22</v>
      </c>
      <c r="E92" s="72">
        <v>0.25211232604373757</v>
      </c>
      <c r="F92" s="72">
        <v>0.25182831581936949</v>
      </c>
      <c r="G92" s="72">
        <v>0.19692558932121557</v>
      </c>
      <c r="H92" s="72">
        <v>8.0410394774211857E-3</v>
      </c>
      <c r="I92" s="72">
        <v>0.10181766543595569</v>
      </c>
      <c r="J92" s="70">
        <v>0.18927506390230048</v>
      </c>
      <c r="K92" s="65">
        <v>11267.2</v>
      </c>
      <c r="M92" s="293"/>
      <c r="N92" s="293"/>
      <c r="O92" s="48" t="s">
        <v>11</v>
      </c>
      <c r="P92" s="60">
        <v>0.32799493760718684</v>
      </c>
      <c r="Q92" s="60">
        <v>0.15280190802279317</v>
      </c>
      <c r="R92" s="60">
        <v>0.13621749143855544</v>
      </c>
      <c r="S92" s="60">
        <v>0.10604566245385111</v>
      </c>
      <c r="T92" s="60">
        <v>9.7262224189131621E-2</v>
      </c>
      <c r="U92" s="60">
        <v>0.17967777628848183</v>
      </c>
      <c r="V92" s="62">
        <v>2912.5523809523811</v>
      </c>
      <c r="AI92" s="77"/>
      <c r="AJ92" s="77"/>
      <c r="AK92" s="77"/>
      <c r="AL92" s="77"/>
      <c r="AM92" s="77"/>
      <c r="AN92" s="77"/>
      <c r="AO92" s="77"/>
      <c r="AP92" s="77"/>
      <c r="AQ92" s="77"/>
      <c r="AR92" s="77"/>
    </row>
    <row r="93" spans="2:44" x14ac:dyDescent="0.25">
      <c r="B93" s="296"/>
      <c r="C93" s="276"/>
      <c r="D93" s="46">
        <v>27</v>
      </c>
      <c r="E93" s="70">
        <v>0.29346119471484822</v>
      </c>
      <c r="F93" s="70">
        <v>0.20626102079760381</v>
      </c>
      <c r="G93" s="70">
        <v>0.1653904683688012</v>
      </c>
      <c r="H93" s="70">
        <v>9.9277760332375196E-3</v>
      </c>
      <c r="I93" s="70">
        <v>0.11790139858450689</v>
      </c>
      <c r="J93" s="70">
        <v>0.20705814150100246</v>
      </c>
      <c r="K93" s="65">
        <v>8279.7999999999993</v>
      </c>
      <c r="AI93" s="77"/>
      <c r="AJ93" s="77"/>
      <c r="AK93" s="77"/>
      <c r="AL93" s="77"/>
      <c r="AM93" s="77"/>
      <c r="AN93" s="77"/>
      <c r="AO93" s="77"/>
      <c r="AP93" s="77"/>
      <c r="AQ93" s="77"/>
      <c r="AR93" s="77"/>
    </row>
    <row r="94" spans="2:44" x14ac:dyDescent="0.25">
      <c r="B94" s="296"/>
      <c r="C94" s="276"/>
      <c r="D94" s="46">
        <v>32</v>
      </c>
      <c r="E94" s="70">
        <v>0.3506334022750775</v>
      </c>
      <c r="F94" s="70">
        <v>0.15951396070320578</v>
      </c>
      <c r="G94" s="70">
        <v>0.13802352637021714</v>
      </c>
      <c r="H94" s="70">
        <v>1.0922957600827298E-2</v>
      </c>
      <c r="I94" s="70">
        <v>0.12703593588417786</v>
      </c>
      <c r="J94" s="70">
        <v>0.21387021716649429</v>
      </c>
      <c r="K94" s="65">
        <v>6188.8000000000011</v>
      </c>
      <c r="AI94" s="77"/>
      <c r="AJ94" s="77"/>
      <c r="AK94" s="77"/>
      <c r="AL94" s="77"/>
      <c r="AM94" s="77"/>
      <c r="AN94" s="77"/>
      <c r="AO94" s="77"/>
      <c r="AP94" s="77"/>
      <c r="AQ94" s="77"/>
      <c r="AR94" s="77"/>
    </row>
    <row r="95" spans="2:44" x14ac:dyDescent="0.25">
      <c r="B95" s="296"/>
      <c r="C95" s="276"/>
      <c r="D95" s="47">
        <v>37</v>
      </c>
      <c r="E95" s="71">
        <v>0.41671335603154758</v>
      </c>
      <c r="F95" s="71">
        <v>0.12498383829677195</v>
      </c>
      <c r="G95" s="71">
        <v>0.11252855234236953</v>
      </c>
      <c r="H95" s="71">
        <v>1.3791320087919664E-2</v>
      </c>
      <c r="I95" s="71">
        <v>0.12575960005171744</v>
      </c>
      <c r="J95" s="71">
        <v>0.20622333318967373</v>
      </c>
      <c r="K95" s="66">
        <v>4640.6000000000004</v>
      </c>
      <c r="AI95" s="77"/>
      <c r="AJ95" s="77"/>
      <c r="AK95" s="77"/>
      <c r="AL95" s="77"/>
      <c r="AM95" s="77"/>
      <c r="AN95" s="77"/>
      <c r="AO95" s="77"/>
      <c r="AP95" s="77"/>
      <c r="AQ95" s="77"/>
      <c r="AR95" s="77"/>
    </row>
    <row r="96" spans="2:44" x14ac:dyDescent="0.25">
      <c r="B96" s="296"/>
      <c r="C96" s="276" t="s">
        <v>55</v>
      </c>
      <c r="D96" s="46">
        <v>22</v>
      </c>
      <c r="E96" s="70">
        <v>0.25680123922935422</v>
      </c>
      <c r="F96" s="70">
        <v>0.25271888211185334</v>
      </c>
      <c r="G96" s="70">
        <v>0.20466647303708005</v>
      </c>
      <c r="H96" s="70">
        <v>8.85855358698809E-3</v>
      </c>
      <c r="I96" s="70">
        <v>9.457191725562332E-2</v>
      </c>
      <c r="J96" s="70">
        <v>0.18238293477910089</v>
      </c>
      <c r="K96" s="65">
        <v>12394.800000000001</v>
      </c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I96" s="91"/>
      <c r="AJ96" s="91"/>
      <c r="AK96" s="91"/>
      <c r="AL96" s="91"/>
      <c r="AM96" s="91"/>
      <c r="AN96" s="91"/>
      <c r="AO96" s="91"/>
      <c r="AP96" s="91"/>
      <c r="AQ96" s="91"/>
      <c r="AR96" s="91"/>
    </row>
    <row r="97" spans="2:44" x14ac:dyDescent="0.25">
      <c r="B97" s="296"/>
      <c r="C97" s="276"/>
      <c r="D97" s="46">
        <v>27</v>
      </c>
      <c r="E97" s="70">
        <v>0.32041093681616106</v>
      </c>
      <c r="F97" s="70">
        <v>0.1998249372307834</v>
      </c>
      <c r="G97" s="70">
        <v>0.17326607237463432</v>
      </c>
      <c r="H97" s="70">
        <v>8.5918964365512621E-3</v>
      </c>
      <c r="I97" s="70">
        <v>0.10694953124640084</v>
      </c>
      <c r="J97" s="70">
        <v>0.19095662589546905</v>
      </c>
      <c r="K97" s="65">
        <v>8682.6</v>
      </c>
      <c r="AI97" s="77"/>
      <c r="AJ97" s="77"/>
      <c r="AK97" s="77"/>
      <c r="AL97" s="77"/>
      <c r="AM97" s="77"/>
      <c r="AN97" s="77"/>
      <c r="AO97" s="77"/>
      <c r="AP97" s="77"/>
      <c r="AQ97" s="77"/>
      <c r="AR97" s="77"/>
    </row>
    <row r="98" spans="2:44" x14ac:dyDescent="0.25">
      <c r="B98" s="296"/>
      <c r="C98" s="276"/>
      <c r="D98" s="46">
        <v>32</v>
      </c>
      <c r="E98" s="70">
        <v>0.40020177180869509</v>
      </c>
      <c r="F98" s="70">
        <v>0.14442447744254233</v>
      </c>
      <c r="G98" s="70">
        <v>0.13950628960559916</v>
      </c>
      <c r="H98" s="70">
        <v>1.0466912576058515E-2</v>
      </c>
      <c r="I98" s="70">
        <v>0.1140325987578423</v>
      </c>
      <c r="J98" s="70">
        <v>0.19136794980926258</v>
      </c>
      <c r="K98" s="65">
        <v>6343.8</v>
      </c>
      <c r="AI98" s="77"/>
      <c r="AJ98" s="77"/>
      <c r="AK98" s="77"/>
      <c r="AL98" s="77"/>
      <c r="AM98" s="77"/>
      <c r="AN98" s="77"/>
      <c r="AO98" s="77"/>
      <c r="AP98" s="77"/>
      <c r="AQ98" s="77"/>
      <c r="AR98" s="77"/>
    </row>
    <row r="99" spans="2:44" x14ac:dyDescent="0.25">
      <c r="B99" s="296"/>
      <c r="C99" s="276"/>
      <c r="D99" s="47">
        <v>37</v>
      </c>
      <c r="E99" s="71">
        <v>0.48319148936170214</v>
      </c>
      <c r="F99" s="71">
        <v>0.10485106382978723</v>
      </c>
      <c r="G99" s="71">
        <v>0.11302127659574469</v>
      </c>
      <c r="H99" s="71">
        <v>1.0893617021276596E-2</v>
      </c>
      <c r="I99" s="71">
        <v>0.1088936170212766</v>
      </c>
      <c r="J99" s="71">
        <v>0.1791489361702128</v>
      </c>
      <c r="K99" s="66">
        <v>4700</v>
      </c>
      <c r="AI99" s="77"/>
      <c r="AJ99" s="77"/>
      <c r="AK99" s="77"/>
      <c r="AL99" s="77"/>
      <c r="AM99" s="77"/>
      <c r="AN99" s="77"/>
      <c r="AO99" s="77"/>
      <c r="AP99" s="77"/>
      <c r="AQ99" s="77"/>
      <c r="AR99" s="77"/>
    </row>
    <row r="100" spans="2:44" x14ac:dyDescent="0.25">
      <c r="B100" s="291" t="s">
        <v>1</v>
      </c>
      <c r="C100" s="292"/>
      <c r="D100" s="7">
        <v>22</v>
      </c>
      <c r="E100" s="73">
        <v>0.18050965135365007</v>
      </c>
      <c r="F100" s="73">
        <v>0.328518899740255</v>
      </c>
      <c r="G100" s="73">
        <v>0.24096313801470379</v>
      </c>
      <c r="H100" s="73">
        <v>6.3812908812962456E-3</v>
      </c>
      <c r="I100" s="73">
        <v>7.6759514948129076E-2</v>
      </c>
      <c r="J100" s="73">
        <v>0.16686750506196579</v>
      </c>
      <c r="K100" s="65">
        <v>17920.483333333334</v>
      </c>
      <c r="AI100" s="77"/>
      <c r="AJ100" s="77"/>
      <c r="AK100" s="77"/>
      <c r="AL100" s="77"/>
      <c r="AM100" s="77"/>
      <c r="AN100" s="77"/>
      <c r="AO100" s="77"/>
      <c r="AP100" s="77"/>
      <c r="AQ100" s="77"/>
      <c r="AR100" s="77"/>
    </row>
    <row r="101" spans="2:44" x14ac:dyDescent="0.25">
      <c r="B101" s="293"/>
      <c r="C101" s="293"/>
      <c r="D101" s="8">
        <v>27</v>
      </c>
      <c r="E101" s="73">
        <v>0.22738731327997311</v>
      </c>
      <c r="F101" s="73">
        <v>0.27063988133620942</v>
      </c>
      <c r="G101" s="73">
        <v>0.20990535269897537</v>
      </c>
      <c r="H101" s="73">
        <v>7.6207790150498592E-3</v>
      </c>
      <c r="I101" s="73">
        <v>9.5241688558316925E-2</v>
      </c>
      <c r="J101" s="73">
        <v>0.18920498511147524</v>
      </c>
      <c r="K101" s="65">
        <v>11900.275000000001</v>
      </c>
      <c r="AI101" s="77"/>
      <c r="AJ101" s="77"/>
      <c r="AK101" s="77"/>
      <c r="AL101" s="77"/>
      <c r="AM101" s="77"/>
      <c r="AN101" s="77"/>
      <c r="AO101" s="77"/>
      <c r="AP101" s="77"/>
      <c r="AQ101" s="77"/>
      <c r="AR101" s="77"/>
    </row>
    <row r="102" spans="2:44" x14ac:dyDescent="0.25">
      <c r="B102" s="293"/>
      <c r="C102" s="293"/>
      <c r="D102" s="8">
        <v>32</v>
      </c>
      <c r="E102" s="73">
        <v>0.28356736090730089</v>
      </c>
      <c r="F102" s="73">
        <v>0.21289931594861364</v>
      </c>
      <c r="G102" s="73">
        <v>0.17988647579406428</v>
      </c>
      <c r="H102" s="73">
        <v>9.1359528125592171E-3</v>
      </c>
      <c r="I102" s="73">
        <v>0.10958383673200901</v>
      </c>
      <c r="J102" s="73">
        <v>0.20492705780545309</v>
      </c>
      <c r="K102" s="65">
        <v>8425.0499999999975</v>
      </c>
      <c r="AI102" s="77"/>
      <c r="AJ102" s="77"/>
      <c r="AK102" s="77"/>
      <c r="AL102" s="77"/>
      <c r="AM102" s="77"/>
      <c r="AN102" s="77"/>
      <c r="AO102" s="77"/>
      <c r="AP102" s="77"/>
      <c r="AQ102" s="77"/>
      <c r="AR102" s="77"/>
    </row>
    <row r="103" spans="2:44" ht="15.75" thickBot="1" x14ac:dyDescent="0.3">
      <c r="B103" s="293"/>
      <c r="C103" s="293"/>
      <c r="D103" s="8">
        <v>37</v>
      </c>
      <c r="E103" s="73">
        <v>0.34987938257216045</v>
      </c>
      <c r="F103" s="73">
        <v>0.15718667324763755</v>
      </c>
      <c r="G103" s="73">
        <v>0.14909960977430856</v>
      </c>
      <c r="H103" s="73">
        <v>1.0311131321469425E-2</v>
      </c>
      <c r="I103" s="73">
        <v>0.11998085099715651</v>
      </c>
      <c r="J103" s="73">
        <v>0.21354235208726755</v>
      </c>
      <c r="K103" s="65">
        <v>6024.8666666666686</v>
      </c>
      <c r="AI103" s="77"/>
      <c r="AJ103" s="77"/>
      <c r="AK103" s="77"/>
      <c r="AL103" s="77"/>
      <c r="AM103" s="77"/>
      <c r="AN103" s="77"/>
      <c r="AO103" s="77"/>
      <c r="AP103" s="77"/>
      <c r="AQ103" s="77"/>
      <c r="AR103" s="77"/>
    </row>
    <row r="104" spans="2:44" ht="15.75" thickTop="1" x14ac:dyDescent="0.25">
      <c r="B104" s="293"/>
      <c r="C104" s="293"/>
      <c r="D104" s="48" t="s">
        <v>11</v>
      </c>
      <c r="E104" s="74">
        <v>0.26033592702827113</v>
      </c>
      <c r="F104" s="74">
        <v>0.24231119256817893</v>
      </c>
      <c r="G104" s="74">
        <v>0.194963644070513</v>
      </c>
      <c r="H104" s="74">
        <v>8.3622885075936865E-3</v>
      </c>
      <c r="I104" s="74">
        <v>0.10039147280890287</v>
      </c>
      <c r="J104" s="74">
        <v>0.19363547501654041</v>
      </c>
      <c r="K104" s="76">
        <v>11067.668750000001</v>
      </c>
      <c r="AI104" s="77"/>
      <c r="AJ104" s="77"/>
      <c r="AK104" s="77"/>
      <c r="AL104" s="77"/>
      <c r="AM104" s="77"/>
      <c r="AN104" s="77"/>
      <c r="AO104" s="77"/>
      <c r="AP104" s="77"/>
      <c r="AQ104" s="77"/>
      <c r="AR104" s="77"/>
    </row>
    <row r="105" spans="2:44" x14ac:dyDescent="0.25"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AI105" s="77"/>
      <c r="AJ105" s="77"/>
      <c r="AK105" s="77"/>
      <c r="AL105" s="77"/>
      <c r="AM105" s="77"/>
      <c r="AN105" s="77"/>
      <c r="AO105" s="77"/>
      <c r="AP105" s="77"/>
      <c r="AQ105" s="77"/>
      <c r="AR105" s="77"/>
    </row>
    <row r="106" spans="2:44" x14ac:dyDescent="0.25"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AI106" s="77"/>
      <c r="AJ106" s="77"/>
      <c r="AK106" s="77"/>
      <c r="AL106" s="77"/>
      <c r="AM106" s="77"/>
      <c r="AN106" s="77"/>
      <c r="AO106" s="77"/>
      <c r="AP106" s="77"/>
      <c r="AQ106" s="77"/>
      <c r="AR106" s="77"/>
    </row>
    <row r="107" spans="2:44" x14ac:dyDescent="0.25">
      <c r="B107" s="49"/>
      <c r="C107" s="49"/>
      <c r="D107" s="135" t="s">
        <v>0</v>
      </c>
      <c r="E107" s="135" t="s">
        <v>83</v>
      </c>
      <c r="F107" s="136" t="s">
        <v>89</v>
      </c>
      <c r="G107" s="135" t="s">
        <v>57</v>
      </c>
      <c r="H107" s="135" t="s">
        <v>58</v>
      </c>
      <c r="I107" s="137"/>
      <c r="J107" s="137"/>
      <c r="K107" s="137"/>
      <c r="L107" s="137"/>
      <c r="M107" s="137"/>
      <c r="N107" s="137"/>
      <c r="O107" s="135" t="s">
        <v>0</v>
      </c>
      <c r="P107" s="135" t="s">
        <v>83</v>
      </c>
      <c r="Q107" s="136" t="s">
        <v>89</v>
      </c>
      <c r="R107" s="135" t="s">
        <v>57</v>
      </c>
      <c r="S107" s="135" t="s">
        <v>58</v>
      </c>
      <c r="T107" s="137"/>
      <c r="U107" s="137"/>
      <c r="V107" s="137"/>
      <c r="W107" s="137"/>
      <c r="X107" s="137"/>
      <c r="Y107" s="137"/>
      <c r="Z107" s="135" t="s">
        <v>0</v>
      </c>
      <c r="AA107" s="135" t="s">
        <v>83</v>
      </c>
      <c r="AB107" s="136" t="s">
        <v>89</v>
      </c>
      <c r="AC107" s="135" t="s">
        <v>57</v>
      </c>
      <c r="AD107" s="135" t="s">
        <v>58</v>
      </c>
      <c r="AI107" s="77"/>
      <c r="AJ107" s="77"/>
      <c r="AK107" s="104" t="s">
        <v>0</v>
      </c>
      <c r="AL107" s="134" t="s">
        <v>83</v>
      </c>
      <c r="AM107" s="131" t="s">
        <v>89</v>
      </c>
      <c r="AN107" s="104" t="s">
        <v>57</v>
      </c>
      <c r="AO107" s="104" t="s">
        <v>58</v>
      </c>
      <c r="AQ107" s="77"/>
      <c r="AR107" s="77"/>
    </row>
    <row r="108" spans="2:44" x14ac:dyDescent="0.25">
      <c r="B108" s="49"/>
      <c r="C108" s="49"/>
      <c r="D108" s="135">
        <v>22</v>
      </c>
      <c r="E108" s="125">
        <v>18863.8</v>
      </c>
      <c r="F108" s="125">
        <v>17920.483333333334</v>
      </c>
      <c r="G108" s="138">
        <f>F108-E108</f>
        <v>-943.3166666666657</v>
      </c>
      <c r="H108" s="139">
        <f>G108/E108</f>
        <v>-5.0006714801188824E-2</v>
      </c>
      <c r="I108" s="137"/>
      <c r="J108" s="137"/>
      <c r="K108" s="137"/>
      <c r="L108" s="137"/>
      <c r="M108" s="137"/>
      <c r="N108" s="137"/>
      <c r="O108" s="135">
        <v>22</v>
      </c>
      <c r="P108" s="125">
        <v>6515.5047619047609</v>
      </c>
      <c r="Q108" s="125">
        <v>6013.1238095238095</v>
      </c>
      <c r="R108" s="138">
        <f>Q108-P108</f>
        <v>-502.38095238095138</v>
      </c>
      <c r="S108" s="139">
        <f>R108/P108</f>
        <v>-7.7105453950137848E-2</v>
      </c>
      <c r="T108" s="137"/>
      <c r="U108" s="137"/>
      <c r="V108" s="137"/>
      <c r="W108" s="137"/>
      <c r="X108" s="137"/>
      <c r="Y108" s="137"/>
      <c r="Z108" s="135">
        <v>22</v>
      </c>
      <c r="AA108" s="125">
        <v>4989.2049999999999</v>
      </c>
      <c r="AB108" s="125">
        <v>4533.7100000000009</v>
      </c>
      <c r="AC108" s="138">
        <f>AB108-AA108</f>
        <v>-455.49499999999898</v>
      </c>
      <c r="AD108" s="139">
        <f>AC108/AA108</f>
        <v>-9.1296108297814774E-2</v>
      </c>
      <c r="AI108" s="77"/>
      <c r="AJ108" s="77"/>
      <c r="AK108" s="104">
        <v>22</v>
      </c>
      <c r="AL108" s="125">
        <v>5377.4549999999999</v>
      </c>
      <c r="AM108" s="125">
        <v>4935.1100000000006</v>
      </c>
      <c r="AN108" s="130">
        <f>AM108-AL108</f>
        <v>-442.34499999999935</v>
      </c>
      <c r="AO108" s="139">
        <f>AN108/AL108</f>
        <v>-8.2259172787126869E-2</v>
      </c>
      <c r="AQ108" s="77"/>
      <c r="AR108" s="77"/>
    </row>
    <row r="109" spans="2:44" x14ac:dyDescent="0.25">
      <c r="B109" s="49"/>
      <c r="C109" s="49"/>
      <c r="D109" s="135">
        <v>27</v>
      </c>
      <c r="E109" s="125">
        <v>12578.7</v>
      </c>
      <c r="F109" s="125">
        <v>11900.275000000001</v>
      </c>
      <c r="G109" s="138">
        <f>F109-E109</f>
        <v>-678.42499999999927</v>
      </c>
      <c r="H109" s="139">
        <f>G109/E109</f>
        <v>-5.3934428836048182E-2</v>
      </c>
      <c r="I109" s="137"/>
      <c r="J109" s="137"/>
      <c r="K109" s="137"/>
      <c r="L109" s="137"/>
      <c r="M109" s="137"/>
      <c r="N109" s="137"/>
      <c r="O109" s="135">
        <v>27</v>
      </c>
      <c r="P109" s="125">
        <v>3593.5999999999995</v>
      </c>
      <c r="Q109" s="125">
        <v>3170.485714285714</v>
      </c>
      <c r="R109" s="138">
        <f>Q109-P109</f>
        <v>-423.11428571428542</v>
      </c>
      <c r="S109" s="139">
        <f>R109/P109</f>
        <v>-0.11774106347792895</v>
      </c>
      <c r="T109" s="137"/>
      <c r="U109" s="137"/>
      <c r="V109" s="137"/>
      <c r="W109" s="137"/>
      <c r="X109" s="137"/>
      <c r="Y109" s="137"/>
      <c r="Z109" s="135">
        <v>27</v>
      </c>
      <c r="AA109" s="125">
        <v>2529.4649999999997</v>
      </c>
      <c r="AB109" s="125">
        <v>2153.0400000000004</v>
      </c>
      <c r="AC109" s="138">
        <f>AB109-AA109</f>
        <v>-376.42499999999927</v>
      </c>
      <c r="AD109" s="139">
        <f>AC109/AA109</f>
        <v>-0.14881605398770067</v>
      </c>
      <c r="AI109" s="77"/>
      <c r="AJ109" s="77"/>
      <c r="AK109" s="104">
        <v>27</v>
      </c>
      <c r="AL109" s="125">
        <v>2582.1150000000007</v>
      </c>
      <c r="AM109" s="125">
        <v>2216.2699999999995</v>
      </c>
      <c r="AN109" s="130">
        <f>AM109-AL109</f>
        <v>-365.84500000000116</v>
      </c>
      <c r="AO109" s="139">
        <f>AN109/AL109</f>
        <v>-0.14168423947035708</v>
      </c>
      <c r="AQ109" s="77"/>
      <c r="AR109" s="77"/>
    </row>
    <row r="110" spans="2:44" x14ac:dyDescent="0.25">
      <c r="B110" s="49"/>
      <c r="C110" s="49"/>
      <c r="D110" s="135">
        <v>32</v>
      </c>
      <c r="E110" s="125">
        <v>8964.1</v>
      </c>
      <c r="F110" s="125">
        <v>8425.0499999999975</v>
      </c>
      <c r="G110" s="138">
        <f>F110-E110</f>
        <v>-539.05000000000291</v>
      </c>
      <c r="H110" s="139">
        <f>G110/E110</f>
        <v>-6.0134313539563694E-2</v>
      </c>
      <c r="I110" s="137"/>
      <c r="J110" s="137"/>
      <c r="K110" s="137"/>
      <c r="L110" s="137"/>
      <c r="M110" s="137"/>
      <c r="N110" s="137"/>
      <c r="O110" s="135">
        <v>32</v>
      </c>
      <c r="P110" s="125">
        <v>1863.695238095238</v>
      </c>
      <c r="Q110" s="125">
        <v>1595.2857142857147</v>
      </c>
      <c r="R110" s="138">
        <f>Q110-P110</f>
        <v>-268.40952380952331</v>
      </c>
      <c r="S110" s="139">
        <f>R110/P110</f>
        <v>-0.14402007276889717</v>
      </c>
      <c r="T110" s="137"/>
      <c r="U110" s="137"/>
      <c r="V110" s="137"/>
      <c r="W110" s="137"/>
      <c r="X110" s="137"/>
      <c r="Y110" s="137"/>
      <c r="Z110" s="135">
        <v>32</v>
      </c>
      <c r="AA110" s="125">
        <v>1538.67</v>
      </c>
      <c r="AB110" s="125">
        <v>1276.42</v>
      </c>
      <c r="AC110" s="138">
        <f>AB110-AA110</f>
        <v>-262.25</v>
      </c>
      <c r="AD110" s="139">
        <f>AC110/AA110</f>
        <v>-0.17043940546056008</v>
      </c>
      <c r="AI110" s="77"/>
      <c r="AJ110" s="77"/>
      <c r="AK110" s="104">
        <v>32</v>
      </c>
      <c r="AL110" s="125">
        <v>1535.4299999999998</v>
      </c>
      <c r="AM110" s="125">
        <v>1269.6199999999999</v>
      </c>
      <c r="AN110" s="130">
        <f>AM110-AL110</f>
        <v>-265.80999999999995</v>
      </c>
      <c r="AO110" s="139">
        <f>AN110/AL110</f>
        <v>-0.17311762828653859</v>
      </c>
      <c r="AQ110" s="77"/>
      <c r="AR110" s="77"/>
    </row>
    <row r="111" spans="2:44" ht="15.75" thickBot="1" x14ac:dyDescent="0.3">
      <c r="B111" s="49"/>
      <c r="C111" s="49"/>
      <c r="D111" s="135">
        <v>37</v>
      </c>
      <c r="E111" s="125">
        <v>6442.3</v>
      </c>
      <c r="F111" s="125">
        <v>6024.8666666666686</v>
      </c>
      <c r="G111" s="138">
        <f>F111-E111</f>
        <v>-417.43333333333157</v>
      </c>
      <c r="H111" s="139">
        <f>G111/E111</f>
        <v>-6.4795699258546099E-2</v>
      </c>
      <c r="I111" s="137"/>
      <c r="J111" s="137"/>
      <c r="K111" s="137"/>
      <c r="L111" s="137"/>
      <c r="M111" s="137"/>
      <c r="N111" s="137"/>
      <c r="O111" s="135">
        <v>37</v>
      </c>
      <c r="P111" s="125">
        <v>1017.9809523809523</v>
      </c>
      <c r="Q111" s="125">
        <v>871.31428571428569</v>
      </c>
      <c r="R111" s="138">
        <f>Q111-P111</f>
        <v>-146.66666666666663</v>
      </c>
      <c r="S111" s="139">
        <f>R111/P111</f>
        <v>-0.14407604221240922</v>
      </c>
      <c r="T111" s="137"/>
      <c r="U111" s="137"/>
      <c r="V111" s="137"/>
      <c r="W111" s="137"/>
      <c r="X111" s="137"/>
      <c r="Y111" s="137"/>
      <c r="Z111" s="135">
        <v>37</v>
      </c>
      <c r="AA111" s="125">
        <v>968.99000000000012</v>
      </c>
      <c r="AB111" s="125">
        <v>788.86</v>
      </c>
      <c r="AC111" s="138">
        <f>AB111-AA111</f>
        <v>-180.13000000000011</v>
      </c>
      <c r="AD111" s="139">
        <f>AC111/AA111</f>
        <v>-0.18589459127545185</v>
      </c>
      <c r="AI111" s="77"/>
      <c r="AJ111" s="77"/>
      <c r="AK111" s="104">
        <v>37</v>
      </c>
      <c r="AL111" s="125">
        <v>951.11499999999978</v>
      </c>
      <c r="AM111" s="125">
        <v>776.3599999999999</v>
      </c>
      <c r="AN111" s="130">
        <f>AM111-AL111</f>
        <v>-174.75499999999988</v>
      </c>
      <c r="AO111" s="139">
        <f>AN111/AL111</f>
        <v>-0.18373698238383362</v>
      </c>
      <c r="AQ111" s="77"/>
      <c r="AR111" s="77"/>
    </row>
    <row r="112" spans="2:44" ht="15.75" thickTop="1" x14ac:dyDescent="0.25">
      <c r="B112" s="63"/>
      <c r="C112" s="63"/>
      <c r="D112" s="140" t="s">
        <v>11</v>
      </c>
      <c r="E112" s="103">
        <v>11712.2</v>
      </c>
      <c r="F112" s="103">
        <v>11067.668750000001</v>
      </c>
      <c r="G112" s="141">
        <f>F112-E112</f>
        <v>-644.53125</v>
      </c>
      <c r="H112" s="142">
        <f>G112/E112</f>
        <v>-5.5030758525298401E-2</v>
      </c>
      <c r="I112" s="137"/>
      <c r="J112" s="137"/>
      <c r="K112" s="137"/>
      <c r="L112" s="137"/>
      <c r="M112" s="137"/>
      <c r="N112" s="137"/>
      <c r="O112" s="140" t="s">
        <v>11</v>
      </c>
      <c r="P112" s="103">
        <v>3247.695238095238</v>
      </c>
      <c r="Q112" s="103">
        <v>2912.5523809523811</v>
      </c>
      <c r="R112" s="141">
        <f>Q112-P112</f>
        <v>-335.14285714285688</v>
      </c>
      <c r="S112" s="142">
        <f>R112/P112</f>
        <v>-0.10319405996340254</v>
      </c>
      <c r="T112" s="137"/>
      <c r="U112" s="137"/>
      <c r="V112" s="137"/>
      <c r="W112" s="137"/>
      <c r="X112" s="137"/>
      <c r="Y112" s="137"/>
      <c r="Z112" s="140" t="s">
        <v>11</v>
      </c>
      <c r="AA112" s="103">
        <v>2506.5825</v>
      </c>
      <c r="AB112" s="103">
        <v>2188.0075000000006</v>
      </c>
      <c r="AC112" s="141">
        <f>AB112-AA112</f>
        <v>-318.57499999999936</v>
      </c>
      <c r="AD112" s="142">
        <f>AC112/AA112</f>
        <v>-0.12709535792258958</v>
      </c>
      <c r="AI112" s="77"/>
      <c r="AJ112" s="77"/>
      <c r="AK112" s="133" t="s">
        <v>11</v>
      </c>
      <c r="AL112" s="103">
        <v>2611.5287499999999</v>
      </c>
      <c r="AM112" s="103">
        <v>2299.34</v>
      </c>
      <c r="AN112" s="132">
        <f>AM112-AL112</f>
        <v>-312.1887499999998</v>
      </c>
      <c r="AO112" s="142">
        <f>AN112/AL112</f>
        <v>-0.11954252849025683</v>
      </c>
      <c r="AQ112" s="77"/>
      <c r="AR112" s="77"/>
    </row>
    <row r="113" spans="2:44" x14ac:dyDescent="0.25">
      <c r="B113" s="49"/>
      <c r="C113" s="49"/>
      <c r="D113" s="49"/>
      <c r="E113" s="49"/>
      <c r="F113" s="49"/>
      <c r="G113" s="49"/>
      <c r="H113" s="49"/>
      <c r="I113" s="49"/>
      <c r="K113" s="49"/>
      <c r="AI113" s="77"/>
      <c r="AJ113" s="77"/>
      <c r="AK113" s="77"/>
      <c r="AL113" s="77"/>
      <c r="AM113" s="77"/>
      <c r="AN113" s="77"/>
      <c r="AO113" s="77"/>
      <c r="AP113" s="77"/>
      <c r="AQ113" s="77"/>
      <c r="AR113" s="77"/>
    </row>
    <row r="114" spans="2:44" x14ac:dyDescent="0.25"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AI114" s="77"/>
      <c r="AJ114" s="77"/>
      <c r="AK114" s="77"/>
      <c r="AL114" s="77"/>
      <c r="AM114" s="77"/>
      <c r="AN114" s="77"/>
      <c r="AO114" s="77"/>
      <c r="AP114" s="77"/>
      <c r="AQ114" s="77"/>
      <c r="AR114" s="77"/>
    </row>
    <row r="115" spans="2:44" x14ac:dyDescent="0.25"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AI115" s="77"/>
      <c r="AJ115" s="77"/>
      <c r="AK115" s="77"/>
      <c r="AL115" s="77"/>
      <c r="AM115" s="77"/>
      <c r="AN115" s="77"/>
      <c r="AO115" s="77"/>
      <c r="AP115" s="77"/>
      <c r="AQ115" s="77"/>
      <c r="AR115" s="77"/>
    </row>
    <row r="116" spans="2:44" x14ac:dyDescent="0.25"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AI116" s="77"/>
      <c r="AJ116" s="77"/>
      <c r="AK116" s="77"/>
      <c r="AL116" s="77"/>
      <c r="AM116" s="77"/>
      <c r="AN116" s="77"/>
      <c r="AO116" s="77"/>
      <c r="AP116" s="77"/>
      <c r="AQ116" s="77"/>
      <c r="AR116" s="77"/>
    </row>
    <row r="117" spans="2:44" x14ac:dyDescent="0.25"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AI117" s="77"/>
      <c r="AJ117" s="77"/>
      <c r="AK117" s="77"/>
      <c r="AL117" s="77"/>
      <c r="AM117" s="77"/>
      <c r="AN117" s="77"/>
      <c r="AO117" s="77"/>
      <c r="AP117" s="77"/>
      <c r="AQ117" s="77"/>
      <c r="AR117" s="77"/>
    </row>
    <row r="118" spans="2:44" x14ac:dyDescent="0.25"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AI118" s="6"/>
      <c r="AJ118" s="6"/>
      <c r="AK118" s="77"/>
      <c r="AL118" s="77"/>
      <c r="AM118" s="77"/>
      <c r="AN118" s="77"/>
      <c r="AO118" s="77"/>
      <c r="AP118" s="77"/>
      <c r="AQ118" s="77"/>
      <c r="AR118" s="77"/>
    </row>
    <row r="119" spans="2:44" x14ac:dyDescent="0.25"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AI119" s="6"/>
      <c r="AJ119" s="6"/>
      <c r="AK119" s="77"/>
      <c r="AL119" s="77"/>
      <c r="AM119" s="77"/>
      <c r="AN119" s="77"/>
      <c r="AO119" s="77"/>
      <c r="AP119" s="77"/>
      <c r="AQ119" s="77"/>
      <c r="AR119" s="77"/>
    </row>
    <row r="120" spans="2:44" x14ac:dyDescent="0.25"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AI120" s="6"/>
      <c r="AJ120" s="6"/>
      <c r="AK120" s="77"/>
      <c r="AL120" s="77"/>
      <c r="AM120" s="77"/>
      <c r="AN120" s="77"/>
      <c r="AO120" s="77"/>
      <c r="AP120" s="77"/>
      <c r="AQ120" s="77"/>
      <c r="AR120" s="77"/>
    </row>
    <row r="121" spans="2:44" x14ac:dyDescent="0.25"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AI121" s="6"/>
      <c r="AJ121" s="6"/>
      <c r="AK121" s="77"/>
      <c r="AL121" s="77"/>
      <c r="AM121" s="77"/>
      <c r="AN121" s="77"/>
      <c r="AO121" s="77"/>
      <c r="AP121" s="77"/>
      <c r="AQ121" s="77"/>
      <c r="AR121" s="77"/>
    </row>
    <row r="122" spans="2:44" x14ac:dyDescent="0.25"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AI122" s="6"/>
      <c r="AJ122" s="6"/>
      <c r="AK122" s="77"/>
      <c r="AL122" s="77"/>
      <c r="AM122" s="77"/>
      <c r="AN122" s="77"/>
      <c r="AO122" s="77"/>
      <c r="AP122" s="77"/>
      <c r="AQ122" s="77"/>
      <c r="AR122" s="77"/>
    </row>
    <row r="123" spans="2:44" x14ac:dyDescent="0.25"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M123" s="49"/>
      <c r="X123" s="82"/>
      <c r="AI123" s="6"/>
      <c r="AJ123" s="6"/>
      <c r="AK123" s="77"/>
      <c r="AL123" s="77"/>
      <c r="AM123" s="77"/>
      <c r="AN123" s="77"/>
      <c r="AO123" s="77"/>
      <c r="AP123" s="77"/>
      <c r="AQ123" s="77"/>
      <c r="AR123" s="77"/>
    </row>
    <row r="124" spans="2:44" x14ac:dyDescent="0.25"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X124" s="82"/>
      <c r="AI124" s="6"/>
      <c r="AJ124" s="6"/>
      <c r="AK124" s="77"/>
      <c r="AL124" s="77"/>
      <c r="AM124" s="77"/>
      <c r="AN124" s="77"/>
      <c r="AO124" s="77"/>
      <c r="AP124" s="77"/>
      <c r="AQ124" s="77"/>
      <c r="AR124" s="77"/>
    </row>
    <row r="125" spans="2:44" x14ac:dyDescent="0.25"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X125" s="82"/>
      <c r="AI125" s="6"/>
      <c r="AJ125" s="6"/>
      <c r="AK125" s="77"/>
      <c r="AL125" s="77"/>
      <c r="AM125" s="77"/>
      <c r="AN125" s="77"/>
      <c r="AO125" s="77"/>
      <c r="AP125" s="77"/>
      <c r="AQ125" s="77"/>
      <c r="AR125" s="77"/>
    </row>
    <row r="126" spans="2:44" x14ac:dyDescent="0.25"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X126" s="82"/>
      <c r="AI126" s="6"/>
      <c r="AJ126" s="6"/>
      <c r="AK126" s="77"/>
      <c r="AL126" s="77"/>
      <c r="AM126" s="77"/>
      <c r="AN126" s="77"/>
      <c r="AO126" s="77"/>
      <c r="AP126" s="77"/>
      <c r="AQ126" s="77"/>
      <c r="AR126" s="77"/>
    </row>
    <row r="127" spans="2:44" x14ac:dyDescent="0.25"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M127" s="54"/>
      <c r="X127" s="82"/>
      <c r="AI127" s="6"/>
      <c r="AJ127" s="6"/>
      <c r="AK127" s="77"/>
      <c r="AL127" s="77"/>
      <c r="AM127" s="77"/>
      <c r="AN127" s="77"/>
      <c r="AO127" s="77"/>
      <c r="AP127" s="77"/>
      <c r="AQ127" s="77"/>
      <c r="AR127" s="77"/>
    </row>
    <row r="128" spans="2:44" x14ac:dyDescent="0.25"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M128" s="54"/>
      <c r="AI128" s="6"/>
      <c r="AJ128" s="6"/>
    </row>
    <row r="129" spans="2:36" x14ac:dyDescent="0.25"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M129" s="54"/>
      <c r="AI129" s="6"/>
      <c r="AJ129" s="6"/>
    </row>
    <row r="130" spans="2:36" x14ac:dyDescent="0.25"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M130" s="54"/>
      <c r="AI130" s="6"/>
      <c r="AJ130" s="6"/>
    </row>
    <row r="131" spans="2:36" x14ac:dyDescent="0.25"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M131" s="54"/>
      <c r="AI131" s="6"/>
      <c r="AJ131" s="6"/>
    </row>
    <row r="132" spans="2:36" x14ac:dyDescent="0.25"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AI132" s="6"/>
      <c r="AJ132" s="6"/>
    </row>
    <row r="133" spans="2:36" x14ac:dyDescent="0.25"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AI133" s="6"/>
      <c r="AJ133" s="6"/>
    </row>
    <row r="134" spans="2:36" x14ac:dyDescent="0.25"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AI134" s="6"/>
      <c r="AJ134" s="6"/>
    </row>
    <row r="135" spans="2:36" x14ac:dyDescent="0.25"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AI135" s="6"/>
      <c r="AJ135" s="6"/>
    </row>
    <row r="136" spans="2:36" x14ac:dyDescent="0.25">
      <c r="B136" s="49"/>
      <c r="C136" s="49"/>
      <c r="D136" s="49"/>
      <c r="E136" s="49"/>
      <c r="F136" s="49"/>
      <c r="G136" s="49"/>
      <c r="H136" s="49"/>
      <c r="I136" s="49"/>
      <c r="J136" s="49"/>
      <c r="K136" s="49"/>
    </row>
    <row r="137" spans="2:36" x14ac:dyDescent="0.25">
      <c r="B137" s="49"/>
      <c r="C137" s="49"/>
      <c r="D137" s="49"/>
      <c r="E137" s="49"/>
      <c r="F137" s="49"/>
      <c r="G137" s="49"/>
      <c r="H137" s="49"/>
      <c r="I137" s="49"/>
      <c r="J137" s="49"/>
      <c r="K137" s="49"/>
    </row>
    <row r="138" spans="2:36" x14ac:dyDescent="0.25">
      <c r="B138" s="49"/>
      <c r="C138" s="49"/>
      <c r="D138" s="49"/>
      <c r="E138" s="49"/>
      <c r="F138" s="49"/>
      <c r="G138" s="49"/>
      <c r="H138" s="49"/>
      <c r="I138" s="49"/>
      <c r="J138" s="49"/>
      <c r="K138" s="49"/>
    </row>
    <row r="139" spans="2:36" x14ac:dyDescent="0.25">
      <c r="B139" s="68"/>
      <c r="C139" s="49"/>
      <c r="D139" s="49"/>
      <c r="E139" s="49"/>
      <c r="F139" s="49"/>
      <c r="G139" s="49"/>
      <c r="H139" s="49"/>
      <c r="I139" s="49"/>
      <c r="J139" s="49"/>
      <c r="K139" s="49"/>
    </row>
    <row r="140" spans="2:36" x14ac:dyDescent="0.25">
      <c r="B140" s="68"/>
      <c r="C140" s="49"/>
      <c r="D140" s="49"/>
      <c r="E140" s="49"/>
      <c r="F140" s="49"/>
      <c r="G140" s="49"/>
      <c r="H140" s="49"/>
      <c r="I140" s="49"/>
      <c r="J140" s="49"/>
      <c r="K140" s="49"/>
    </row>
    <row r="141" spans="2:36" x14ac:dyDescent="0.25">
      <c r="B141" s="68"/>
      <c r="C141" s="49"/>
      <c r="D141" s="49"/>
      <c r="E141" s="49"/>
      <c r="F141" s="49"/>
      <c r="G141" s="49"/>
      <c r="H141" s="49"/>
      <c r="I141" s="49"/>
      <c r="J141" s="49"/>
      <c r="K141" s="49"/>
    </row>
    <row r="142" spans="2:36" x14ac:dyDescent="0.25">
      <c r="B142" s="68"/>
      <c r="C142" s="49"/>
      <c r="D142" s="49"/>
      <c r="E142" s="49"/>
      <c r="F142" s="49"/>
      <c r="G142" s="49"/>
      <c r="H142" s="49"/>
      <c r="I142" s="49"/>
      <c r="J142" s="49"/>
      <c r="K142" s="49"/>
    </row>
    <row r="143" spans="2:36" x14ac:dyDescent="0.25">
      <c r="B143" s="68"/>
      <c r="C143" s="49"/>
      <c r="D143" s="49"/>
      <c r="E143" s="49"/>
      <c r="F143" s="49"/>
      <c r="G143" s="49"/>
      <c r="H143" s="49"/>
      <c r="I143" s="49"/>
      <c r="J143" s="49"/>
      <c r="K143" s="49"/>
    </row>
  </sheetData>
  <mergeCells count="126">
    <mergeCell ref="AL2:AQ2"/>
    <mergeCell ref="AJ2:AJ3"/>
    <mergeCell ref="AI84:AJ88"/>
    <mergeCell ref="AI52:AI71"/>
    <mergeCell ref="AI40:AI51"/>
    <mergeCell ref="AI20:AI39"/>
    <mergeCell ref="AJ52:AJ55"/>
    <mergeCell ref="AJ56:AJ59"/>
    <mergeCell ref="AJ60:AJ63"/>
    <mergeCell ref="AJ64:AJ67"/>
    <mergeCell ref="AJ68:AJ71"/>
    <mergeCell ref="AJ44:AJ47"/>
    <mergeCell ref="AJ48:AJ51"/>
    <mergeCell ref="AI2:AI3"/>
    <mergeCell ref="AJ40:AJ43"/>
    <mergeCell ref="AK2:AK3"/>
    <mergeCell ref="AJ20:AJ23"/>
    <mergeCell ref="AJ24:AJ27"/>
    <mergeCell ref="AJ4:AJ7"/>
    <mergeCell ref="AJ8:AJ11"/>
    <mergeCell ref="AJ28:AJ31"/>
    <mergeCell ref="AJ12:AJ15"/>
    <mergeCell ref="AJ32:AJ35"/>
    <mergeCell ref="AJ36:AJ39"/>
    <mergeCell ref="AJ16:AJ19"/>
    <mergeCell ref="AI72:AI83"/>
    <mergeCell ref="AJ72:AJ75"/>
    <mergeCell ref="AJ76:AJ79"/>
    <mergeCell ref="AJ80:AJ83"/>
    <mergeCell ref="AI4:AI19"/>
    <mergeCell ref="X84:Y88"/>
    <mergeCell ref="X52:X71"/>
    <mergeCell ref="X40:X51"/>
    <mergeCell ref="X20:X39"/>
    <mergeCell ref="Y52:Y55"/>
    <mergeCell ref="Y56:Y59"/>
    <mergeCell ref="Y60:Y63"/>
    <mergeCell ref="Y64:Y67"/>
    <mergeCell ref="Y68:Y71"/>
    <mergeCell ref="Y44:Y47"/>
    <mergeCell ref="Y48:Y51"/>
    <mergeCell ref="X72:X83"/>
    <mergeCell ref="Y72:Y75"/>
    <mergeCell ref="Y76:Y79"/>
    <mergeCell ref="Y80:Y83"/>
    <mergeCell ref="AA2:AF2"/>
    <mergeCell ref="Y2:Y3"/>
    <mergeCell ref="X2:X3"/>
    <mergeCell ref="Y40:Y43"/>
    <mergeCell ref="Z2:Z3"/>
    <mergeCell ref="Y20:Y23"/>
    <mergeCell ref="Y24:Y27"/>
    <mergeCell ref="Y4:Y7"/>
    <mergeCell ref="Y8:Y11"/>
    <mergeCell ref="Y28:Y31"/>
    <mergeCell ref="Y12:Y15"/>
    <mergeCell ref="Y32:Y35"/>
    <mergeCell ref="Y36:Y39"/>
    <mergeCell ref="Y16:Y19"/>
    <mergeCell ref="X4:X19"/>
    <mergeCell ref="B100:C104"/>
    <mergeCell ref="B72:B87"/>
    <mergeCell ref="B52:B71"/>
    <mergeCell ref="B40:B51"/>
    <mergeCell ref="B20:B39"/>
    <mergeCell ref="C52:C55"/>
    <mergeCell ref="C56:C59"/>
    <mergeCell ref="C60:C63"/>
    <mergeCell ref="C64:C67"/>
    <mergeCell ref="C72:C75"/>
    <mergeCell ref="C68:C71"/>
    <mergeCell ref="C76:C79"/>
    <mergeCell ref="C44:C47"/>
    <mergeCell ref="C48:C51"/>
    <mergeCell ref="C80:C83"/>
    <mergeCell ref="C84:C87"/>
    <mergeCell ref="B88:B99"/>
    <mergeCell ref="C88:C91"/>
    <mergeCell ref="C92:C95"/>
    <mergeCell ref="C96:C99"/>
    <mergeCell ref="E2:J2"/>
    <mergeCell ref="C2:C3"/>
    <mergeCell ref="B2:B3"/>
    <mergeCell ref="C40:C43"/>
    <mergeCell ref="D2:D3"/>
    <mergeCell ref="C20:C23"/>
    <mergeCell ref="C24:C27"/>
    <mergeCell ref="C4:C7"/>
    <mergeCell ref="C8:C11"/>
    <mergeCell ref="C28:C31"/>
    <mergeCell ref="C12:C15"/>
    <mergeCell ref="C32:C35"/>
    <mergeCell ref="C36:C39"/>
    <mergeCell ref="C16:C19"/>
    <mergeCell ref="B4:B19"/>
    <mergeCell ref="M88:N92"/>
    <mergeCell ref="M72:M87"/>
    <mergeCell ref="M52:M71"/>
    <mergeCell ref="M40:M51"/>
    <mergeCell ref="M20:M39"/>
    <mergeCell ref="N52:N55"/>
    <mergeCell ref="N56:N59"/>
    <mergeCell ref="N60:N63"/>
    <mergeCell ref="N64:N67"/>
    <mergeCell ref="N72:N75"/>
    <mergeCell ref="N68:N71"/>
    <mergeCell ref="N76:N79"/>
    <mergeCell ref="N44:N47"/>
    <mergeCell ref="N48:N51"/>
    <mergeCell ref="N80:N83"/>
    <mergeCell ref="N84:N87"/>
    <mergeCell ref="M4:M19"/>
    <mergeCell ref="P2:U2"/>
    <mergeCell ref="N2:N3"/>
    <mergeCell ref="M2:M3"/>
    <mergeCell ref="N40:N43"/>
    <mergeCell ref="O2:O3"/>
    <mergeCell ref="N20:N23"/>
    <mergeCell ref="N24:N27"/>
    <mergeCell ref="N4:N7"/>
    <mergeCell ref="N8:N11"/>
    <mergeCell ref="N28:N31"/>
    <mergeCell ref="N12:N15"/>
    <mergeCell ref="N32:N35"/>
    <mergeCell ref="N36:N39"/>
    <mergeCell ref="N16:N19"/>
  </mergeCells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CAVLC vs. CABAC (%)</vt:lpstr>
      <vt:lpstr>CAVLC vs. CABAC (cycle counts)</vt:lpstr>
      <vt:lpstr>Function-specific complexity</vt:lpstr>
      <vt:lpstr>Reduced complexity </vt:lpstr>
    </vt:vector>
  </TitlesOfParts>
  <Company>TST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 Viitanen</dc:creator>
  <cp:lastModifiedBy>Marko Viitanen</cp:lastModifiedBy>
  <dcterms:created xsi:type="dcterms:W3CDTF">2011-09-30T07:20:56Z</dcterms:created>
  <dcterms:modified xsi:type="dcterms:W3CDTF">2011-11-17T13:20:02Z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6d6d0954-fdd8-479c-9fb0-7f5e09b15834</vt:lpwstr>
  </property>
  <property fmtid="{D5CDD505-2E9C-101B-9397-08002B2CF9AE}" pid="3" name="NokiaConfidentiality">
    <vt:lpwstr>Company Confidential</vt:lpwstr>
  </property>
</Properties>
</file>