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7290" windowWidth="28830" windowHeight="7335" firstSheet="1" activeTab="2"/>
  </bookViews>
  <sheets>
    <sheet name="xl_DCF_History" sheetId="2" state="veryHidden" r:id="rId1"/>
    <sheet name="Lowdelay" sheetId="1" r:id="rId2"/>
    <sheet name="Randomaccess" sheetId="12" r:id="rId3"/>
    <sheet name="Classified as UnClassified" sheetId="3" state="hidden" r:id="rId4"/>
  </sheets>
  <calcPr calcId="144525"/>
</workbook>
</file>

<file path=xl/calcChain.xml><?xml version="1.0" encoding="utf-8"?>
<calcChain xmlns="http://schemas.openxmlformats.org/spreadsheetml/2006/main">
  <c r="Q130" i="1" l="1"/>
  <c r="P130" i="1"/>
  <c r="R130" i="1" s="1"/>
  <c r="Q129" i="1"/>
  <c r="P129" i="1"/>
  <c r="R129" i="1" s="1"/>
  <c r="Q128" i="1"/>
  <c r="P128" i="1"/>
  <c r="R128" i="1" s="1"/>
  <c r="Q127" i="1"/>
  <c r="P127" i="1"/>
  <c r="R127" i="1" s="1"/>
  <c r="Q126" i="1"/>
  <c r="P126" i="1"/>
  <c r="R126" i="1" s="1"/>
  <c r="Q125" i="1"/>
  <c r="P125" i="1"/>
  <c r="R125" i="1" s="1"/>
  <c r="Q124" i="1"/>
  <c r="P124" i="1"/>
  <c r="R124" i="1" s="1"/>
  <c r="Q123" i="1"/>
  <c r="P123" i="1"/>
  <c r="R123" i="1" s="1"/>
  <c r="Q122" i="1"/>
  <c r="P122" i="1"/>
  <c r="R122" i="1" s="1"/>
  <c r="Q121" i="1"/>
  <c r="P121" i="1"/>
  <c r="R121" i="1" s="1"/>
  <c r="Q120" i="1"/>
  <c r="P120" i="1"/>
  <c r="R120" i="1" s="1"/>
  <c r="Q119" i="1"/>
  <c r="P119" i="1"/>
  <c r="R119" i="1" s="1"/>
  <c r="Q118" i="1"/>
  <c r="P118" i="1"/>
  <c r="R118" i="1" s="1"/>
  <c r="Q117" i="1"/>
  <c r="P117" i="1"/>
  <c r="R117" i="1" s="1"/>
  <c r="Q116" i="1"/>
  <c r="P116" i="1"/>
  <c r="R116" i="1" s="1"/>
  <c r="Q115" i="1"/>
  <c r="P115" i="1"/>
  <c r="R115" i="1" s="1"/>
  <c r="Q114" i="1"/>
  <c r="P114" i="1"/>
  <c r="R114" i="1" s="1"/>
  <c r="Q113" i="1"/>
  <c r="P113" i="1"/>
  <c r="R113" i="1" s="1"/>
  <c r="Q112" i="1"/>
  <c r="P112" i="1"/>
  <c r="R112" i="1" s="1"/>
  <c r="Q111" i="1"/>
  <c r="P111" i="1"/>
  <c r="R111" i="1" s="1"/>
  <c r="Q110" i="1"/>
  <c r="P110" i="1"/>
  <c r="R110" i="1" s="1"/>
  <c r="Q109" i="1"/>
  <c r="P109" i="1"/>
  <c r="R109" i="1" s="1"/>
  <c r="Q108" i="1"/>
  <c r="P108" i="1"/>
  <c r="R108" i="1" s="1"/>
  <c r="Q107" i="1"/>
  <c r="P107" i="1"/>
  <c r="R107" i="1" s="1"/>
  <c r="Q106" i="1"/>
  <c r="P106" i="1"/>
  <c r="R106" i="1" s="1"/>
  <c r="Q105" i="1"/>
  <c r="P105" i="1"/>
  <c r="R105" i="1" s="1"/>
  <c r="Q104" i="1"/>
  <c r="P104" i="1"/>
  <c r="R104" i="1" s="1"/>
  <c r="Q103" i="1"/>
  <c r="P103" i="1"/>
  <c r="R103" i="1" s="1"/>
  <c r="Q102" i="1"/>
  <c r="P102" i="1"/>
  <c r="R102" i="1" s="1"/>
  <c r="Q101" i="1"/>
  <c r="P101" i="1"/>
  <c r="R101" i="1" s="1"/>
  <c r="Q100" i="1"/>
  <c r="P100" i="1"/>
  <c r="R100" i="1" s="1"/>
  <c r="Q99" i="1"/>
  <c r="P99" i="1"/>
  <c r="R99" i="1" s="1"/>
  <c r="Q98" i="1"/>
  <c r="P98" i="1"/>
  <c r="R98" i="1" s="1"/>
  <c r="Q97" i="1"/>
  <c r="P97" i="1"/>
  <c r="R97" i="1" s="1"/>
  <c r="Q96" i="1"/>
  <c r="P96" i="1"/>
  <c r="R96" i="1" s="1"/>
  <c r="Q95" i="1"/>
  <c r="P95" i="1"/>
  <c r="R95" i="1" s="1"/>
  <c r="Q94" i="1"/>
  <c r="P94" i="1"/>
  <c r="R94" i="1" s="1"/>
  <c r="Q93" i="1"/>
  <c r="P93" i="1"/>
  <c r="R93" i="1" s="1"/>
  <c r="Q92" i="1"/>
  <c r="P92" i="1"/>
  <c r="R92" i="1" s="1"/>
  <c r="Q91" i="1"/>
  <c r="P91" i="1"/>
  <c r="R91" i="1" s="1"/>
  <c r="Q90" i="1"/>
  <c r="P90" i="1"/>
  <c r="R90" i="1" s="1"/>
  <c r="Q89" i="1"/>
  <c r="P89" i="1"/>
  <c r="R89" i="1" s="1"/>
  <c r="Q88" i="1"/>
  <c r="P88" i="1"/>
  <c r="R88" i="1" s="1"/>
  <c r="Q87" i="1"/>
  <c r="P87" i="1"/>
  <c r="R87" i="1" s="1"/>
  <c r="Q86" i="1"/>
  <c r="P86" i="1"/>
  <c r="R86" i="1" s="1"/>
  <c r="Q85" i="1"/>
  <c r="P85" i="1"/>
  <c r="R85" i="1" s="1"/>
  <c r="Q84" i="1"/>
  <c r="P84" i="1"/>
  <c r="R84" i="1" s="1"/>
  <c r="Q83" i="1"/>
  <c r="P83" i="1"/>
  <c r="R83" i="1" s="1"/>
  <c r="Q82" i="1"/>
  <c r="P82" i="1"/>
  <c r="R82" i="1" s="1"/>
  <c r="Q81" i="1"/>
  <c r="P81" i="1"/>
  <c r="R81" i="1" s="1"/>
  <c r="Q80" i="1"/>
  <c r="P80" i="1"/>
  <c r="R80" i="1" s="1"/>
  <c r="Q79" i="1"/>
  <c r="P79" i="1"/>
  <c r="R79" i="1" s="1"/>
  <c r="Q78" i="1"/>
  <c r="P78" i="1"/>
  <c r="R78" i="1" s="1"/>
  <c r="Q77" i="1"/>
  <c r="P77" i="1"/>
  <c r="R77" i="1" s="1"/>
  <c r="Q76" i="1"/>
  <c r="P76" i="1"/>
  <c r="R76" i="1" s="1"/>
  <c r="Q75" i="1"/>
  <c r="P75" i="1"/>
  <c r="R75" i="1" s="1"/>
  <c r="Q74" i="1"/>
  <c r="P74" i="1"/>
  <c r="R74" i="1" s="1"/>
  <c r="Q73" i="1"/>
  <c r="P73" i="1"/>
  <c r="R73" i="1" s="1"/>
  <c r="Q72" i="1"/>
  <c r="P72" i="1"/>
  <c r="R72" i="1" s="1"/>
  <c r="Q71" i="1"/>
  <c r="P71" i="1"/>
  <c r="R71" i="1" s="1"/>
  <c r="Q70" i="1"/>
  <c r="P70" i="1"/>
  <c r="R70" i="1" s="1"/>
  <c r="Q69" i="1"/>
  <c r="P69" i="1"/>
  <c r="R69" i="1" s="1"/>
  <c r="Q68" i="1"/>
  <c r="P68" i="1"/>
  <c r="R68" i="1" s="1"/>
  <c r="Q67" i="1"/>
  <c r="P67" i="1"/>
  <c r="R67" i="1" s="1"/>
  <c r="Q66" i="1"/>
  <c r="P66" i="1"/>
  <c r="R66" i="1" s="1"/>
  <c r="Q65" i="1"/>
  <c r="P65" i="1"/>
  <c r="R65" i="1" s="1"/>
  <c r="Q64" i="1"/>
  <c r="P64" i="1"/>
  <c r="R64" i="1" s="1"/>
  <c r="Q63" i="1"/>
  <c r="P63" i="1"/>
  <c r="R63" i="1" s="1"/>
  <c r="Q62" i="1"/>
  <c r="P62" i="1"/>
  <c r="R62" i="1" s="1"/>
  <c r="Q61" i="1"/>
  <c r="P61" i="1"/>
  <c r="R61" i="1" s="1"/>
  <c r="Q60" i="1"/>
  <c r="P60" i="1"/>
  <c r="R60" i="1" s="1"/>
  <c r="Q59" i="1"/>
  <c r="P59" i="1"/>
  <c r="R59" i="1" s="1"/>
  <c r="Q58" i="1"/>
  <c r="P58" i="1"/>
  <c r="R58" i="1" s="1"/>
  <c r="Q57" i="1"/>
  <c r="P57" i="1"/>
  <c r="R57" i="1" s="1"/>
  <c r="Q56" i="1"/>
  <c r="P56" i="1"/>
  <c r="R56" i="1" s="1"/>
  <c r="Q55" i="1"/>
  <c r="P55" i="1"/>
  <c r="R55" i="1" s="1"/>
  <c r="Q54" i="1"/>
  <c r="P54" i="1"/>
  <c r="R54" i="1" s="1"/>
  <c r="Q53" i="1"/>
  <c r="P53" i="1"/>
  <c r="R53" i="1" s="1"/>
  <c r="Q52" i="1"/>
  <c r="P52" i="1"/>
  <c r="R52" i="1" s="1"/>
  <c r="Q51" i="1"/>
  <c r="P51" i="1"/>
  <c r="R51" i="1" s="1"/>
  <c r="Q50" i="1"/>
  <c r="P50" i="1"/>
  <c r="R50" i="1" s="1"/>
  <c r="Q49" i="1"/>
  <c r="P49" i="1"/>
  <c r="R49" i="1" s="1"/>
  <c r="Q48" i="1"/>
  <c r="P48" i="1"/>
  <c r="R48" i="1" s="1"/>
  <c r="Q47" i="1"/>
  <c r="P47" i="1"/>
  <c r="R47" i="1" s="1"/>
  <c r="Q46" i="1"/>
  <c r="P46" i="1"/>
  <c r="R46" i="1" s="1"/>
  <c r="Q45" i="1"/>
  <c r="P45" i="1"/>
  <c r="R45" i="1" s="1"/>
  <c r="Q44" i="1"/>
  <c r="P44" i="1"/>
  <c r="R44" i="1" s="1"/>
  <c r="Q43" i="1"/>
  <c r="P43" i="1"/>
  <c r="R43" i="1" s="1"/>
  <c r="Q42" i="1"/>
  <c r="P42" i="1"/>
  <c r="R42" i="1" s="1"/>
  <c r="Q41" i="1"/>
  <c r="P41" i="1"/>
  <c r="R41" i="1" s="1"/>
  <c r="Q40" i="1"/>
  <c r="P40" i="1"/>
  <c r="R40" i="1" s="1"/>
  <c r="Q39" i="1"/>
  <c r="P39" i="1"/>
  <c r="R39" i="1" s="1"/>
  <c r="Q38" i="1"/>
  <c r="P38" i="1"/>
  <c r="R38" i="1" s="1"/>
  <c r="Q37" i="1"/>
  <c r="P37" i="1"/>
  <c r="R37" i="1" s="1"/>
  <c r="Q36" i="1"/>
  <c r="P36" i="1"/>
  <c r="R36" i="1" s="1"/>
  <c r="Q35" i="1"/>
  <c r="P35" i="1"/>
  <c r="R35" i="1" s="1"/>
  <c r="Q34" i="1"/>
  <c r="P34" i="1"/>
  <c r="R34" i="1" s="1"/>
  <c r="Q33" i="1"/>
  <c r="P33" i="1"/>
  <c r="R33" i="1" s="1"/>
  <c r="Q32" i="1"/>
  <c r="P32" i="1"/>
  <c r="R32" i="1" s="1"/>
  <c r="Q31" i="1"/>
  <c r="P31" i="1"/>
  <c r="R31" i="1" s="1"/>
  <c r="Q30" i="1"/>
  <c r="P30" i="1"/>
  <c r="R30" i="1" s="1"/>
  <c r="Q29" i="1"/>
  <c r="P29" i="1"/>
  <c r="R29" i="1" s="1"/>
  <c r="Q28" i="1"/>
  <c r="P28" i="1"/>
  <c r="R28" i="1" s="1"/>
  <c r="Q27" i="1"/>
  <c r="P27" i="1"/>
  <c r="R27" i="1" s="1"/>
  <c r="Q26" i="1"/>
  <c r="P26" i="1"/>
  <c r="R26" i="1" s="1"/>
  <c r="Q25" i="1"/>
  <c r="P25" i="1"/>
  <c r="R25" i="1" s="1"/>
  <c r="Q24" i="1"/>
  <c r="P24" i="1"/>
  <c r="R24" i="1" s="1"/>
  <c r="Q23" i="1"/>
  <c r="P23" i="1"/>
  <c r="R23" i="1" s="1"/>
  <c r="Q22" i="1"/>
  <c r="P22" i="1"/>
  <c r="R22" i="1" s="1"/>
  <c r="Q21" i="1"/>
  <c r="P21" i="1"/>
  <c r="R21" i="1" s="1"/>
  <c r="Q20" i="1"/>
  <c r="P20" i="1"/>
  <c r="R20" i="1" s="1"/>
  <c r="Q19" i="1"/>
  <c r="P19" i="1"/>
  <c r="R19" i="1" s="1"/>
  <c r="Q18" i="1"/>
  <c r="P18" i="1"/>
  <c r="R18" i="1" s="1"/>
  <c r="Q17" i="1"/>
  <c r="P17" i="1"/>
  <c r="R17" i="1" s="1"/>
  <c r="Q16" i="1"/>
  <c r="P16" i="1"/>
  <c r="R16" i="1" s="1"/>
  <c r="Q15" i="1"/>
  <c r="P15" i="1"/>
  <c r="R15" i="1" s="1"/>
  <c r="Q14" i="1"/>
  <c r="P14" i="1"/>
  <c r="R14" i="1" s="1"/>
  <c r="Q13" i="1"/>
  <c r="P13" i="1"/>
  <c r="R13" i="1" s="1"/>
  <c r="Q12" i="1"/>
  <c r="P12" i="1"/>
  <c r="R12" i="1" s="1"/>
  <c r="Q11" i="1"/>
  <c r="P11" i="1"/>
  <c r="R11" i="1" s="1"/>
  <c r="Q10" i="1"/>
  <c r="P10" i="1"/>
  <c r="R10" i="1" s="1"/>
  <c r="Q9" i="1"/>
  <c r="P9" i="1"/>
  <c r="R9" i="1" s="1"/>
  <c r="Q8" i="1"/>
  <c r="P8" i="1"/>
  <c r="R8" i="1" s="1"/>
  <c r="Q7" i="1"/>
  <c r="P7" i="1"/>
  <c r="R7" i="1" s="1"/>
  <c r="Q6" i="1"/>
  <c r="P6" i="1"/>
  <c r="R6" i="1" s="1"/>
  <c r="Q5" i="1"/>
  <c r="P5" i="1"/>
  <c r="R5" i="1" s="1"/>
  <c r="Q4" i="1"/>
  <c r="P4" i="1"/>
  <c r="R4" i="1" s="1"/>
  <c r="Q3" i="1"/>
  <c r="Q131" i="1" s="1"/>
  <c r="P3" i="1"/>
  <c r="R3" i="1" s="1"/>
  <c r="Q122" i="12"/>
  <c r="P122" i="12"/>
  <c r="R122" i="12" s="1"/>
  <c r="Q121" i="12"/>
  <c r="P121" i="12"/>
  <c r="R121" i="12" s="1"/>
  <c r="Q120" i="12"/>
  <c r="P120" i="12"/>
  <c r="R120" i="12" s="1"/>
  <c r="Q119" i="12"/>
  <c r="P119" i="12"/>
  <c r="R119" i="12" s="1"/>
  <c r="Q118" i="12"/>
  <c r="P118" i="12"/>
  <c r="R118" i="12" s="1"/>
  <c r="Q117" i="12"/>
  <c r="P117" i="12"/>
  <c r="R117" i="12" s="1"/>
  <c r="Q116" i="12"/>
  <c r="P116" i="12"/>
  <c r="R116" i="12" s="1"/>
  <c r="Q115" i="12"/>
  <c r="P115" i="12"/>
  <c r="R115" i="12" s="1"/>
  <c r="Q114" i="12"/>
  <c r="P114" i="12"/>
  <c r="R114" i="12" s="1"/>
  <c r="Q113" i="12"/>
  <c r="P113" i="12"/>
  <c r="R113" i="12" s="1"/>
  <c r="Q112" i="12"/>
  <c r="P112" i="12"/>
  <c r="R112" i="12" s="1"/>
  <c r="Q111" i="12"/>
  <c r="P111" i="12"/>
  <c r="R111" i="12" s="1"/>
  <c r="Q110" i="12"/>
  <c r="P110" i="12"/>
  <c r="R110" i="12" s="1"/>
  <c r="Q109" i="12"/>
  <c r="P109" i="12"/>
  <c r="R109" i="12" s="1"/>
  <c r="Q108" i="12"/>
  <c r="P108" i="12"/>
  <c r="R108" i="12" s="1"/>
  <c r="Q107" i="12"/>
  <c r="P107" i="12"/>
  <c r="R107" i="12" s="1"/>
  <c r="Q106" i="12"/>
  <c r="P106" i="12"/>
  <c r="R106" i="12" s="1"/>
  <c r="Q105" i="12"/>
  <c r="P105" i="12"/>
  <c r="R105" i="12" s="1"/>
  <c r="Q104" i="12"/>
  <c r="P104" i="12"/>
  <c r="R104" i="12" s="1"/>
  <c r="Q103" i="12"/>
  <c r="P103" i="12"/>
  <c r="R103" i="12" s="1"/>
  <c r="Q102" i="12"/>
  <c r="P102" i="12"/>
  <c r="R102" i="12" s="1"/>
  <c r="Q101" i="12"/>
  <c r="P101" i="12"/>
  <c r="R101" i="12" s="1"/>
  <c r="Q100" i="12"/>
  <c r="P100" i="12"/>
  <c r="R100" i="12" s="1"/>
  <c r="Q99" i="12"/>
  <c r="P99" i="12"/>
  <c r="R99" i="12" s="1"/>
  <c r="Q98" i="12"/>
  <c r="P98" i="12"/>
  <c r="R98" i="12" s="1"/>
  <c r="Q97" i="12"/>
  <c r="P97" i="12"/>
  <c r="R97" i="12" s="1"/>
  <c r="Q96" i="12"/>
  <c r="P96" i="12"/>
  <c r="R96" i="12" s="1"/>
  <c r="Q95" i="12"/>
  <c r="P95" i="12"/>
  <c r="R95" i="12" s="1"/>
  <c r="Q94" i="12"/>
  <c r="P94" i="12"/>
  <c r="R94" i="12" s="1"/>
  <c r="Q93" i="12"/>
  <c r="P93" i="12"/>
  <c r="R93" i="12" s="1"/>
  <c r="Q92" i="12"/>
  <c r="P92" i="12"/>
  <c r="R92" i="12" s="1"/>
  <c r="Q91" i="12"/>
  <c r="P91" i="12"/>
  <c r="R91" i="12" s="1"/>
  <c r="Q90" i="12"/>
  <c r="P90" i="12"/>
  <c r="R90" i="12" s="1"/>
  <c r="Q89" i="12"/>
  <c r="P89" i="12"/>
  <c r="R89" i="12" s="1"/>
  <c r="Q88" i="12"/>
  <c r="P88" i="12"/>
  <c r="R88" i="12" s="1"/>
  <c r="Q87" i="12"/>
  <c r="P87" i="12"/>
  <c r="R87" i="12" s="1"/>
  <c r="Q86" i="12"/>
  <c r="P86" i="12"/>
  <c r="R86" i="12" s="1"/>
  <c r="Q85" i="12"/>
  <c r="P85" i="12"/>
  <c r="R85" i="12" s="1"/>
  <c r="Q84" i="12"/>
  <c r="P84" i="12"/>
  <c r="R84" i="12" s="1"/>
  <c r="Q83" i="12"/>
  <c r="P83" i="12"/>
  <c r="R83" i="12" s="1"/>
  <c r="Q82" i="12"/>
  <c r="P82" i="12"/>
  <c r="R82" i="12" s="1"/>
  <c r="Q81" i="12"/>
  <c r="P81" i="12"/>
  <c r="R81" i="12" s="1"/>
  <c r="Q80" i="12"/>
  <c r="P80" i="12"/>
  <c r="R80" i="12" s="1"/>
  <c r="Q79" i="12"/>
  <c r="P79" i="12"/>
  <c r="R79" i="12" s="1"/>
  <c r="Q78" i="12"/>
  <c r="P78" i="12"/>
  <c r="R78" i="12" s="1"/>
  <c r="Q77" i="12"/>
  <c r="P77" i="12"/>
  <c r="R77" i="12" s="1"/>
  <c r="Q76" i="12"/>
  <c r="P76" i="12"/>
  <c r="R76" i="12" s="1"/>
  <c r="Q75" i="12"/>
  <c r="P75" i="12"/>
  <c r="R75" i="12" s="1"/>
  <c r="Q74" i="12"/>
  <c r="P74" i="12"/>
  <c r="R74" i="12" s="1"/>
  <c r="Q73" i="12"/>
  <c r="P73" i="12"/>
  <c r="R73" i="12" s="1"/>
  <c r="Q72" i="12"/>
  <c r="P72" i="12"/>
  <c r="R72" i="12" s="1"/>
  <c r="Q71" i="12"/>
  <c r="P71" i="12"/>
  <c r="R71" i="12" s="1"/>
  <c r="Q70" i="12"/>
  <c r="P70" i="12"/>
  <c r="R70" i="12" s="1"/>
  <c r="Q69" i="12"/>
  <c r="P69" i="12"/>
  <c r="R69" i="12" s="1"/>
  <c r="Q68" i="12"/>
  <c r="P68" i="12"/>
  <c r="R68" i="12" s="1"/>
  <c r="Q67" i="12"/>
  <c r="P67" i="12"/>
  <c r="R67" i="12" s="1"/>
  <c r="Q66" i="12"/>
  <c r="P66" i="12"/>
  <c r="R66" i="12" s="1"/>
  <c r="Q65" i="12"/>
  <c r="P65" i="12"/>
  <c r="R65" i="12" s="1"/>
  <c r="Q64" i="12"/>
  <c r="P64" i="12"/>
  <c r="R64" i="12" s="1"/>
  <c r="Q63" i="12"/>
  <c r="P63" i="12"/>
  <c r="R63" i="12" s="1"/>
  <c r="Q62" i="12"/>
  <c r="P62" i="12"/>
  <c r="R62" i="12" s="1"/>
  <c r="Q61" i="12"/>
  <c r="P61" i="12"/>
  <c r="R61" i="12" s="1"/>
  <c r="Q60" i="12"/>
  <c r="P60" i="12"/>
  <c r="R60" i="12" s="1"/>
  <c r="Q59" i="12"/>
  <c r="P59" i="12"/>
  <c r="R59" i="12" s="1"/>
  <c r="Q58" i="12"/>
  <c r="P58" i="12"/>
  <c r="R58" i="12" s="1"/>
  <c r="Q57" i="12"/>
  <c r="P57" i="12"/>
  <c r="R57" i="12" s="1"/>
  <c r="Q56" i="12"/>
  <c r="P56" i="12"/>
  <c r="R56" i="12" s="1"/>
  <c r="Q55" i="12"/>
  <c r="P55" i="12"/>
  <c r="R55" i="12" s="1"/>
  <c r="Q54" i="12"/>
  <c r="P54" i="12"/>
  <c r="R54" i="12" s="1"/>
  <c r="Q53" i="12"/>
  <c r="P53" i="12"/>
  <c r="R53" i="12" s="1"/>
  <c r="Q52" i="12"/>
  <c r="P52" i="12"/>
  <c r="R52" i="12" s="1"/>
  <c r="Q51" i="12"/>
  <c r="P51" i="12"/>
  <c r="R51" i="12" s="1"/>
  <c r="Q50" i="12"/>
  <c r="P50" i="12"/>
  <c r="R50" i="12" s="1"/>
  <c r="Q49" i="12"/>
  <c r="P49" i="12"/>
  <c r="R49" i="12" s="1"/>
  <c r="Q48" i="12"/>
  <c r="P48" i="12"/>
  <c r="R48" i="12" s="1"/>
  <c r="Q47" i="12"/>
  <c r="P47" i="12"/>
  <c r="R47" i="12" s="1"/>
  <c r="Q46" i="12"/>
  <c r="P46" i="12"/>
  <c r="R46" i="12" s="1"/>
  <c r="Q45" i="12"/>
  <c r="P45" i="12"/>
  <c r="R45" i="12" s="1"/>
  <c r="Q44" i="12"/>
  <c r="P44" i="12"/>
  <c r="R44" i="12" s="1"/>
  <c r="Q43" i="12"/>
  <c r="P43" i="12"/>
  <c r="R43" i="12" s="1"/>
  <c r="Q42" i="12"/>
  <c r="P42" i="12"/>
  <c r="R42" i="12" s="1"/>
  <c r="Q41" i="12"/>
  <c r="P41" i="12"/>
  <c r="R41" i="12" s="1"/>
  <c r="Q40" i="12"/>
  <c r="P40" i="12"/>
  <c r="R40" i="12" s="1"/>
  <c r="Q39" i="12"/>
  <c r="P39" i="12"/>
  <c r="R39" i="12" s="1"/>
  <c r="Q38" i="12"/>
  <c r="P38" i="12"/>
  <c r="R38" i="12" s="1"/>
  <c r="Q37" i="12"/>
  <c r="P37" i="12"/>
  <c r="R37" i="12" s="1"/>
  <c r="Q36" i="12"/>
  <c r="P36" i="12"/>
  <c r="R36" i="12" s="1"/>
  <c r="Q35" i="12"/>
  <c r="P35" i="12"/>
  <c r="R35" i="12" s="1"/>
  <c r="Q34" i="12"/>
  <c r="P34" i="12"/>
  <c r="R34" i="12" s="1"/>
  <c r="Q33" i="12"/>
  <c r="P33" i="12"/>
  <c r="R33" i="12" s="1"/>
  <c r="Q32" i="12"/>
  <c r="P32" i="12"/>
  <c r="R32" i="12" s="1"/>
  <c r="Q31" i="12"/>
  <c r="P31" i="12"/>
  <c r="R31" i="12" s="1"/>
  <c r="Q30" i="12"/>
  <c r="P30" i="12"/>
  <c r="R30" i="12" s="1"/>
  <c r="Q29" i="12"/>
  <c r="P29" i="12"/>
  <c r="R29" i="12" s="1"/>
  <c r="Q28" i="12"/>
  <c r="P28" i="12"/>
  <c r="R28" i="12" s="1"/>
  <c r="Q27" i="12"/>
  <c r="P27" i="12"/>
  <c r="R27" i="12" s="1"/>
  <c r="Q26" i="12"/>
  <c r="P26" i="12"/>
  <c r="R26" i="12" s="1"/>
  <c r="Q25" i="12"/>
  <c r="P25" i="12"/>
  <c r="R25" i="12" s="1"/>
  <c r="Q24" i="12"/>
  <c r="P24" i="12"/>
  <c r="R24" i="12" s="1"/>
  <c r="Q23" i="12"/>
  <c r="P23" i="12"/>
  <c r="R23" i="12" s="1"/>
  <c r="Q22" i="12"/>
  <c r="P22" i="12"/>
  <c r="R22" i="12" s="1"/>
  <c r="Q21" i="12"/>
  <c r="P21" i="12"/>
  <c r="R21" i="12" s="1"/>
  <c r="Q20" i="12"/>
  <c r="P20" i="12"/>
  <c r="R20" i="12" s="1"/>
  <c r="Q19" i="12"/>
  <c r="P19" i="12"/>
  <c r="R19" i="12" s="1"/>
  <c r="Q18" i="12"/>
  <c r="P18" i="12"/>
  <c r="R18" i="12" s="1"/>
  <c r="Q17" i="12"/>
  <c r="P17" i="12"/>
  <c r="R17" i="12" s="1"/>
  <c r="Q16" i="12"/>
  <c r="P16" i="12"/>
  <c r="R16" i="12" s="1"/>
  <c r="Q15" i="12"/>
  <c r="P15" i="12"/>
  <c r="R15" i="12" s="1"/>
  <c r="Q14" i="12"/>
  <c r="P14" i="12"/>
  <c r="R14" i="12" s="1"/>
  <c r="Q13" i="12"/>
  <c r="P13" i="12"/>
  <c r="R13" i="12" s="1"/>
  <c r="Q12" i="12"/>
  <c r="P12" i="12"/>
  <c r="R12" i="12" s="1"/>
  <c r="Q11" i="12"/>
  <c r="P11" i="12"/>
  <c r="R11" i="12" s="1"/>
  <c r="Q10" i="12"/>
  <c r="P10" i="12"/>
  <c r="R10" i="12" s="1"/>
  <c r="Q9" i="12"/>
  <c r="P9" i="12"/>
  <c r="R9" i="12" s="1"/>
  <c r="Q8" i="12"/>
  <c r="P8" i="12"/>
  <c r="R8" i="12" s="1"/>
  <c r="Q7" i="12"/>
  <c r="P7" i="12"/>
  <c r="R7" i="12" s="1"/>
  <c r="Q6" i="12"/>
  <c r="P6" i="12"/>
  <c r="R6" i="12" s="1"/>
  <c r="Q5" i="12"/>
  <c r="P5" i="12"/>
  <c r="R5" i="12" s="1"/>
  <c r="Q4" i="12"/>
  <c r="P4" i="12"/>
  <c r="R4" i="12" s="1"/>
  <c r="Q3" i="12"/>
  <c r="Q123" i="12" s="1"/>
  <c r="P3" i="12"/>
  <c r="R3" i="12" s="1"/>
  <c r="I122" i="12"/>
  <c r="H122" i="12"/>
  <c r="J122" i="12" s="1"/>
  <c r="I121" i="12"/>
  <c r="H121" i="12"/>
  <c r="J121" i="12" s="1"/>
  <c r="I120" i="12"/>
  <c r="H120" i="12"/>
  <c r="J120" i="12" s="1"/>
  <c r="I119" i="12"/>
  <c r="H119" i="12"/>
  <c r="J119" i="12" s="1"/>
  <c r="I118" i="12"/>
  <c r="H118" i="12"/>
  <c r="J118" i="12" s="1"/>
  <c r="I117" i="12"/>
  <c r="H117" i="12"/>
  <c r="J117" i="12" s="1"/>
  <c r="I116" i="12"/>
  <c r="H116" i="12"/>
  <c r="J116" i="12" s="1"/>
  <c r="I115" i="12"/>
  <c r="H115" i="12"/>
  <c r="J115" i="12" s="1"/>
  <c r="I114" i="12"/>
  <c r="H114" i="12"/>
  <c r="J114" i="12" s="1"/>
  <c r="I113" i="12"/>
  <c r="H113" i="12"/>
  <c r="J113" i="12" s="1"/>
  <c r="I112" i="12"/>
  <c r="H112" i="12"/>
  <c r="J112" i="12" s="1"/>
  <c r="I111" i="12"/>
  <c r="H111" i="12"/>
  <c r="J111" i="12" s="1"/>
  <c r="I110" i="12"/>
  <c r="H110" i="12"/>
  <c r="J110" i="12" s="1"/>
  <c r="I109" i="12"/>
  <c r="H109" i="12"/>
  <c r="J109" i="12" s="1"/>
  <c r="I108" i="12"/>
  <c r="H108" i="12"/>
  <c r="J108" i="12" s="1"/>
  <c r="I107" i="12"/>
  <c r="H107" i="12"/>
  <c r="J107" i="12" s="1"/>
  <c r="I106" i="12"/>
  <c r="H106" i="12"/>
  <c r="J106" i="12" s="1"/>
  <c r="I105" i="12"/>
  <c r="H105" i="12"/>
  <c r="J105" i="12" s="1"/>
  <c r="I104" i="12"/>
  <c r="H104" i="12"/>
  <c r="J104" i="12" s="1"/>
  <c r="I103" i="12"/>
  <c r="H103" i="12"/>
  <c r="J103" i="12" s="1"/>
  <c r="I102" i="12"/>
  <c r="H102" i="12"/>
  <c r="J102" i="12" s="1"/>
  <c r="I101" i="12"/>
  <c r="H101" i="12"/>
  <c r="J101" i="12" s="1"/>
  <c r="I100" i="12"/>
  <c r="H100" i="12"/>
  <c r="J100" i="12" s="1"/>
  <c r="I99" i="12"/>
  <c r="H99" i="12"/>
  <c r="J99" i="12" s="1"/>
  <c r="I98" i="12"/>
  <c r="H98" i="12"/>
  <c r="J98" i="12" s="1"/>
  <c r="I97" i="12"/>
  <c r="H97" i="12"/>
  <c r="J97" i="12" s="1"/>
  <c r="I96" i="12"/>
  <c r="H96" i="12"/>
  <c r="J96" i="12" s="1"/>
  <c r="I95" i="12"/>
  <c r="H95" i="12"/>
  <c r="J95" i="12" s="1"/>
  <c r="I94" i="12"/>
  <c r="H94" i="12"/>
  <c r="J94" i="12" s="1"/>
  <c r="I93" i="12"/>
  <c r="H93" i="12"/>
  <c r="J93" i="12" s="1"/>
  <c r="I92" i="12"/>
  <c r="H92" i="12"/>
  <c r="J92" i="12" s="1"/>
  <c r="I91" i="12"/>
  <c r="H91" i="12"/>
  <c r="J91" i="12" s="1"/>
  <c r="I90" i="12"/>
  <c r="H90" i="12"/>
  <c r="J90" i="12" s="1"/>
  <c r="I89" i="12"/>
  <c r="H89" i="12"/>
  <c r="J89" i="12" s="1"/>
  <c r="I88" i="12"/>
  <c r="H88" i="12"/>
  <c r="J88" i="12" s="1"/>
  <c r="I87" i="12"/>
  <c r="H87" i="12"/>
  <c r="J87" i="12" s="1"/>
  <c r="I86" i="12"/>
  <c r="H86" i="12"/>
  <c r="J86" i="12" s="1"/>
  <c r="I85" i="12"/>
  <c r="H85" i="12"/>
  <c r="J85" i="12" s="1"/>
  <c r="I84" i="12"/>
  <c r="H84" i="12"/>
  <c r="J84" i="12" s="1"/>
  <c r="I83" i="12"/>
  <c r="H83" i="12"/>
  <c r="J83" i="12" s="1"/>
  <c r="I82" i="12"/>
  <c r="H82" i="12"/>
  <c r="J82" i="12" s="1"/>
  <c r="I81" i="12"/>
  <c r="H81" i="12"/>
  <c r="J81" i="12" s="1"/>
  <c r="I80" i="12"/>
  <c r="H80" i="12"/>
  <c r="J80" i="12" s="1"/>
  <c r="I79" i="12"/>
  <c r="H79" i="12"/>
  <c r="J79" i="12" s="1"/>
  <c r="I78" i="12"/>
  <c r="H78" i="12"/>
  <c r="J78" i="12" s="1"/>
  <c r="I77" i="12"/>
  <c r="H77" i="12"/>
  <c r="J77" i="12" s="1"/>
  <c r="I76" i="12"/>
  <c r="H76" i="12"/>
  <c r="J76" i="12" s="1"/>
  <c r="I75" i="12"/>
  <c r="H75" i="12"/>
  <c r="J75" i="12" s="1"/>
  <c r="I74" i="12"/>
  <c r="H74" i="12"/>
  <c r="J74" i="12" s="1"/>
  <c r="I73" i="12"/>
  <c r="H73" i="12"/>
  <c r="J73" i="12" s="1"/>
  <c r="I72" i="12"/>
  <c r="H72" i="12"/>
  <c r="J72" i="12" s="1"/>
  <c r="I71" i="12"/>
  <c r="H71" i="12"/>
  <c r="J71" i="12" s="1"/>
  <c r="I70" i="12"/>
  <c r="H70" i="12"/>
  <c r="J70" i="12" s="1"/>
  <c r="I69" i="12"/>
  <c r="H69" i="12"/>
  <c r="J69" i="12" s="1"/>
  <c r="I68" i="12"/>
  <c r="H68" i="12"/>
  <c r="J68" i="12" s="1"/>
  <c r="I67" i="12"/>
  <c r="H67" i="12"/>
  <c r="J67" i="12" s="1"/>
  <c r="I66" i="12"/>
  <c r="H66" i="12"/>
  <c r="J66" i="12" s="1"/>
  <c r="I65" i="12"/>
  <c r="H65" i="12"/>
  <c r="J65" i="12" s="1"/>
  <c r="I64" i="12"/>
  <c r="H64" i="12"/>
  <c r="J64" i="12" s="1"/>
  <c r="I63" i="12"/>
  <c r="H63" i="12"/>
  <c r="J63" i="12" s="1"/>
  <c r="I62" i="12"/>
  <c r="H62" i="12"/>
  <c r="J62" i="12" s="1"/>
  <c r="I61" i="12"/>
  <c r="H61" i="12"/>
  <c r="J61" i="12" s="1"/>
  <c r="I60" i="12"/>
  <c r="H60" i="12"/>
  <c r="J60" i="12" s="1"/>
  <c r="I59" i="12"/>
  <c r="H59" i="12"/>
  <c r="J59" i="12" s="1"/>
  <c r="I58" i="12"/>
  <c r="H58" i="12"/>
  <c r="J58" i="12" s="1"/>
  <c r="I57" i="12"/>
  <c r="H57" i="12"/>
  <c r="J57" i="12" s="1"/>
  <c r="I56" i="12"/>
  <c r="H56" i="12"/>
  <c r="J56" i="12" s="1"/>
  <c r="I55" i="12"/>
  <c r="H55" i="12"/>
  <c r="J55" i="12" s="1"/>
  <c r="I54" i="12"/>
  <c r="H54" i="12"/>
  <c r="J54" i="12" s="1"/>
  <c r="I53" i="12"/>
  <c r="H53" i="12"/>
  <c r="J53" i="12" s="1"/>
  <c r="I52" i="12"/>
  <c r="H52" i="12"/>
  <c r="J52" i="12" s="1"/>
  <c r="I51" i="12"/>
  <c r="H51" i="12"/>
  <c r="J51" i="12" s="1"/>
  <c r="I50" i="12"/>
  <c r="H50" i="12"/>
  <c r="J50" i="12" s="1"/>
  <c r="I49" i="12"/>
  <c r="H49" i="12"/>
  <c r="J49" i="12" s="1"/>
  <c r="I48" i="12"/>
  <c r="H48" i="12"/>
  <c r="J48" i="12" s="1"/>
  <c r="I47" i="12"/>
  <c r="H47" i="12"/>
  <c r="J47" i="12" s="1"/>
  <c r="I46" i="12"/>
  <c r="H46" i="12"/>
  <c r="J46" i="12" s="1"/>
  <c r="I45" i="12"/>
  <c r="H45" i="12"/>
  <c r="J45" i="12" s="1"/>
  <c r="I44" i="12"/>
  <c r="H44" i="12"/>
  <c r="J44" i="12" s="1"/>
  <c r="I43" i="12"/>
  <c r="H43" i="12"/>
  <c r="J43" i="12" s="1"/>
  <c r="I42" i="12"/>
  <c r="H42" i="12"/>
  <c r="J42" i="12" s="1"/>
  <c r="I41" i="12"/>
  <c r="H41" i="12"/>
  <c r="J41" i="12" s="1"/>
  <c r="I40" i="12"/>
  <c r="H40" i="12"/>
  <c r="J40" i="12" s="1"/>
  <c r="I39" i="12"/>
  <c r="H39" i="12"/>
  <c r="J39" i="12" s="1"/>
  <c r="I38" i="12"/>
  <c r="H38" i="12"/>
  <c r="J38" i="12" s="1"/>
  <c r="I37" i="12"/>
  <c r="H37" i="12"/>
  <c r="J37" i="12" s="1"/>
  <c r="I36" i="12"/>
  <c r="H36" i="12"/>
  <c r="J36" i="12" s="1"/>
  <c r="I35" i="12"/>
  <c r="H35" i="12"/>
  <c r="J35" i="12" s="1"/>
  <c r="I34" i="12"/>
  <c r="H34" i="12"/>
  <c r="J34" i="12" s="1"/>
  <c r="I33" i="12"/>
  <c r="H33" i="12"/>
  <c r="J33" i="12" s="1"/>
  <c r="I32" i="12"/>
  <c r="H32" i="12"/>
  <c r="J32" i="12" s="1"/>
  <c r="I31" i="12"/>
  <c r="H31" i="12"/>
  <c r="J31" i="12" s="1"/>
  <c r="I30" i="12"/>
  <c r="H30" i="12"/>
  <c r="J30" i="12" s="1"/>
  <c r="I29" i="12"/>
  <c r="H29" i="12"/>
  <c r="J29" i="12" s="1"/>
  <c r="I28" i="12"/>
  <c r="H28" i="12"/>
  <c r="J28" i="12" s="1"/>
  <c r="I27" i="12"/>
  <c r="H27" i="12"/>
  <c r="J27" i="12" s="1"/>
  <c r="I26" i="12"/>
  <c r="H26" i="12"/>
  <c r="J26" i="12" s="1"/>
  <c r="I25" i="12"/>
  <c r="H25" i="12"/>
  <c r="J25" i="12" s="1"/>
  <c r="I24" i="12"/>
  <c r="H24" i="12"/>
  <c r="J24" i="12" s="1"/>
  <c r="I23" i="12"/>
  <c r="H23" i="12"/>
  <c r="J23" i="12" s="1"/>
  <c r="I22" i="12"/>
  <c r="H22" i="12"/>
  <c r="J22" i="12" s="1"/>
  <c r="I21" i="12"/>
  <c r="H21" i="12"/>
  <c r="J21" i="12" s="1"/>
  <c r="I20" i="12"/>
  <c r="H20" i="12"/>
  <c r="J20" i="12" s="1"/>
  <c r="I19" i="12"/>
  <c r="H19" i="12"/>
  <c r="J19" i="12" s="1"/>
  <c r="I18" i="12"/>
  <c r="H18" i="12"/>
  <c r="J18" i="12" s="1"/>
  <c r="I17" i="12"/>
  <c r="H17" i="12"/>
  <c r="J17" i="12" s="1"/>
  <c r="I16" i="12"/>
  <c r="H16" i="12"/>
  <c r="J16" i="12" s="1"/>
  <c r="I15" i="12"/>
  <c r="H15" i="12"/>
  <c r="J15" i="12" s="1"/>
  <c r="I14" i="12"/>
  <c r="H14" i="12"/>
  <c r="J14" i="12" s="1"/>
  <c r="I13" i="12"/>
  <c r="H13" i="12"/>
  <c r="J13" i="12" s="1"/>
  <c r="I12" i="12"/>
  <c r="H12" i="12"/>
  <c r="J12" i="12" s="1"/>
  <c r="I11" i="12"/>
  <c r="H11" i="12"/>
  <c r="J11" i="12" s="1"/>
  <c r="I10" i="12"/>
  <c r="H10" i="12"/>
  <c r="J10" i="12" s="1"/>
  <c r="I9" i="12"/>
  <c r="H9" i="12"/>
  <c r="J9" i="12" s="1"/>
  <c r="I8" i="12"/>
  <c r="H8" i="12"/>
  <c r="J8" i="12" s="1"/>
  <c r="I7" i="12"/>
  <c r="H7" i="12"/>
  <c r="J7" i="12" s="1"/>
  <c r="I6" i="12"/>
  <c r="H6" i="12"/>
  <c r="J6" i="12" s="1"/>
  <c r="I5" i="12"/>
  <c r="H5" i="12"/>
  <c r="J5" i="12" s="1"/>
  <c r="I4" i="12"/>
  <c r="H4" i="12"/>
  <c r="J4" i="12" s="1"/>
  <c r="I3" i="12"/>
  <c r="I123" i="12" s="1"/>
  <c r="H3" i="12"/>
  <c r="J3" i="12" s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3" i="1"/>
  <c r="I131" i="1" l="1"/>
</calcChain>
</file>

<file path=xl/sharedStrings.xml><?xml version="1.0" encoding="utf-8"?>
<sst xmlns="http://schemas.openxmlformats.org/spreadsheetml/2006/main" count="287" uniqueCount="98">
  <si>
    <t>ld_lc</t>
  </si>
  <si>
    <t>BasketballDrill_832x480_50qp22.bin</t>
  </si>
  <si>
    <t>BasketballDrill_832x480_50qp27.bin</t>
  </si>
  <si>
    <t>BasketballDrill_832x480_50qp32.bin</t>
  </si>
  <si>
    <t>BasketballDrill_832x480_50qp37.bin</t>
  </si>
  <si>
    <t>BasketballDrive_1920x1080_50qp22.bin</t>
  </si>
  <si>
    <t>BasketballDrive_1920x1080_50qp27.bin</t>
  </si>
  <si>
    <t>BasketballDrive_1920x1080_50qp32.bin</t>
  </si>
  <si>
    <t>BasketballDrive_1920x1080_50qp37.bin</t>
  </si>
  <si>
    <t>BasketballPass_416x240_50qp22.bin</t>
  </si>
  <si>
    <t>BasketballPass_416x240_50qp27.bin</t>
  </si>
  <si>
    <t>BasketballPass_416x240_50qp32.bin</t>
  </si>
  <si>
    <t>BasketballPass_416x240_50qp37.bin</t>
  </si>
  <si>
    <t>BlowingBubbles_416x240_50qp22.bin</t>
  </si>
  <si>
    <t>BlowingBubbles_416x240_50qp27.bin</t>
  </si>
  <si>
    <t>BlowingBubbles_416x240_50qp32.bin</t>
  </si>
  <si>
    <t>BlowingBubbles_416x240_50qp37.bin</t>
  </si>
  <si>
    <t>BQMall_832x480_60qp22.bin</t>
  </si>
  <si>
    <t>BQMall_832x480_60qp27.bin</t>
  </si>
  <si>
    <t>BQMall_832x480_60qp32.bin</t>
  </si>
  <si>
    <t>BQMall_832x480_60qp37.bin</t>
  </si>
  <si>
    <t>BQSquare_416x240_60qp22.bin</t>
  </si>
  <si>
    <t>BQSquare_416x240_60qp27.bin</t>
  </si>
  <si>
    <t>BQSquare_416x240_60qp32.bin</t>
  </si>
  <si>
    <t>BQSquare_416x240_60qp37.bin</t>
  </si>
  <si>
    <t>BQTerrace_1920x1080_60qp22.bin</t>
  </si>
  <si>
    <t>BQTerrace_1920x1080_60qp27.bin</t>
  </si>
  <si>
    <t>BQTerrace_1920x1080_60qp32.bin</t>
  </si>
  <si>
    <t>BQTerrace_1920x1080_60qp37.bin</t>
  </si>
  <si>
    <t>Cactus_1920x1080_50qp22.bin</t>
  </si>
  <si>
    <t>Cactus_1920x1080_50qp27.bin</t>
  </si>
  <si>
    <t>Cactus_1920x1080_50qp32.bin</t>
  </si>
  <si>
    <t>Cactus_1920x1080_50qp37.bin</t>
  </si>
  <si>
    <t>Kimono1_1920x1080_24qp22.bin</t>
  </si>
  <si>
    <t>Kimono1_1920x1080_24qp27.bin</t>
  </si>
  <si>
    <t>Kimono1_1920x1080_24qp32.bin</t>
  </si>
  <si>
    <t>Kimono1_1920x1080_24qp37.bin</t>
  </si>
  <si>
    <t>ParkScene_1920x1080_24qp22.bin</t>
  </si>
  <si>
    <t>ParkScene_1920x1080_24qp27.bin</t>
  </si>
  <si>
    <t>ParkScene_1920x1080_24qp32.bin</t>
  </si>
  <si>
    <t>ParkScene_1920x1080_24qp37.bin</t>
  </si>
  <si>
    <t>PartyScene_832x480_50qp22.bin</t>
  </si>
  <si>
    <t>PartyScene_832x480_50qp27.bin</t>
  </si>
  <si>
    <t>PartyScene_832x480_50qp32.bin</t>
  </si>
  <si>
    <t>PartyScene_832x480_50qp37.bin</t>
  </si>
  <si>
    <t>RaceHorses_416x240_30qp22.bin</t>
  </si>
  <si>
    <t>RaceHorses_416x240_30qp27.bin</t>
  </si>
  <si>
    <t>RaceHorses_416x240_30qp32.bin</t>
  </si>
  <si>
    <t>RaceHorses_416x240_30qp37.bin</t>
  </si>
  <si>
    <t>RaceHorses_832x480_30qp22.bin</t>
  </si>
  <si>
    <t>RaceHorses_832x480_30qp27.bin</t>
  </si>
  <si>
    <t>RaceHorses_832x480_30qp32.bin</t>
  </si>
  <si>
    <t>RaceHorses_832x480_30qp37.bin</t>
  </si>
  <si>
    <t>Vidyo1_720p60qp22.bin</t>
  </si>
  <si>
    <t>Vidyo1_720p60qp27.bin</t>
  </si>
  <si>
    <t>Vidyo1_720p60qp32.bin</t>
  </si>
  <si>
    <t>Vidyo1_720p60qp37.bin</t>
  </si>
  <si>
    <t>Vidyo3_720p60qp22.bin</t>
  </si>
  <si>
    <t>Vidyo3_720p60qp27.bin</t>
  </si>
  <si>
    <t>Vidyo3_720p60qp32.bin</t>
  </si>
  <si>
    <t>Vidyo3_720p60qp37.bin</t>
  </si>
  <si>
    <t>Vidyo4_720p60qp22.bin</t>
  </si>
  <si>
    <t>Vidyo4_720p60qp27.bin</t>
  </si>
  <si>
    <t>Vidyo4_720p60qp32.bin</t>
  </si>
  <si>
    <t>Vidyo4_720p60qp37.bin</t>
  </si>
  <si>
    <t>ld_he</t>
  </si>
  <si>
    <t>CLINAME</t>
  </si>
  <si>
    <t>DATETIME</t>
  </si>
  <si>
    <t>DONEBY</t>
  </si>
  <si>
    <t>IPADDRESS</t>
  </si>
  <si>
    <t>APPVER</t>
  </si>
  <si>
    <t>RANDOM</t>
  </si>
  <si>
    <t>CHECKSUM</t>
  </si>
  <si>
    <t>Conf.</t>
  </si>
  <si>
    <t>Stream</t>
  </si>
  <si>
    <t>ᝩគ᝗ក᝵ជជ᝽᝺᝽᝹᝸</t>
  </si>
  <si>
    <t>ᝌᝃᝆᝊᝃᝆᝄᝅᝄ᜴᜴ᝅᝉᝎᝄᝋᝤᝡ᜴᜼᝛ᝡᝨ᜿ᝆᝎᝄ᜽</t>
  </si>
  <si>
    <t>ᝧᝨᝰ᝘᝵គ᝽᝹ក᝹᜴᝵ក᝺ឃគជឃ</t>
  </si>
  <si>
    <t>᝕᝛ᝦᝄᝍᝄᝅᝄᝅ</t>
  </si>
  <si>
    <t>ᝇᝂᝄᝂᝆᝂᝄ</t>
  </si>
  <si>
    <t>ᝈᝍᝇᝍ</t>
  </si>
  <si>
    <t>VMR</t>
  </si>
  <si>
    <t>STDev</t>
  </si>
  <si>
    <t>TrMean</t>
  </si>
  <si>
    <t>ra_lc</t>
    <phoneticPr fontId="3" type="noConversion"/>
  </si>
  <si>
    <t>ra_he</t>
    <phoneticPr fontId="3" type="noConversion"/>
  </si>
  <si>
    <t>Traffic_2560x1600_30qp27.bin</t>
    <phoneticPr fontId="3" type="noConversion"/>
  </si>
  <si>
    <t>Traffic_2560x1600_30qp32.bin</t>
    <phoneticPr fontId="3" type="noConversion"/>
  </si>
  <si>
    <t>Traffic_2560x1600_30qp22.bin</t>
    <phoneticPr fontId="3" type="noConversion"/>
  </si>
  <si>
    <t>Traffic_2560x1600_30qp37.bin</t>
    <phoneticPr fontId="3" type="noConversion"/>
  </si>
  <si>
    <t>PeopleOnStreet_2560x1600_30qp22.bin</t>
    <phoneticPr fontId="3" type="noConversion"/>
  </si>
  <si>
    <t>PeopleOnStreet_2560x1600_30qp27.bin</t>
    <phoneticPr fontId="3" type="noConversion"/>
  </si>
  <si>
    <t>PeopleOnStreet_2560x1600_30qp32.bin</t>
    <phoneticPr fontId="3" type="noConversion"/>
  </si>
  <si>
    <t>PeopleOnStreet_2560x1600_30qp37.bin</t>
    <phoneticPr fontId="3" type="noConversion"/>
  </si>
  <si>
    <t>Anchor Dec Time</t>
    <phoneticPr fontId="3" type="noConversion"/>
  </si>
  <si>
    <t>MRGSKIP Dec Time</t>
    <phoneticPr fontId="3" type="noConversion"/>
  </si>
  <si>
    <t>revised1 (correct editing error)</t>
    <phoneticPr fontId="3" type="noConversion"/>
  </si>
  <si>
    <t>revised1 ( correct editing error)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</si>
</sst>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맑은 고딕"/>
      <family val="2"/>
      <scheme val="minor"/>
    </font>
    <font>
      <b/>
      <sz val="11"/>
      <color theme="1"/>
      <name val="맑은 고딕"/>
      <family val="2"/>
      <scheme val="minor"/>
    </font>
    <font>
      <b/>
      <sz val="12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11"/>
      <name val="맑은 고딕"/>
      <family val="2"/>
      <scheme val="minor"/>
    </font>
    <font>
      <b/>
      <sz val="11"/>
      <name val="맑은 고딕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2" fontId="0" fillId="2" borderId="5" xfId="0" applyNumberForma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2" fontId="0" fillId="2" borderId="2" xfId="0" applyNumberFormat="1" applyFill="1" applyBorder="1" applyAlignment="1">
      <alignment horizontal="center" vertical="center"/>
    </xf>
    <xf numFmtId="2" fontId="1" fillId="2" borderId="5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  <xf numFmtId="0" fontId="0" fillId="0" borderId="6" xfId="0" applyBorder="1"/>
    <xf numFmtId="2" fontId="0" fillId="2" borderId="7" xfId="0" applyNumberFormat="1" applyFill="1" applyBorder="1" applyAlignment="1">
      <alignment horizontal="center" vertical="center"/>
    </xf>
    <xf numFmtId="2" fontId="0" fillId="2" borderId="8" xfId="0" applyNumberFormat="1" applyFill="1" applyBorder="1" applyAlignment="1">
      <alignment horizontal="center" vertical="center"/>
    </xf>
    <xf numFmtId="2" fontId="1" fillId="2" borderId="7" xfId="0" applyNumberFormat="1" applyFont="1" applyFill="1" applyBorder="1" applyAlignment="1">
      <alignment horizontal="center" vertical="center"/>
    </xf>
    <xf numFmtId="2" fontId="1" fillId="2" borderId="6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2" fontId="1" fillId="2" borderId="8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0" fontId="0" fillId="0" borderId="0" xfId="0" applyBorder="1"/>
    <xf numFmtId="0" fontId="1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Border="1" applyAlignment="1">
      <alignment horizontal="center" vertical="center"/>
    </xf>
    <xf numFmtId="2" fontId="5" fillId="2" borderId="5" xfId="0" applyNumberFormat="1" applyFont="1" applyFill="1" applyBorder="1" applyAlignment="1">
      <alignment horizontal="center" vertical="center"/>
    </xf>
    <xf numFmtId="2" fontId="5" fillId="2" borderId="0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0" xfId="0" applyNumberForma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3" xfId="0" applyFont="1" applyBorder="1"/>
    <xf numFmtId="0" fontId="0" fillId="0" borderId="3" xfId="0" applyFill="1" applyBorder="1"/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6.5" x14ac:dyDescent="0.3"/>
  <sheetData>
    <row r="1" spans="1:7" x14ac:dyDescent="0.3">
      <c r="A1" t="s">
        <v>66</v>
      </c>
      <c r="B1" t="s">
        <v>67</v>
      </c>
      <c r="C1" t="s">
        <v>68</v>
      </c>
      <c r="D1" t="s">
        <v>69</v>
      </c>
      <c r="E1" t="s">
        <v>70</v>
      </c>
      <c r="F1" t="s">
        <v>71</v>
      </c>
      <c r="G1" t="s">
        <v>72</v>
      </c>
    </row>
    <row r="2" spans="1:7" x14ac:dyDescent="0.3">
      <c r="A2" t="s">
        <v>75</v>
      </c>
      <c r="B2" t="s">
        <v>76</v>
      </c>
      <c r="C2" t="s">
        <v>77</v>
      </c>
      <c r="D2" t="s">
        <v>78</v>
      </c>
      <c r="E2" t="s">
        <v>79</v>
      </c>
      <c r="F2">
        <v>20</v>
      </c>
      <c r="G2" t="s">
        <v>80</v>
      </c>
    </row>
  </sheetData>
  <phoneticPr fontId="3" type="noConversion"/>
  <pageMargins left="0.7" right="0.7" top="0.75" bottom="0.75" header="0.3" footer="0.3"/>
  <pageSetup paperSize="9" orientation="portrait" r:id="rId1"/>
  <customProperties>
    <customPr name="ChangeNameIdentifier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1"/>
  <sheetViews>
    <sheetView zoomScaleNormal="100" workbookViewId="0">
      <pane xSplit="2" ySplit="2" topLeftCell="C63" activePane="bottomRight" state="frozen"/>
      <selection pane="topRight" activeCell="C1" sqref="C1"/>
      <selection pane="bottomLeft" activeCell="A3" sqref="A3"/>
      <selection pane="bottomRight" activeCell="B67" sqref="B67"/>
    </sheetView>
  </sheetViews>
  <sheetFormatPr defaultRowHeight="16.5" x14ac:dyDescent="0.3"/>
  <cols>
    <col min="2" max="2" width="39.875" customWidth="1"/>
    <col min="3" max="7" width="8.75" customWidth="1"/>
    <col min="8" max="10" width="8.75" style="2" customWidth="1"/>
    <col min="11" max="15" width="8.75" customWidth="1"/>
    <col min="16" max="18" width="8.75" style="2" customWidth="1"/>
  </cols>
  <sheetData>
    <row r="1" spans="1:18" ht="17.25" x14ac:dyDescent="0.3">
      <c r="A1" s="40" t="s">
        <v>73</v>
      </c>
      <c r="B1" s="43" t="s">
        <v>74</v>
      </c>
      <c r="C1" s="37" t="s">
        <v>94</v>
      </c>
      <c r="D1" s="38"/>
      <c r="E1" s="38"/>
      <c r="F1" s="38"/>
      <c r="G1" s="38"/>
      <c r="H1" s="38"/>
      <c r="I1" s="38"/>
      <c r="J1" s="39"/>
      <c r="K1" s="37" t="s">
        <v>95</v>
      </c>
      <c r="L1" s="38"/>
      <c r="M1" s="38"/>
      <c r="N1" s="38"/>
      <c r="O1" s="38"/>
      <c r="P1" s="38"/>
      <c r="Q1" s="38"/>
      <c r="R1" s="39"/>
    </row>
    <row r="2" spans="1:18" s="1" customFormat="1" x14ac:dyDescent="0.3">
      <c r="A2" s="42"/>
      <c r="B2" s="44"/>
      <c r="C2" s="3">
        <v>0</v>
      </c>
      <c r="D2" s="4">
        <v>1</v>
      </c>
      <c r="E2" s="4">
        <v>2</v>
      </c>
      <c r="F2" s="4">
        <v>3</v>
      </c>
      <c r="G2" s="4">
        <v>4</v>
      </c>
      <c r="H2" s="21" t="s">
        <v>83</v>
      </c>
      <c r="I2" s="23" t="s">
        <v>82</v>
      </c>
      <c r="J2" s="20" t="s">
        <v>81</v>
      </c>
      <c r="K2" s="3">
        <v>0</v>
      </c>
      <c r="L2" s="4">
        <v>1</v>
      </c>
      <c r="M2" s="4">
        <v>2</v>
      </c>
      <c r="N2" s="4">
        <v>3</v>
      </c>
      <c r="O2" s="4">
        <v>4</v>
      </c>
      <c r="P2" s="28" t="s">
        <v>83</v>
      </c>
      <c r="Q2" s="23" t="s">
        <v>82</v>
      </c>
      <c r="R2" s="29" t="s">
        <v>81</v>
      </c>
    </row>
    <row r="3" spans="1:18" x14ac:dyDescent="0.3">
      <c r="A3" s="40" t="s">
        <v>0</v>
      </c>
      <c r="B3" s="5" t="s">
        <v>33</v>
      </c>
      <c r="C3" s="16">
        <v>146.875</v>
      </c>
      <c r="D3" s="17">
        <v>144.98400000000001</v>
      </c>
      <c r="E3" s="17">
        <v>145</v>
      </c>
      <c r="F3" s="17">
        <v>145</v>
      </c>
      <c r="G3" s="17">
        <v>144.98400000000001</v>
      </c>
      <c r="H3" s="18">
        <f t="shared" ref="H3:H34" si="0">TRIMMEAN(C3:G3,0.2)</f>
        <v>145.36860000000001</v>
      </c>
      <c r="I3" s="24">
        <f t="shared" ref="I3:I34" si="1">STDEV(C3:G3)</f>
        <v>0.84214119956216171</v>
      </c>
      <c r="J3" s="19">
        <f t="shared" ref="J3:J34" si="2">VAR(C3:G3)/H3</f>
        <v>4.8786450443905807E-3</v>
      </c>
      <c r="K3" s="16">
        <v>148.59399999999999</v>
      </c>
      <c r="L3" s="17">
        <v>148.56200000000001</v>
      </c>
      <c r="M3" s="17">
        <v>148.578</v>
      </c>
      <c r="N3" s="17">
        <v>148.59299999999999</v>
      </c>
      <c r="O3" s="17">
        <v>148.76499999999999</v>
      </c>
      <c r="P3" s="18">
        <f t="shared" ref="P3:P34" si="3">TRIMMEAN(K3:O3,0.2)</f>
        <v>148.61840000000001</v>
      </c>
      <c r="Q3" s="24">
        <f t="shared" ref="Q3:Q34" si="4">STDEV(K3:O3)</f>
        <v>8.2983733345751653E-2</v>
      </c>
      <c r="R3" s="19">
        <f t="shared" ref="R3:R34" si="5">VAR(K3:O3)/P3</f>
        <v>4.6335447024048267E-5</v>
      </c>
    </row>
    <row r="4" spans="1:18" x14ac:dyDescent="0.3">
      <c r="A4" s="41"/>
      <c r="B4" s="5" t="s">
        <v>34</v>
      </c>
      <c r="C4" s="7">
        <v>140.703</v>
      </c>
      <c r="D4" s="8">
        <v>140.51499999999999</v>
      </c>
      <c r="E4" s="8">
        <v>140.71799999999999</v>
      </c>
      <c r="F4" s="8">
        <v>140.73400000000001</v>
      </c>
      <c r="G4" s="8">
        <v>140.71799999999999</v>
      </c>
      <c r="H4" s="11">
        <f t="shared" si="0"/>
        <v>140.67759999999998</v>
      </c>
      <c r="I4" s="25">
        <f t="shared" si="1"/>
        <v>9.1554901561855029E-2</v>
      </c>
      <c r="J4" s="13">
        <f t="shared" si="2"/>
        <v>5.9585179161436974E-5</v>
      </c>
      <c r="K4" s="7">
        <v>144.375</v>
      </c>
      <c r="L4" s="8">
        <v>144.40600000000001</v>
      </c>
      <c r="M4" s="8">
        <v>144.38999999999999</v>
      </c>
      <c r="N4" s="8">
        <v>144.38999999999999</v>
      </c>
      <c r="O4" s="8">
        <v>144.34299999999999</v>
      </c>
      <c r="P4" s="11">
        <f t="shared" si="3"/>
        <v>144.38079999999997</v>
      </c>
      <c r="Q4" s="25">
        <f t="shared" si="4"/>
        <v>2.3805461558225476E-2</v>
      </c>
      <c r="R4" s="13">
        <f t="shared" si="5"/>
        <v>3.9250371240507814E-6</v>
      </c>
    </row>
    <row r="5" spans="1:18" x14ac:dyDescent="0.3">
      <c r="A5" s="41"/>
      <c r="B5" s="5" t="s">
        <v>35</v>
      </c>
      <c r="C5" s="7">
        <v>137.76499999999999</v>
      </c>
      <c r="D5" s="8">
        <v>138.06200000000001</v>
      </c>
      <c r="E5" s="8">
        <v>137.79599999999999</v>
      </c>
      <c r="F5" s="8">
        <v>137.828</v>
      </c>
      <c r="G5" s="8">
        <v>137.78100000000001</v>
      </c>
      <c r="H5" s="11">
        <f t="shared" si="0"/>
        <v>137.84639999999999</v>
      </c>
      <c r="I5" s="25">
        <f t="shared" si="1"/>
        <v>0.12274485732608842</v>
      </c>
      <c r="J5" s="13">
        <f t="shared" si="2"/>
        <v>1.0929774009333435E-4</v>
      </c>
      <c r="K5" s="7">
        <v>142.03100000000001</v>
      </c>
      <c r="L5" s="8">
        <v>142.03100000000001</v>
      </c>
      <c r="M5" s="8">
        <v>142.03100000000001</v>
      </c>
      <c r="N5" s="8">
        <v>142.03100000000001</v>
      </c>
      <c r="O5" s="8">
        <v>142</v>
      </c>
      <c r="P5" s="11">
        <f t="shared" si="3"/>
        <v>142.0248</v>
      </c>
      <c r="Q5" s="25">
        <f t="shared" si="4"/>
        <v>1.386362146050134E-2</v>
      </c>
      <c r="R5" s="13">
        <f t="shared" si="5"/>
        <v>1.3532847784335785E-6</v>
      </c>
    </row>
    <row r="6" spans="1:18" x14ac:dyDescent="0.3">
      <c r="A6" s="41"/>
      <c r="B6" s="5" t="s">
        <v>36</v>
      </c>
      <c r="C6" s="7">
        <v>135.90600000000001</v>
      </c>
      <c r="D6" s="8">
        <v>135.953</v>
      </c>
      <c r="E6" s="8">
        <v>135.92099999999999</v>
      </c>
      <c r="F6" s="8">
        <v>135.96799999999999</v>
      </c>
      <c r="G6" s="8">
        <v>135.93700000000001</v>
      </c>
      <c r="H6" s="11">
        <f t="shared" si="0"/>
        <v>135.93700000000001</v>
      </c>
      <c r="I6" s="25">
        <f t="shared" si="1"/>
        <v>2.4667792767084539E-2</v>
      </c>
      <c r="J6" s="13">
        <f t="shared" si="2"/>
        <v>4.4763383037718075E-6</v>
      </c>
      <c r="K6" s="7">
        <v>140.578</v>
      </c>
      <c r="L6" s="8">
        <v>140.59299999999999</v>
      </c>
      <c r="M6" s="8">
        <v>140.60900000000001</v>
      </c>
      <c r="N6" s="8">
        <v>140.59299999999999</v>
      </c>
      <c r="O6" s="8">
        <v>140.625</v>
      </c>
      <c r="P6" s="11">
        <f t="shared" si="3"/>
        <v>140.59959999999998</v>
      </c>
      <c r="Q6" s="25">
        <f t="shared" si="4"/>
        <v>1.793878479719516E-2</v>
      </c>
      <c r="R6" s="13">
        <f t="shared" si="5"/>
        <v>2.2887689580914904E-6</v>
      </c>
    </row>
    <row r="7" spans="1:18" x14ac:dyDescent="0.3">
      <c r="A7" s="41"/>
      <c r="B7" s="5" t="s">
        <v>37</v>
      </c>
      <c r="C7" s="7">
        <v>150.48400000000001</v>
      </c>
      <c r="D7" s="8">
        <v>150.46799999999999</v>
      </c>
      <c r="E7" s="8">
        <v>150.48400000000001</v>
      </c>
      <c r="F7" s="8">
        <v>150.5</v>
      </c>
      <c r="G7" s="8">
        <v>150.453</v>
      </c>
      <c r="H7" s="11">
        <f t="shared" si="0"/>
        <v>150.4778</v>
      </c>
      <c r="I7" s="25">
        <f t="shared" si="1"/>
        <v>1.789413311675284E-2</v>
      </c>
      <c r="J7" s="13">
        <f t="shared" si="2"/>
        <v>2.1278886320777596E-6</v>
      </c>
      <c r="K7" s="7">
        <v>154.39099999999999</v>
      </c>
      <c r="L7" s="8">
        <v>154.42099999999999</v>
      </c>
      <c r="M7" s="8">
        <v>154.453</v>
      </c>
      <c r="N7" s="8">
        <v>154.42099999999999</v>
      </c>
      <c r="O7" s="8">
        <v>154.42099999999999</v>
      </c>
      <c r="P7" s="11">
        <f t="shared" si="3"/>
        <v>154.42140000000001</v>
      </c>
      <c r="Q7" s="25">
        <f t="shared" si="4"/>
        <v>2.1927152117869438E-2</v>
      </c>
      <c r="R7" s="13">
        <f t="shared" si="5"/>
        <v>3.1135580949284628E-6</v>
      </c>
    </row>
    <row r="8" spans="1:18" x14ac:dyDescent="0.3">
      <c r="A8" s="41"/>
      <c r="B8" s="5" t="s">
        <v>38</v>
      </c>
      <c r="C8" s="7">
        <v>142.34299999999999</v>
      </c>
      <c r="D8" s="8">
        <v>142.375</v>
      </c>
      <c r="E8" s="8">
        <v>142.35900000000001</v>
      </c>
      <c r="F8" s="8">
        <v>142.35900000000001</v>
      </c>
      <c r="G8" s="8">
        <v>142.34299999999999</v>
      </c>
      <c r="H8" s="11">
        <f t="shared" si="0"/>
        <v>142.35579999999999</v>
      </c>
      <c r="I8" s="25">
        <f t="shared" si="1"/>
        <v>1.3386560424551377E-2</v>
      </c>
      <c r="J8" s="13">
        <f t="shared" si="2"/>
        <v>1.2588176948193552E-6</v>
      </c>
      <c r="K8" s="7">
        <v>146.54599999999999</v>
      </c>
      <c r="L8" s="8">
        <v>146.56200000000001</v>
      </c>
      <c r="M8" s="8">
        <v>146.56200000000001</v>
      </c>
      <c r="N8" s="8">
        <v>146.56200000000001</v>
      </c>
      <c r="O8" s="8">
        <v>146.578</v>
      </c>
      <c r="P8" s="11">
        <f t="shared" si="3"/>
        <v>146.56199999999998</v>
      </c>
      <c r="Q8" s="25">
        <f t="shared" si="4"/>
        <v>1.131370849898854E-2</v>
      </c>
      <c r="R8" s="13">
        <f t="shared" si="5"/>
        <v>8.7335052742242547E-7</v>
      </c>
    </row>
    <row r="9" spans="1:18" x14ac:dyDescent="0.3">
      <c r="A9" s="41"/>
      <c r="B9" s="5" t="s">
        <v>39</v>
      </c>
      <c r="C9" s="7">
        <v>137.48400000000001</v>
      </c>
      <c r="D9" s="8">
        <v>137.67099999999999</v>
      </c>
      <c r="E9" s="8">
        <v>137.46799999999999</v>
      </c>
      <c r="F9" s="8">
        <v>137.48400000000001</v>
      </c>
      <c r="G9" s="8">
        <v>137.46799999999999</v>
      </c>
      <c r="H9" s="11">
        <f t="shared" si="0"/>
        <v>137.51499999999999</v>
      </c>
      <c r="I9" s="25">
        <f t="shared" si="1"/>
        <v>8.7572826835723566E-2</v>
      </c>
      <c r="J9" s="13">
        <f t="shared" si="2"/>
        <v>5.5768461622365745E-5</v>
      </c>
      <c r="K9" s="7">
        <v>141.90600000000001</v>
      </c>
      <c r="L9" s="8">
        <v>141.90600000000001</v>
      </c>
      <c r="M9" s="8">
        <v>141.92099999999999</v>
      </c>
      <c r="N9" s="8">
        <v>141.90600000000001</v>
      </c>
      <c r="O9" s="8">
        <v>141.89099999999999</v>
      </c>
      <c r="P9" s="11">
        <f t="shared" si="3"/>
        <v>141.90600000000001</v>
      </c>
      <c r="Q9" s="25">
        <f t="shared" si="4"/>
        <v>1.0606601717798616E-2</v>
      </c>
      <c r="R9" s="13">
        <f t="shared" si="5"/>
        <v>7.927783180415806E-7</v>
      </c>
    </row>
    <row r="10" spans="1:18" x14ac:dyDescent="0.3">
      <c r="A10" s="41"/>
      <c r="B10" s="5" t="s">
        <v>40</v>
      </c>
      <c r="C10" s="7">
        <v>134.21799999999999</v>
      </c>
      <c r="D10" s="8">
        <v>134.28100000000001</v>
      </c>
      <c r="E10" s="8">
        <v>134.26499999999999</v>
      </c>
      <c r="F10" s="8">
        <v>134.25</v>
      </c>
      <c r="G10" s="8">
        <v>134.25</v>
      </c>
      <c r="H10" s="11">
        <f t="shared" si="0"/>
        <v>134.25280000000001</v>
      </c>
      <c r="I10" s="25">
        <f t="shared" si="1"/>
        <v>2.3295922389984607E-2</v>
      </c>
      <c r="J10" s="13">
        <f t="shared" si="2"/>
        <v>4.0423737903431894E-6</v>
      </c>
      <c r="K10" s="7">
        <v>139.375</v>
      </c>
      <c r="L10" s="8">
        <v>139.17099999999999</v>
      </c>
      <c r="M10" s="8">
        <v>139.38999999999999</v>
      </c>
      <c r="N10" s="8">
        <v>139.17099999999999</v>
      </c>
      <c r="O10" s="8">
        <v>139.203</v>
      </c>
      <c r="P10" s="11">
        <f t="shared" si="3"/>
        <v>139.262</v>
      </c>
      <c r="Q10" s="25">
        <f t="shared" si="4"/>
        <v>0.11090085662428285</v>
      </c>
      <c r="R10" s="13">
        <f t="shared" si="5"/>
        <v>8.8315549108872071E-5</v>
      </c>
    </row>
    <row r="11" spans="1:18" x14ac:dyDescent="0.3">
      <c r="A11" s="41"/>
      <c r="B11" s="5" t="s">
        <v>29</v>
      </c>
      <c r="C11" s="7">
        <v>312.82799999999997</v>
      </c>
      <c r="D11" s="8">
        <v>312.17099999999999</v>
      </c>
      <c r="E11" s="8">
        <v>312.26499999999999</v>
      </c>
      <c r="F11" s="8">
        <v>312.26499999999999</v>
      </c>
      <c r="G11" s="8">
        <v>312.28100000000001</v>
      </c>
      <c r="H11" s="11">
        <f t="shared" si="0"/>
        <v>312.36199999999997</v>
      </c>
      <c r="I11" s="25">
        <f t="shared" si="1"/>
        <v>0.26410982564076613</v>
      </c>
      <c r="J11" s="13">
        <f t="shared" si="2"/>
        <v>2.2331141432055081E-4</v>
      </c>
      <c r="K11" s="7">
        <v>318.67099999999999</v>
      </c>
      <c r="L11" s="8">
        <v>319.21899999999999</v>
      </c>
      <c r="M11" s="8">
        <v>318.73399999999998</v>
      </c>
      <c r="N11" s="8">
        <v>318.71800000000002</v>
      </c>
      <c r="O11" s="8">
        <v>318.79599999999999</v>
      </c>
      <c r="P11" s="11">
        <f t="shared" si="3"/>
        <v>318.82760000000002</v>
      </c>
      <c r="Q11" s="25">
        <f t="shared" si="4"/>
        <v>0.22332106931501003</v>
      </c>
      <c r="R11" s="13">
        <f t="shared" si="5"/>
        <v>1.5642403606212104E-4</v>
      </c>
    </row>
    <row r="12" spans="1:18" x14ac:dyDescent="0.3">
      <c r="A12" s="41"/>
      <c r="B12" s="5" t="s">
        <v>30</v>
      </c>
      <c r="C12" s="7">
        <v>291.34300000000002</v>
      </c>
      <c r="D12" s="8">
        <v>291.59300000000002</v>
      </c>
      <c r="E12" s="8">
        <v>291.21800000000002</v>
      </c>
      <c r="F12" s="8">
        <v>291.15600000000001</v>
      </c>
      <c r="G12" s="8">
        <v>291.21899999999999</v>
      </c>
      <c r="H12" s="11">
        <f t="shared" si="0"/>
        <v>291.30579999999998</v>
      </c>
      <c r="I12" s="25">
        <f t="shared" si="1"/>
        <v>0.17432068150395097</v>
      </c>
      <c r="J12" s="13">
        <f t="shared" si="2"/>
        <v>1.0431546505425541E-4</v>
      </c>
      <c r="K12" s="7">
        <v>298.75</v>
      </c>
      <c r="L12" s="8">
        <v>298.81200000000001</v>
      </c>
      <c r="M12" s="8">
        <v>298.81200000000001</v>
      </c>
      <c r="N12" s="8">
        <v>298.78100000000001</v>
      </c>
      <c r="O12" s="8">
        <v>298.71800000000002</v>
      </c>
      <c r="P12" s="11">
        <f t="shared" si="3"/>
        <v>298.77460000000002</v>
      </c>
      <c r="Q12" s="25">
        <f t="shared" si="4"/>
        <v>4.0765181221232898E-2</v>
      </c>
      <c r="R12" s="13">
        <f t="shared" si="5"/>
        <v>5.5620524636296357E-6</v>
      </c>
    </row>
    <row r="13" spans="1:18" x14ac:dyDescent="0.3">
      <c r="A13" s="41"/>
      <c r="B13" s="5" t="s">
        <v>31</v>
      </c>
      <c r="C13" s="7">
        <v>284</v>
      </c>
      <c r="D13" s="8">
        <v>284.34300000000002</v>
      </c>
      <c r="E13" s="8">
        <v>283.98399999999998</v>
      </c>
      <c r="F13" s="8">
        <v>283.93700000000001</v>
      </c>
      <c r="G13" s="8">
        <v>284</v>
      </c>
      <c r="H13" s="11">
        <f t="shared" si="0"/>
        <v>284.05280000000005</v>
      </c>
      <c r="I13" s="25">
        <f t="shared" si="1"/>
        <v>0.16426716044298861</v>
      </c>
      <c r="J13" s="13">
        <f t="shared" si="2"/>
        <v>9.4995367058527691E-5</v>
      </c>
      <c r="K13" s="7">
        <v>292.29599999999999</v>
      </c>
      <c r="L13" s="8">
        <v>291.92099999999999</v>
      </c>
      <c r="M13" s="8">
        <v>291.85899999999998</v>
      </c>
      <c r="N13" s="8">
        <v>291.82799999999997</v>
      </c>
      <c r="O13" s="8">
        <v>291.875</v>
      </c>
      <c r="P13" s="11">
        <f t="shared" si="3"/>
        <v>291.95580000000001</v>
      </c>
      <c r="Q13" s="25">
        <f t="shared" si="4"/>
        <v>0.1931183574909475</v>
      </c>
      <c r="R13" s="13">
        <f t="shared" si="5"/>
        <v>1.2774091146674048E-4</v>
      </c>
    </row>
    <row r="14" spans="1:18" x14ac:dyDescent="0.3">
      <c r="A14" s="41"/>
      <c r="B14" s="5" t="s">
        <v>32</v>
      </c>
      <c r="C14" s="7">
        <v>279.64</v>
      </c>
      <c r="D14" s="8">
        <v>279.68700000000001</v>
      </c>
      <c r="E14" s="8">
        <v>279.64</v>
      </c>
      <c r="F14" s="8">
        <v>279.68700000000001</v>
      </c>
      <c r="G14" s="8">
        <v>279.68700000000001</v>
      </c>
      <c r="H14" s="11">
        <f t="shared" si="0"/>
        <v>279.66819999999996</v>
      </c>
      <c r="I14" s="25">
        <f t="shared" si="1"/>
        <v>2.5742960202756758E-2</v>
      </c>
      <c r="J14" s="13">
        <f t="shared" si="2"/>
        <v>2.3695936828024006E-6</v>
      </c>
      <c r="K14" s="7">
        <v>287.35899999999998</v>
      </c>
      <c r="L14" s="8">
        <v>287.34300000000002</v>
      </c>
      <c r="M14" s="8">
        <v>287.29599999999999</v>
      </c>
      <c r="N14" s="8">
        <v>287.35899999999998</v>
      </c>
      <c r="O14" s="8">
        <v>287.31200000000001</v>
      </c>
      <c r="P14" s="11">
        <f t="shared" si="3"/>
        <v>287.3338</v>
      </c>
      <c r="Q14" s="25">
        <f t="shared" si="4"/>
        <v>2.8542950092791845E-2</v>
      </c>
      <c r="R14" s="13">
        <f t="shared" si="5"/>
        <v>2.8353782256024387E-6</v>
      </c>
    </row>
    <row r="15" spans="1:18" x14ac:dyDescent="0.3">
      <c r="A15" s="41"/>
      <c r="B15" s="5" t="s">
        <v>5</v>
      </c>
      <c r="C15" s="7">
        <v>321.18700000000001</v>
      </c>
      <c r="D15" s="8">
        <v>321.17099999999999</v>
      </c>
      <c r="E15" s="8">
        <v>321.26499999999999</v>
      </c>
      <c r="F15" s="8">
        <v>321.60899999999998</v>
      </c>
      <c r="G15" s="8">
        <v>321.14</v>
      </c>
      <c r="H15" s="11">
        <f t="shared" si="0"/>
        <v>321.27439999999996</v>
      </c>
      <c r="I15" s="25">
        <f t="shared" si="1"/>
        <v>0.1926390406952796</v>
      </c>
      <c r="J15" s="13">
        <f t="shared" si="2"/>
        <v>1.155081139362414E-4</v>
      </c>
      <c r="K15" s="7">
        <v>327.39</v>
      </c>
      <c r="L15" s="8">
        <v>327.34300000000002</v>
      </c>
      <c r="M15" s="8">
        <v>327.35899999999998</v>
      </c>
      <c r="N15" s="8">
        <v>327.81200000000001</v>
      </c>
      <c r="O15" s="8">
        <v>327.375</v>
      </c>
      <c r="P15" s="11">
        <f t="shared" si="3"/>
        <v>327.45580000000001</v>
      </c>
      <c r="Q15" s="25">
        <f t="shared" si="4"/>
        <v>0.19989422202755763</v>
      </c>
      <c r="R15" s="13">
        <f t="shared" si="5"/>
        <v>1.2202471295363375E-4</v>
      </c>
    </row>
    <row r="16" spans="1:18" x14ac:dyDescent="0.3">
      <c r="A16" s="41"/>
      <c r="B16" s="5" t="s">
        <v>6</v>
      </c>
      <c r="C16" s="7">
        <v>302.625</v>
      </c>
      <c r="D16" s="8">
        <v>302.625</v>
      </c>
      <c r="E16" s="8">
        <v>302.65600000000001</v>
      </c>
      <c r="F16" s="8">
        <v>302.625</v>
      </c>
      <c r="G16" s="8">
        <v>302.625</v>
      </c>
      <c r="H16" s="11">
        <f t="shared" si="0"/>
        <v>302.63119999999998</v>
      </c>
      <c r="I16" s="25">
        <f t="shared" si="1"/>
        <v>1.386362146050134E-2</v>
      </c>
      <c r="J16" s="13">
        <f t="shared" si="2"/>
        <v>6.3509644742535908E-7</v>
      </c>
      <c r="K16" s="7">
        <v>309.60899999999998</v>
      </c>
      <c r="L16" s="8">
        <v>309.67099999999999</v>
      </c>
      <c r="M16" s="8">
        <v>309.59300000000002</v>
      </c>
      <c r="N16" s="8">
        <v>309.70299999999997</v>
      </c>
      <c r="O16" s="8">
        <v>310.125</v>
      </c>
      <c r="P16" s="11">
        <f t="shared" si="3"/>
        <v>309.74020000000002</v>
      </c>
      <c r="Q16" s="25">
        <f t="shared" si="4"/>
        <v>0.2197298341145342</v>
      </c>
      <c r="R16" s="13">
        <f t="shared" si="5"/>
        <v>1.5587644096568904E-4</v>
      </c>
    </row>
    <row r="17" spans="1:18" x14ac:dyDescent="0.3">
      <c r="A17" s="41"/>
      <c r="B17" s="5" t="s">
        <v>7</v>
      </c>
      <c r="C17" s="7">
        <v>293.29599999999999</v>
      </c>
      <c r="D17" s="8">
        <v>293.06200000000001</v>
      </c>
      <c r="E17" s="8">
        <v>293.21800000000002</v>
      </c>
      <c r="F17" s="8">
        <v>293.14</v>
      </c>
      <c r="G17" s="8">
        <v>293.5</v>
      </c>
      <c r="H17" s="11">
        <f t="shared" si="0"/>
        <v>293.2432</v>
      </c>
      <c r="I17" s="25">
        <f t="shared" si="1"/>
        <v>0.16796785406737566</v>
      </c>
      <c r="J17" s="13">
        <f t="shared" si="2"/>
        <v>9.6210926630180006E-5</v>
      </c>
      <c r="K17" s="7">
        <v>301.03100000000001</v>
      </c>
      <c r="L17" s="8">
        <v>301.07799999999997</v>
      </c>
      <c r="M17" s="8">
        <v>301.10899999999998</v>
      </c>
      <c r="N17" s="8">
        <v>301.09300000000002</v>
      </c>
      <c r="O17" s="8">
        <v>301.10899999999998</v>
      </c>
      <c r="P17" s="11">
        <f t="shared" si="3"/>
        <v>301.08399999999995</v>
      </c>
      <c r="Q17" s="25">
        <f t="shared" si="4"/>
        <v>3.2310988842799454E-2</v>
      </c>
      <c r="R17" s="13">
        <f t="shared" si="5"/>
        <v>3.4674708719145183E-6</v>
      </c>
    </row>
    <row r="18" spans="1:18" x14ac:dyDescent="0.3">
      <c r="A18" s="41"/>
      <c r="B18" s="5" t="s">
        <v>8</v>
      </c>
      <c r="C18" s="7">
        <v>286.57799999999997</v>
      </c>
      <c r="D18" s="8">
        <v>286.51499999999999</v>
      </c>
      <c r="E18" s="8">
        <v>286.5</v>
      </c>
      <c r="F18" s="8">
        <v>286.46800000000002</v>
      </c>
      <c r="G18" s="8">
        <v>286.92200000000003</v>
      </c>
      <c r="H18" s="11">
        <f t="shared" si="0"/>
        <v>286.59659999999997</v>
      </c>
      <c r="I18" s="25">
        <f t="shared" si="1"/>
        <v>0.18625197985525899</v>
      </c>
      <c r="J18" s="13">
        <f t="shared" si="2"/>
        <v>1.2104051478630171E-4</v>
      </c>
      <c r="K18" s="7">
        <v>295.84300000000002</v>
      </c>
      <c r="L18" s="8">
        <v>295.42099999999999</v>
      </c>
      <c r="M18" s="8">
        <v>295.79599999999999</v>
      </c>
      <c r="N18" s="8">
        <v>295.42099999999999</v>
      </c>
      <c r="O18" s="8">
        <v>295.42099999999999</v>
      </c>
      <c r="P18" s="11">
        <f t="shared" si="3"/>
        <v>295.5804</v>
      </c>
      <c r="Q18" s="25">
        <f t="shared" si="4"/>
        <v>0.21889906349731911</v>
      </c>
      <c r="R18" s="13">
        <f t="shared" si="5"/>
        <v>1.6211088421290231E-4</v>
      </c>
    </row>
    <row r="19" spans="1:18" x14ac:dyDescent="0.3">
      <c r="A19" s="41"/>
      <c r="B19" s="5" t="s">
        <v>25</v>
      </c>
      <c r="C19" s="7">
        <v>396.85899999999998</v>
      </c>
      <c r="D19" s="8">
        <v>396.51499999999999</v>
      </c>
      <c r="E19" s="8">
        <v>396.67099999999999</v>
      </c>
      <c r="F19" s="8">
        <v>396.59300000000002</v>
      </c>
      <c r="G19" s="8">
        <v>396.51499999999999</v>
      </c>
      <c r="H19" s="11">
        <f t="shared" si="0"/>
        <v>396.63060000000007</v>
      </c>
      <c r="I19" s="25">
        <f t="shared" si="1"/>
        <v>0.14312512008728187</v>
      </c>
      <c r="J19" s="13">
        <f t="shared" si="2"/>
        <v>5.1647048916545641E-5</v>
      </c>
      <c r="K19" s="7">
        <v>403.86</v>
      </c>
      <c r="L19" s="8">
        <v>404.35899999999998</v>
      </c>
      <c r="M19" s="8">
        <v>403.68700000000001</v>
      </c>
      <c r="N19" s="8">
        <v>404.43700000000001</v>
      </c>
      <c r="O19" s="8">
        <v>403.82799999999997</v>
      </c>
      <c r="P19" s="11">
        <f t="shared" si="3"/>
        <v>404.03419999999994</v>
      </c>
      <c r="Q19" s="25">
        <f t="shared" si="4"/>
        <v>0.33954189726747802</v>
      </c>
      <c r="R19" s="13">
        <f t="shared" si="5"/>
        <v>2.8534391395579535E-4</v>
      </c>
    </row>
    <row r="20" spans="1:18" x14ac:dyDescent="0.3">
      <c r="A20" s="41"/>
      <c r="B20" s="5" t="s">
        <v>26</v>
      </c>
      <c r="C20" s="7">
        <v>353.60899999999998</v>
      </c>
      <c r="D20" s="8">
        <v>354.18700000000001</v>
      </c>
      <c r="E20" s="8">
        <v>353.64</v>
      </c>
      <c r="F20" s="8">
        <v>353.67099999999999</v>
      </c>
      <c r="G20" s="8">
        <v>353.60899999999998</v>
      </c>
      <c r="H20" s="11">
        <f t="shared" si="0"/>
        <v>353.7432</v>
      </c>
      <c r="I20" s="25">
        <f t="shared" si="1"/>
        <v>0.24941972656549485</v>
      </c>
      <c r="J20" s="13">
        <f t="shared" si="2"/>
        <v>1.7586260315394394E-4</v>
      </c>
      <c r="K20" s="7">
        <v>362.75</v>
      </c>
      <c r="L20" s="8">
        <v>362.57799999999997</v>
      </c>
      <c r="M20" s="8">
        <v>362.64</v>
      </c>
      <c r="N20" s="8">
        <v>362.65600000000001</v>
      </c>
      <c r="O20" s="8">
        <v>362.71800000000002</v>
      </c>
      <c r="P20" s="11">
        <f t="shared" si="3"/>
        <v>362.66839999999996</v>
      </c>
      <c r="Q20" s="25">
        <f t="shared" si="4"/>
        <v>6.7548501093671554E-2</v>
      </c>
      <c r="R20" s="13">
        <f t="shared" si="5"/>
        <v>1.2581189869317944E-5</v>
      </c>
    </row>
    <row r="21" spans="1:18" x14ac:dyDescent="0.3">
      <c r="A21" s="41"/>
      <c r="B21" s="5" t="s">
        <v>27</v>
      </c>
      <c r="C21" s="7">
        <v>340.26499999999999</v>
      </c>
      <c r="D21" s="8">
        <v>340.28100000000001</v>
      </c>
      <c r="E21" s="8">
        <v>340.25</v>
      </c>
      <c r="F21" s="8">
        <v>340.34300000000002</v>
      </c>
      <c r="G21" s="8">
        <v>340.28100000000001</v>
      </c>
      <c r="H21" s="11">
        <f t="shared" si="0"/>
        <v>340.28399999999999</v>
      </c>
      <c r="I21" s="25">
        <f t="shared" si="1"/>
        <v>3.5411862419260511E-2</v>
      </c>
      <c r="J21" s="13">
        <f t="shared" si="2"/>
        <v>3.6851571040678818E-6</v>
      </c>
      <c r="K21" s="7">
        <v>349.5</v>
      </c>
      <c r="L21" s="8">
        <v>349.54599999999999</v>
      </c>
      <c r="M21" s="8">
        <v>349.45299999999997</v>
      </c>
      <c r="N21" s="8">
        <v>349.46800000000002</v>
      </c>
      <c r="O21" s="8">
        <v>349.75</v>
      </c>
      <c r="P21" s="11">
        <f t="shared" si="3"/>
        <v>349.54340000000002</v>
      </c>
      <c r="Q21" s="25">
        <f t="shared" si="4"/>
        <v>0.12086273205583462</v>
      </c>
      <c r="R21" s="13">
        <f t="shared" si="5"/>
        <v>4.1791090891718943E-5</v>
      </c>
    </row>
    <row r="22" spans="1:18" x14ac:dyDescent="0.3">
      <c r="A22" s="41"/>
      <c r="B22" s="27" t="s">
        <v>28</v>
      </c>
      <c r="C22" s="8">
        <v>334.5</v>
      </c>
      <c r="D22" s="8">
        <v>334.07799999999997</v>
      </c>
      <c r="E22" s="8">
        <v>334.03100000000001</v>
      </c>
      <c r="F22" s="8">
        <v>333.95299999999997</v>
      </c>
      <c r="G22" s="8">
        <v>334.01499999999999</v>
      </c>
      <c r="H22" s="11">
        <f t="shared" si="0"/>
        <v>334.11539999999997</v>
      </c>
      <c r="I22" s="25">
        <f t="shared" si="1"/>
        <v>0.21959804188563017</v>
      </c>
      <c r="J22" s="13">
        <f t="shared" si="2"/>
        <v>1.4433126997439506E-4</v>
      </c>
      <c r="K22" s="8">
        <v>344.01499999999999</v>
      </c>
      <c r="L22" s="8">
        <v>344.07799999999997</v>
      </c>
      <c r="M22" s="8">
        <v>344.53100000000001</v>
      </c>
      <c r="N22" s="8">
        <v>344.03100000000001</v>
      </c>
      <c r="O22" s="8">
        <v>344.03100000000001</v>
      </c>
      <c r="P22" s="11">
        <f t="shared" si="3"/>
        <v>344.13720000000001</v>
      </c>
      <c r="Q22" s="25">
        <f t="shared" si="4"/>
        <v>0.22140054200476142</v>
      </c>
      <c r="R22" s="13">
        <f t="shared" si="5"/>
        <v>1.4243795788424534E-4</v>
      </c>
    </row>
    <row r="23" spans="1:18" x14ac:dyDescent="0.3">
      <c r="A23" s="41"/>
      <c r="B23" s="27" t="s">
        <v>1</v>
      </c>
      <c r="C23" s="8">
        <v>69.218000000000004</v>
      </c>
      <c r="D23" s="8">
        <v>69.218000000000004</v>
      </c>
      <c r="E23" s="8">
        <v>69.186999999999998</v>
      </c>
      <c r="F23" s="8">
        <v>69.203000000000003</v>
      </c>
      <c r="G23" s="8">
        <v>69.343000000000004</v>
      </c>
      <c r="H23" s="11">
        <f t="shared" si="0"/>
        <v>69.233800000000002</v>
      </c>
      <c r="I23" s="25">
        <f t="shared" si="1"/>
        <v>6.2375475950089125E-2</v>
      </c>
      <c r="J23" s="13">
        <f t="shared" si="2"/>
        <v>5.6196539840369112E-5</v>
      </c>
      <c r="K23" s="8">
        <v>70.343000000000004</v>
      </c>
      <c r="L23" s="8">
        <v>70.358999999999995</v>
      </c>
      <c r="M23" s="8">
        <v>70.343000000000004</v>
      </c>
      <c r="N23" s="8">
        <v>70.343000000000004</v>
      </c>
      <c r="O23" s="8">
        <v>70.358999999999995</v>
      </c>
      <c r="P23" s="11">
        <f t="shared" si="3"/>
        <v>70.349400000000003</v>
      </c>
      <c r="Q23" s="25">
        <f t="shared" si="4"/>
        <v>8.7635609200778005E-3</v>
      </c>
      <c r="R23" s="13">
        <f t="shared" si="5"/>
        <v>1.0916937457876667E-6</v>
      </c>
    </row>
    <row r="24" spans="1:18" x14ac:dyDescent="0.3">
      <c r="A24" s="41"/>
      <c r="B24" s="5" t="s">
        <v>2</v>
      </c>
      <c r="C24" s="7">
        <v>66.218000000000004</v>
      </c>
      <c r="D24" s="8">
        <v>66.25</v>
      </c>
      <c r="E24" s="8">
        <v>66.233999999999995</v>
      </c>
      <c r="F24" s="8">
        <v>66.218000000000004</v>
      </c>
      <c r="G24" s="8">
        <v>66.203000000000003</v>
      </c>
      <c r="H24" s="11">
        <f t="shared" si="0"/>
        <v>66.224600000000009</v>
      </c>
      <c r="I24" s="25">
        <f t="shared" si="1"/>
        <v>1.7938784797190688E-2</v>
      </c>
      <c r="J24" s="13">
        <f t="shared" si="2"/>
        <v>4.8592214977503784E-6</v>
      </c>
      <c r="K24" s="7">
        <v>67.483999999999995</v>
      </c>
      <c r="L24" s="8">
        <v>67.608999999999995</v>
      </c>
      <c r="M24" s="8">
        <v>67.5</v>
      </c>
      <c r="N24" s="8">
        <v>67.5</v>
      </c>
      <c r="O24" s="8">
        <v>67.5</v>
      </c>
      <c r="P24" s="11">
        <f t="shared" si="3"/>
        <v>67.518599999999992</v>
      </c>
      <c r="Q24" s="25">
        <f t="shared" si="4"/>
        <v>5.1007842534259884E-2</v>
      </c>
      <c r="R24" s="13">
        <f t="shared" si="5"/>
        <v>3.8534566771228251E-5</v>
      </c>
    </row>
    <row r="25" spans="1:18" x14ac:dyDescent="0.3">
      <c r="A25" s="41"/>
      <c r="B25" s="5" t="s">
        <v>3</v>
      </c>
      <c r="C25" s="7">
        <v>64.046000000000006</v>
      </c>
      <c r="D25" s="8">
        <v>64.015000000000001</v>
      </c>
      <c r="E25" s="8">
        <v>64.031000000000006</v>
      </c>
      <c r="F25" s="8">
        <v>64</v>
      </c>
      <c r="G25" s="8">
        <v>64.031000000000006</v>
      </c>
      <c r="H25" s="11">
        <f t="shared" si="0"/>
        <v>64.024599999999992</v>
      </c>
      <c r="I25" s="25">
        <f t="shared" si="1"/>
        <v>1.7586926962949053E-2</v>
      </c>
      <c r="J25" s="13">
        <f t="shared" si="2"/>
        <v>4.8309556014423284E-6</v>
      </c>
      <c r="K25" s="7">
        <v>65.453000000000003</v>
      </c>
      <c r="L25" s="8">
        <v>65.328000000000003</v>
      </c>
      <c r="M25" s="8">
        <v>65.343000000000004</v>
      </c>
      <c r="N25" s="8">
        <v>65.358999999999995</v>
      </c>
      <c r="O25" s="8">
        <v>65.343000000000004</v>
      </c>
      <c r="P25" s="11">
        <f t="shared" si="3"/>
        <v>65.365200000000002</v>
      </c>
      <c r="Q25" s="25">
        <f t="shared" si="4"/>
        <v>5.0291152303362598E-2</v>
      </c>
      <c r="R25" s="13">
        <f t="shared" si="5"/>
        <v>3.8693372008347152E-5</v>
      </c>
    </row>
    <row r="26" spans="1:18" x14ac:dyDescent="0.3">
      <c r="A26" s="41"/>
      <c r="B26" s="5" t="s">
        <v>4</v>
      </c>
      <c r="C26" s="7">
        <v>62.39</v>
      </c>
      <c r="D26" s="8">
        <v>62.405999999999999</v>
      </c>
      <c r="E26" s="8">
        <v>62.436999999999998</v>
      </c>
      <c r="F26" s="8">
        <v>62.405999999999999</v>
      </c>
      <c r="G26" s="8">
        <v>62.39</v>
      </c>
      <c r="H26" s="11">
        <f t="shared" si="0"/>
        <v>62.405799999999999</v>
      </c>
      <c r="I26" s="25">
        <f t="shared" si="1"/>
        <v>1.9188538245524425E-2</v>
      </c>
      <c r="J26" s="13">
        <f t="shared" si="2"/>
        <v>5.9000926195955108E-6</v>
      </c>
      <c r="K26" s="7">
        <v>63.75</v>
      </c>
      <c r="L26" s="8">
        <v>63.734000000000002</v>
      </c>
      <c r="M26" s="8">
        <v>63.843000000000004</v>
      </c>
      <c r="N26" s="8">
        <v>63.718000000000004</v>
      </c>
      <c r="O26" s="8">
        <v>63.734000000000002</v>
      </c>
      <c r="P26" s="11">
        <f t="shared" si="3"/>
        <v>63.755800000000001</v>
      </c>
      <c r="Q26" s="25">
        <f t="shared" si="4"/>
        <v>5.0041982374802542E-2</v>
      </c>
      <c r="R26" s="13">
        <f t="shared" si="5"/>
        <v>3.9277995100054404E-5</v>
      </c>
    </row>
    <row r="27" spans="1:18" x14ac:dyDescent="0.3">
      <c r="A27" s="41"/>
      <c r="B27" s="5" t="s">
        <v>17</v>
      </c>
      <c r="C27" s="7">
        <v>81.233999999999995</v>
      </c>
      <c r="D27" s="8">
        <v>81.296000000000006</v>
      </c>
      <c r="E27" s="8">
        <v>81.25</v>
      </c>
      <c r="F27" s="8">
        <v>81.296000000000006</v>
      </c>
      <c r="G27" s="8">
        <v>81.281000000000006</v>
      </c>
      <c r="H27" s="11">
        <f t="shared" si="0"/>
        <v>81.2714</v>
      </c>
      <c r="I27" s="25">
        <f t="shared" si="1"/>
        <v>2.8103380579572412E-2</v>
      </c>
      <c r="J27" s="13">
        <f t="shared" si="2"/>
        <v>9.7180557982302237E-6</v>
      </c>
      <c r="K27" s="7">
        <v>83.171000000000006</v>
      </c>
      <c r="L27" s="8">
        <v>83.14</v>
      </c>
      <c r="M27" s="8">
        <v>83.14</v>
      </c>
      <c r="N27" s="8">
        <v>83.171000000000006</v>
      </c>
      <c r="O27" s="8">
        <v>83.171000000000006</v>
      </c>
      <c r="P27" s="11">
        <f t="shared" si="3"/>
        <v>83.158600000000007</v>
      </c>
      <c r="Q27" s="25">
        <f t="shared" si="4"/>
        <v>1.6979399282663388E-2</v>
      </c>
      <c r="R27" s="13">
        <f t="shared" si="5"/>
        <v>3.4668693316158514E-6</v>
      </c>
    </row>
    <row r="28" spans="1:18" x14ac:dyDescent="0.3">
      <c r="A28" s="41"/>
      <c r="B28" s="5" t="s">
        <v>18</v>
      </c>
      <c r="C28" s="7">
        <v>78.046000000000006</v>
      </c>
      <c r="D28" s="8">
        <v>78.171000000000006</v>
      </c>
      <c r="E28" s="8">
        <v>78.061999999999998</v>
      </c>
      <c r="F28" s="8">
        <v>78.015000000000001</v>
      </c>
      <c r="G28" s="8">
        <v>78.015000000000001</v>
      </c>
      <c r="H28" s="11">
        <f t="shared" si="0"/>
        <v>78.061799999999991</v>
      </c>
      <c r="I28" s="25">
        <f t="shared" si="1"/>
        <v>6.4332728839994621E-2</v>
      </c>
      <c r="J28" s="13">
        <f t="shared" si="2"/>
        <v>5.3018249643234924E-5</v>
      </c>
      <c r="K28" s="7">
        <v>79.983999999999995</v>
      </c>
      <c r="L28" s="8">
        <v>80</v>
      </c>
      <c r="M28" s="8">
        <v>80.156000000000006</v>
      </c>
      <c r="N28" s="8">
        <v>80</v>
      </c>
      <c r="O28" s="8">
        <v>79.983999999999995</v>
      </c>
      <c r="P28" s="11">
        <f t="shared" si="3"/>
        <v>80.024799999999999</v>
      </c>
      <c r="Q28" s="25">
        <f t="shared" si="4"/>
        <v>7.377804551491321E-2</v>
      </c>
      <c r="R28" s="13">
        <f t="shared" si="5"/>
        <v>6.8018914136625227E-5</v>
      </c>
    </row>
    <row r="29" spans="1:18" x14ac:dyDescent="0.3">
      <c r="A29" s="41"/>
      <c r="B29" s="5" t="s">
        <v>19</v>
      </c>
      <c r="C29" s="7">
        <v>75.828000000000003</v>
      </c>
      <c r="D29" s="8">
        <v>75.828000000000003</v>
      </c>
      <c r="E29" s="8">
        <v>75.843000000000004</v>
      </c>
      <c r="F29" s="8">
        <v>75.828000000000003</v>
      </c>
      <c r="G29" s="8">
        <v>75.843000000000004</v>
      </c>
      <c r="H29" s="11">
        <f t="shared" si="0"/>
        <v>75.834000000000003</v>
      </c>
      <c r="I29" s="25">
        <f t="shared" si="1"/>
        <v>8.2158383625778042E-3</v>
      </c>
      <c r="J29" s="13">
        <f t="shared" si="2"/>
        <v>8.9010206503685846E-7</v>
      </c>
      <c r="K29" s="7">
        <v>77.875</v>
      </c>
      <c r="L29" s="8">
        <v>77.828000000000003</v>
      </c>
      <c r="M29" s="8">
        <v>77.968000000000004</v>
      </c>
      <c r="N29" s="8">
        <v>77.828000000000003</v>
      </c>
      <c r="O29" s="8">
        <v>77.843000000000004</v>
      </c>
      <c r="P29" s="11">
        <f t="shared" si="3"/>
        <v>77.868400000000008</v>
      </c>
      <c r="Q29" s="25">
        <f t="shared" si="4"/>
        <v>5.8892274535799788E-2</v>
      </c>
      <c r="R29" s="13">
        <f t="shared" si="5"/>
        <v>4.4540532488146815E-5</v>
      </c>
    </row>
    <row r="30" spans="1:18" x14ac:dyDescent="0.3">
      <c r="A30" s="41"/>
      <c r="B30" s="5" t="s">
        <v>20</v>
      </c>
      <c r="C30" s="7">
        <v>74.328000000000003</v>
      </c>
      <c r="D30" s="8">
        <v>74.203000000000003</v>
      </c>
      <c r="E30" s="8">
        <v>74.188000000000002</v>
      </c>
      <c r="F30" s="8">
        <v>74.218000000000004</v>
      </c>
      <c r="G30" s="8">
        <v>74.343000000000004</v>
      </c>
      <c r="H30" s="11">
        <f t="shared" si="0"/>
        <v>74.256</v>
      </c>
      <c r="I30" s="25">
        <f t="shared" si="1"/>
        <v>7.3535705612987987E-2</v>
      </c>
      <c r="J30" s="13">
        <f t="shared" si="2"/>
        <v>7.2822398190045703E-5</v>
      </c>
      <c r="K30" s="7">
        <v>76.343000000000004</v>
      </c>
      <c r="L30" s="8">
        <v>76.343000000000004</v>
      </c>
      <c r="M30" s="8">
        <v>76.328000000000003</v>
      </c>
      <c r="N30" s="8">
        <v>76.468000000000004</v>
      </c>
      <c r="O30" s="8">
        <v>76.453000000000003</v>
      </c>
      <c r="P30" s="11">
        <f t="shared" si="3"/>
        <v>76.387000000000015</v>
      </c>
      <c r="Q30" s="25">
        <f t="shared" si="4"/>
        <v>6.7583281956412847E-2</v>
      </c>
      <c r="R30" s="13">
        <f t="shared" si="5"/>
        <v>5.979420582036206E-5</v>
      </c>
    </row>
    <row r="31" spans="1:18" x14ac:dyDescent="0.3">
      <c r="A31" s="41"/>
      <c r="B31" s="5" t="s">
        <v>41</v>
      </c>
      <c r="C31" s="7">
        <v>74.421000000000006</v>
      </c>
      <c r="D31" s="8">
        <v>74.453000000000003</v>
      </c>
      <c r="E31" s="8">
        <v>74.546000000000006</v>
      </c>
      <c r="F31" s="8">
        <v>74.421000000000006</v>
      </c>
      <c r="G31" s="8">
        <v>74.421000000000006</v>
      </c>
      <c r="H31" s="11">
        <f t="shared" si="0"/>
        <v>74.452399999999997</v>
      </c>
      <c r="I31" s="25">
        <f t="shared" si="1"/>
        <v>5.4127626957035518E-2</v>
      </c>
      <c r="J31" s="13">
        <f t="shared" si="2"/>
        <v>3.9351317083129606E-5</v>
      </c>
      <c r="K31" s="7">
        <v>75.75</v>
      </c>
      <c r="L31" s="8">
        <v>75.843000000000004</v>
      </c>
      <c r="M31" s="8">
        <v>75.75</v>
      </c>
      <c r="N31" s="8">
        <v>75.765000000000001</v>
      </c>
      <c r="O31" s="8">
        <v>75.718000000000004</v>
      </c>
      <c r="P31" s="11">
        <f t="shared" si="3"/>
        <v>75.765200000000007</v>
      </c>
      <c r="Q31" s="25">
        <f t="shared" si="4"/>
        <v>4.6751470565106874E-2</v>
      </c>
      <c r="R31" s="13">
        <f t="shared" si="5"/>
        <v>2.8848336703394884E-5</v>
      </c>
    </row>
    <row r="32" spans="1:18" x14ac:dyDescent="0.3">
      <c r="A32" s="41"/>
      <c r="B32" s="5" t="s">
        <v>42</v>
      </c>
      <c r="C32" s="7">
        <v>69.593999999999994</v>
      </c>
      <c r="D32" s="8">
        <v>69.578000000000003</v>
      </c>
      <c r="E32" s="8">
        <v>69.561999999999998</v>
      </c>
      <c r="F32" s="8">
        <v>69.608999999999995</v>
      </c>
      <c r="G32" s="8">
        <v>69.703000000000003</v>
      </c>
      <c r="H32" s="11">
        <f t="shared" si="0"/>
        <v>69.609199999999987</v>
      </c>
      <c r="I32" s="25">
        <f t="shared" si="1"/>
        <v>5.5296473666954518E-2</v>
      </c>
      <c r="J32" s="13">
        <f t="shared" si="2"/>
        <v>4.3926664866141186E-5</v>
      </c>
      <c r="K32" s="7">
        <v>71.156000000000006</v>
      </c>
      <c r="L32" s="8">
        <v>71.14</v>
      </c>
      <c r="M32" s="8">
        <v>71.156000000000006</v>
      </c>
      <c r="N32" s="8">
        <v>71.156000000000006</v>
      </c>
      <c r="O32" s="8">
        <v>71.265000000000001</v>
      </c>
      <c r="P32" s="11">
        <f t="shared" si="3"/>
        <v>71.174599999999998</v>
      </c>
      <c r="Q32" s="25">
        <f t="shared" si="4"/>
        <v>5.1007842534259877E-2</v>
      </c>
      <c r="R32" s="13">
        <f t="shared" si="5"/>
        <v>3.6555175582298339E-5</v>
      </c>
    </row>
    <row r="33" spans="1:18" x14ac:dyDescent="0.3">
      <c r="A33" s="41"/>
      <c r="B33" s="5" t="s">
        <v>43</v>
      </c>
      <c r="C33" s="7">
        <v>65.875</v>
      </c>
      <c r="D33" s="8">
        <v>65.875</v>
      </c>
      <c r="E33" s="8">
        <v>65.875</v>
      </c>
      <c r="F33" s="8">
        <v>65.858999999999995</v>
      </c>
      <c r="G33" s="8">
        <v>65.921000000000006</v>
      </c>
      <c r="H33" s="11">
        <f t="shared" si="0"/>
        <v>65.881</v>
      </c>
      <c r="I33" s="25">
        <f t="shared" si="1"/>
        <v>2.3409399821443275E-2</v>
      </c>
      <c r="J33" s="13">
        <f t="shared" si="2"/>
        <v>8.3180279595056E-6</v>
      </c>
      <c r="K33" s="7">
        <v>67.483999999999995</v>
      </c>
      <c r="L33" s="8">
        <v>67.593000000000004</v>
      </c>
      <c r="M33" s="8">
        <v>67.483999999999995</v>
      </c>
      <c r="N33" s="8">
        <v>67.483999999999995</v>
      </c>
      <c r="O33" s="8">
        <v>67.483999999999995</v>
      </c>
      <c r="P33" s="11">
        <f t="shared" si="3"/>
        <v>67.505799999999994</v>
      </c>
      <c r="Q33" s="25">
        <f t="shared" si="4"/>
        <v>4.8746281909499381E-2</v>
      </c>
      <c r="R33" s="13">
        <f t="shared" si="5"/>
        <v>3.5199938375671227E-5</v>
      </c>
    </row>
    <row r="34" spans="1:18" x14ac:dyDescent="0.3">
      <c r="A34" s="41"/>
      <c r="B34" s="5" t="s">
        <v>44</v>
      </c>
      <c r="C34" s="7">
        <v>63.14</v>
      </c>
      <c r="D34" s="8">
        <v>63.109000000000002</v>
      </c>
      <c r="E34" s="8">
        <v>63.125</v>
      </c>
      <c r="F34" s="8">
        <v>63.125</v>
      </c>
      <c r="G34" s="8">
        <v>63.109000000000002</v>
      </c>
      <c r="H34" s="11">
        <f t="shared" si="0"/>
        <v>63.121600000000001</v>
      </c>
      <c r="I34" s="25">
        <f t="shared" si="1"/>
        <v>1.3030732903408889E-2</v>
      </c>
      <c r="J34" s="13">
        <f t="shared" si="2"/>
        <v>2.6900458796985982E-6</v>
      </c>
      <c r="K34" s="7">
        <v>64.765000000000001</v>
      </c>
      <c r="L34" s="8">
        <v>64.781000000000006</v>
      </c>
      <c r="M34" s="8">
        <v>64.765000000000001</v>
      </c>
      <c r="N34" s="8">
        <v>64.781000000000006</v>
      </c>
      <c r="O34" s="8">
        <v>64.781000000000006</v>
      </c>
      <c r="P34" s="11">
        <f t="shared" si="3"/>
        <v>64.774599999999992</v>
      </c>
      <c r="Q34" s="25">
        <f t="shared" si="4"/>
        <v>8.7635609200855842E-3</v>
      </c>
      <c r="R34" s="13">
        <f t="shared" si="5"/>
        <v>1.185649930683498E-6</v>
      </c>
    </row>
    <row r="35" spans="1:18" x14ac:dyDescent="0.3">
      <c r="A35" s="41"/>
      <c r="B35" s="5" t="s">
        <v>49</v>
      </c>
      <c r="C35" s="7">
        <v>45.203000000000003</v>
      </c>
      <c r="D35" s="8">
        <v>45.234000000000002</v>
      </c>
      <c r="E35" s="8">
        <v>45.218000000000004</v>
      </c>
      <c r="F35" s="8">
        <v>45.203000000000003</v>
      </c>
      <c r="G35" s="8">
        <v>45.295999999999999</v>
      </c>
      <c r="H35" s="11">
        <f t="shared" ref="H35:H66" si="6">TRIMMEAN(C35:G35,0.2)</f>
        <v>45.230800000000002</v>
      </c>
      <c r="I35" s="25">
        <f t="shared" ref="I35:I66" si="7">STDEV(C35:G35)</f>
        <v>3.8635475925629256E-2</v>
      </c>
      <c r="J35" s="13">
        <f t="shared" ref="J35:J66" si="8">VAR(C35:G35)/H35</f>
        <v>3.3001848298059677E-5</v>
      </c>
      <c r="K35" s="7">
        <v>45.89</v>
      </c>
      <c r="L35" s="8">
        <v>45.905999999999999</v>
      </c>
      <c r="M35" s="8">
        <v>45.875</v>
      </c>
      <c r="N35" s="8">
        <v>45.875</v>
      </c>
      <c r="O35" s="8">
        <v>45.875</v>
      </c>
      <c r="P35" s="11">
        <f t="shared" ref="P35:P66" si="9">TRIMMEAN(K35:O35,0.2)</f>
        <v>45.8842</v>
      </c>
      <c r="Q35" s="25">
        <f t="shared" ref="Q35:Q66" si="10">STDEV(K35:O35)</f>
        <v>1.3809417076762823E-2</v>
      </c>
      <c r="R35" s="13">
        <f t="shared" ref="R35:R66" si="11">VAR(K35:O35)/P35</f>
        <v>4.1561147410217161E-6</v>
      </c>
    </row>
    <row r="36" spans="1:18" x14ac:dyDescent="0.3">
      <c r="A36" s="41"/>
      <c r="B36" s="5" t="s">
        <v>50</v>
      </c>
      <c r="C36" s="7">
        <v>42.170999999999999</v>
      </c>
      <c r="D36" s="8">
        <v>42.170999999999999</v>
      </c>
      <c r="E36" s="8">
        <v>42.155999999999999</v>
      </c>
      <c r="F36" s="8">
        <v>42.14</v>
      </c>
      <c r="G36" s="8">
        <v>42.14</v>
      </c>
      <c r="H36" s="11">
        <f t="shared" si="6"/>
        <v>42.155599999999993</v>
      </c>
      <c r="I36" s="25">
        <f t="shared" si="7"/>
        <v>1.5501612819315972E-2</v>
      </c>
      <c r="J36" s="13">
        <f t="shared" si="8"/>
        <v>5.7003102790609389E-6</v>
      </c>
      <c r="K36" s="7">
        <v>43.015000000000001</v>
      </c>
      <c r="L36" s="8">
        <v>42.953000000000003</v>
      </c>
      <c r="M36" s="8">
        <v>42.936999999999998</v>
      </c>
      <c r="N36" s="8">
        <v>42.953000000000003</v>
      </c>
      <c r="O36" s="8">
        <v>42.953000000000003</v>
      </c>
      <c r="P36" s="11">
        <f t="shared" si="9"/>
        <v>42.962200000000003</v>
      </c>
      <c r="Q36" s="25">
        <f t="shared" si="10"/>
        <v>3.0318311298619591E-2</v>
      </c>
      <c r="R36" s="13">
        <f t="shared" si="11"/>
        <v>2.1395552369292176E-5</v>
      </c>
    </row>
    <row r="37" spans="1:18" x14ac:dyDescent="0.3">
      <c r="A37" s="41"/>
      <c r="B37" s="5" t="s">
        <v>51</v>
      </c>
      <c r="C37" s="7">
        <v>40.030999999999999</v>
      </c>
      <c r="D37" s="8">
        <v>40.015000000000001</v>
      </c>
      <c r="E37" s="8">
        <v>40.030999999999999</v>
      </c>
      <c r="F37" s="8">
        <v>40.14</v>
      </c>
      <c r="G37" s="8">
        <v>40.109000000000002</v>
      </c>
      <c r="H37" s="11">
        <f t="shared" si="6"/>
        <v>40.065199999999997</v>
      </c>
      <c r="I37" s="25">
        <f t="shared" si="7"/>
        <v>5.5616544301134767E-2</v>
      </c>
      <c r="J37" s="13">
        <f t="shared" si="8"/>
        <v>7.7204157223727488E-5</v>
      </c>
      <c r="K37" s="7">
        <v>40.920999999999999</v>
      </c>
      <c r="L37" s="8">
        <v>40.936999999999998</v>
      </c>
      <c r="M37" s="8">
        <v>40.936999999999998</v>
      </c>
      <c r="N37" s="8">
        <v>40.920999999999999</v>
      </c>
      <c r="O37" s="8">
        <v>40.920999999999999</v>
      </c>
      <c r="P37" s="11">
        <f t="shared" si="9"/>
        <v>40.927399999999999</v>
      </c>
      <c r="Q37" s="25">
        <f t="shared" si="10"/>
        <v>8.7635609200816932E-3</v>
      </c>
      <c r="R37" s="13">
        <f t="shared" si="11"/>
        <v>1.8764934982428173E-6</v>
      </c>
    </row>
    <row r="38" spans="1:18" x14ac:dyDescent="0.3">
      <c r="A38" s="41"/>
      <c r="B38" s="5" t="s">
        <v>52</v>
      </c>
      <c r="C38" s="7">
        <v>38.5</v>
      </c>
      <c r="D38" s="8">
        <v>38.468000000000004</v>
      </c>
      <c r="E38" s="8">
        <v>38.468000000000004</v>
      </c>
      <c r="F38" s="8">
        <v>38.484000000000002</v>
      </c>
      <c r="G38" s="8">
        <v>38.468000000000004</v>
      </c>
      <c r="H38" s="11">
        <f t="shared" si="6"/>
        <v>38.47760000000001</v>
      </c>
      <c r="I38" s="25">
        <f t="shared" si="7"/>
        <v>1.4310835055997078E-2</v>
      </c>
      <c r="J38" s="13">
        <f t="shared" si="8"/>
        <v>5.3225772917218029E-6</v>
      </c>
      <c r="K38" s="7">
        <v>39.5</v>
      </c>
      <c r="L38" s="8">
        <v>39.420999999999999</v>
      </c>
      <c r="M38" s="8">
        <v>39.436999999999998</v>
      </c>
      <c r="N38" s="8">
        <v>39.436999999999998</v>
      </c>
      <c r="O38" s="8">
        <v>39.453000000000003</v>
      </c>
      <c r="P38" s="11">
        <f t="shared" si="9"/>
        <v>39.449599999999997</v>
      </c>
      <c r="Q38" s="25">
        <f t="shared" si="10"/>
        <v>3.0361159398152832E-2</v>
      </c>
      <c r="R38" s="13">
        <f t="shared" si="11"/>
        <v>2.3366523361454719E-5</v>
      </c>
    </row>
    <row r="39" spans="1:18" x14ac:dyDescent="0.3">
      <c r="A39" s="41"/>
      <c r="B39" s="5" t="s">
        <v>9</v>
      </c>
      <c r="C39" s="7">
        <v>23.125</v>
      </c>
      <c r="D39" s="8">
        <v>23.14</v>
      </c>
      <c r="E39" s="8">
        <v>23.14</v>
      </c>
      <c r="F39" s="8">
        <v>23.14</v>
      </c>
      <c r="G39" s="8">
        <v>23.187000000000001</v>
      </c>
      <c r="H39" s="11">
        <f t="shared" si="6"/>
        <v>23.1464</v>
      </c>
      <c r="I39" s="25">
        <f t="shared" si="7"/>
        <v>2.3607202290826801E-2</v>
      </c>
      <c r="J39" s="13">
        <f t="shared" si="8"/>
        <v>2.4077178308506642E-5</v>
      </c>
      <c r="K39" s="7">
        <v>23.452999999999999</v>
      </c>
      <c r="L39" s="8">
        <v>23.515000000000001</v>
      </c>
      <c r="M39" s="8">
        <v>23.5</v>
      </c>
      <c r="N39" s="8">
        <v>23.468</v>
      </c>
      <c r="O39" s="8">
        <v>23.452999999999999</v>
      </c>
      <c r="P39" s="11">
        <f t="shared" si="9"/>
        <v>23.477800000000002</v>
      </c>
      <c r="Q39" s="25">
        <f t="shared" si="10"/>
        <v>2.8296642910423588E-2</v>
      </c>
      <c r="R39" s="13">
        <f t="shared" si="11"/>
        <v>3.410455834873904E-5</v>
      </c>
    </row>
    <row r="40" spans="1:18" x14ac:dyDescent="0.3">
      <c r="A40" s="41"/>
      <c r="B40" s="5" t="s">
        <v>10</v>
      </c>
      <c r="C40" s="7">
        <v>22.25</v>
      </c>
      <c r="D40" s="8">
        <v>22.280999999999999</v>
      </c>
      <c r="E40" s="8">
        <v>22.234999999999999</v>
      </c>
      <c r="F40" s="8">
        <v>22.234000000000002</v>
      </c>
      <c r="G40" s="8">
        <v>22.25</v>
      </c>
      <c r="H40" s="11">
        <f t="shared" si="6"/>
        <v>22.25</v>
      </c>
      <c r="I40" s="25">
        <f t="shared" si="7"/>
        <v>1.8986837546046777E-2</v>
      </c>
      <c r="J40" s="13">
        <f t="shared" si="8"/>
        <v>1.6202247191009962E-5</v>
      </c>
      <c r="K40" s="7">
        <v>22.670999999999999</v>
      </c>
      <c r="L40" s="8">
        <v>22.64</v>
      </c>
      <c r="M40" s="8">
        <v>23.125</v>
      </c>
      <c r="N40" s="8">
        <v>22.687000000000001</v>
      </c>
      <c r="O40" s="8">
        <v>22.702999999999999</v>
      </c>
      <c r="P40" s="11">
        <f t="shared" si="9"/>
        <v>22.7652</v>
      </c>
      <c r="Q40" s="25">
        <f t="shared" si="10"/>
        <v>0.2024776530879395</v>
      </c>
      <c r="R40" s="13">
        <f t="shared" si="11"/>
        <v>1.800871505631401E-3</v>
      </c>
    </row>
    <row r="41" spans="1:18" x14ac:dyDescent="0.3">
      <c r="A41" s="41"/>
      <c r="B41" s="5" t="s">
        <v>11</v>
      </c>
      <c r="C41" s="7">
        <v>21.530999999999999</v>
      </c>
      <c r="D41" s="8">
        <v>21.515000000000001</v>
      </c>
      <c r="E41" s="8">
        <v>21.593</v>
      </c>
      <c r="F41" s="8">
        <v>21.530999999999999</v>
      </c>
      <c r="G41" s="8">
        <v>21.530999999999999</v>
      </c>
      <c r="H41" s="11">
        <f t="shared" si="6"/>
        <v>21.540199999999999</v>
      </c>
      <c r="I41" s="25">
        <f t="shared" si="7"/>
        <v>3.0318311298619661E-2</v>
      </c>
      <c r="J41" s="13">
        <f t="shared" si="8"/>
        <v>4.2673698480051659E-5</v>
      </c>
      <c r="K41" s="7">
        <v>21.968</v>
      </c>
      <c r="L41" s="8">
        <v>22.015000000000001</v>
      </c>
      <c r="M41" s="8">
        <v>22.030999999999999</v>
      </c>
      <c r="N41" s="8">
        <v>21.968</v>
      </c>
      <c r="O41" s="8">
        <v>22</v>
      </c>
      <c r="P41" s="11">
        <f t="shared" si="9"/>
        <v>21.996400000000001</v>
      </c>
      <c r="Q41" s="25">
        <f t="shared" si="10"/>
        <v>2.8147824072208238E-2</v>
      </c>
      <c r="R41" s="13">
        <f t="shared" si="11"/>
        <v>3.6019530468621478E-5</v>
      </c>
    </row>
    <row r="42" spans="1:18" x14ac:dyDescent="0.3">
      <c r="A42" s="41"/>
      <c r="B42" s="5" t="s">
        <v>12</v>
      </c>
      <c r="C42" s="7">
        <v>21.015000000000001</v>
      </c>
      <c r="D42" s="8">
        <v>20.984000000000002</v>
      </c>
      <c r="E42" s="8">
        <v>20.968</v>
      </c>
      <c r="F42" s="8">
        <v>20.984000000000002</v>
      </c>
      <c r="G42" s="8">
        <v>21</v>
      </c>
      <c r="H42" s="11">
        <f t="shared" si="6"/>
        <v>20.990199999999998</v>
      </c>
      <c r="I42" s="25">
        <f t="shared" si="7"/>
        <v>1.7894133116750765E-2</v>
      </c>
      <c r="J42" s="13">
        <f t="shared" si="8"/>
        <v>1.5254737925317361E-5</v>
      </c>
      <c r="K42" s="7">
        <v>21.468</v>
      </c>
      <c r="L42" s="8">
        <v>21.437000000000001</v>
      </c>
      <c r="M42" s="8">
        <v>21.452999999999999</v>
      </c>
      <c r="N42" s="8">
        <v>21.5</v>
      </c>
      <c r="O42" s="8">
        <v>21.484000000000002</v>
      </c>
      <c r="P42" s="11">
        <f t="shared" si="9"/>
        <v>21.468400000000003</v>
      </c>
      <c r="Q42" s="25">
        <f t="shared" si="10"/>
        <v>2.4825390228554314E-2</v>
      </c>
      <c r="R42" s="13">
        <f t="shared" si="11"/>
        <v>2.8707309347692422E-5</v>
      </c>
    </row>
    <row r="43" spans="1:18" x14ac:dyDescent="0.3">
      <c r="A43" s="41"/>
      <c r="B43" s="5" t="s">
        <v>21</v>
      </c>
      <c r="C43" s="7">
        <v>27.905999999999999</v>
      </c>
      <c r="D43" s="8">
        <v>27.89</v>
      </c>
      <c r="E43" s="8">
        <v>27.905999999999999</v>
      </c>
      <c r="F43" s="8">
        <v>27.952999999999999</v>
      </c>
      <c r="G43" s="8">
        <v>27.905999999999999</v>
      </c>
      <c r="H43" s="11">
        <f t="shared" si="6"/>
        <v>27.912200000000002</v>
      </c>
      <c r="I43" s="25">
        <f t="shared" si="7"/>
        <v>2.383694611312432E-2</v>
      </c>
      <c r="J43" s="13">
        <f t="shared" si="8"/>
        <v>2.0356689906205623E-5</v>
      </c>
      <c r="K43" s="7">
        <v>28.312000000000001</v>
      </c>
      <c r="L43" s="8">
        <v>28.327999999999999</v>
      </c>
      <c r="M43" s="8">
        <v>28.375</v>
      </c>
      <c r="N43" s="8">
        <v>28.343</v>
      </c>
      <c r="O43" s="8">
        <v>28.312000000000001</v>
      </c>
      <c r="P43" s="11">
        <f t="shared" si="9"/>
        <v>28.334000000000003</v>
      </c>
      <c r="Q43" s="25">
        <f t="shared" si="10"/>
        <v>2.6296387584608956E-2</v>
      </c>
      <c r="R43" s="13">
        <f t="shared" si="11"/>
        <v>2.4405308110396555E-5</v>
      </c>
    </row>
    <row r="44" spans="1:18" x14ac:dyDescent="0.3">
      <c r="A44" s="41"/>
      <c r="B44" s="5" t="s">
        <v>22</v>
      </c>
      <c r="C44" s="7">
        <v>26.545999999999999</v>
      </c>
      <c r="D44" s="8">
        <v>26.577999999999999</v>
      </c>
      <c r="E44" s="8">
        <v>26.562000000000001</v>
      </c>
      <c r="F44" s="8">
        <v>26.545999999999999</v>
      </c>
      <c r="G44" s="8">
        <v>26.562000000000001</v>
      </c>
      <c r="H44" s="11">
        <f t="shared" si="6"/>
        <v>26.558800000000002</v>
      </c>
      <c r="I44" s="25">
        <f t="shared" si="7"/>
        <v>1.3386560424545432E-2</v>
      </c>
      <c r="J44" s="13">
        <f t="shared" si="8"/>
        <v>6.7472927993736902E-6</v>
      </c>
      <c r="K44" s="7">
        <v>27.077999999999999</v>
      </c>
      <c r="L44" s="8">
        <v>27.093</v>
      </c>
      <c r="M44" s="8">
        <v>27.015000000000001</v>
      </c>
      <c r="N44" s="8">
        <v>27.030999999999999</v>
      </c>
      <c r="O44" s="8">
        <v>27.015000000000001</v>
      </c>
      <c r="P44" s="11">
        <f t="shared" si="9"/>
        <v>27.046400000000006</v>
      </c>
      <c r="Q44" s="25">
        <f t="shared" si="10"/>
        <v>3.6671514830996295E-2</v>
      </c>
      <c r="R44" s="13">
        <f t="shared" si="11"/>
        <v>4.9721959299573358E-5</v>
      </c>
    </row>
    <row r="45" spans="1:18" x14ac:dyDescent="0.3">
      <c r="A45" s="41"/>
      <c r="B45" s="5" t="s">
        <v>23</v>
      </c>
      <c r="C45" s="7">
        <v>25.593</v>
      </c>
      <c r="D45" s="8">
        <v>25.562000000000001</v>
      </c>
      <c r="E45" s="8">
        <v>25.562000000000001</v>
      </c>
      <c r="F45" s="8">
        <v>25.577999999999999</v>
      </c>
      <c r="G45" s="8">
        <v>25.577999999999999</v>
      </c>
      <c r="H45" s="11">
        <f t="shared" si="6"/>
        <v>25.5746</v>
      </c>
      <c r="I45" s="25">
        <f t="shared" si="7"/>
        <v>1.3030732903408889E-2</v>
      </c>
      <c r="J45" s="13">
        <f t="shared" si="8"/>
        <v>6.6394000297163217E-6</v>
      </c>
      <c r="K45" s="7">
        <v>26.062000000000001</v>
      </c>
      <c r="L45" s="8">
        <v>26.077999999999999</v>
      </c>
      <c r="M45" s="8">
        <v>26.077999999999999</v>
      </c>
      <c r="N45" s="8">
        <v>26.109000000000002</v>
      </c>
      <c r="O45" s="8">
        <v>26.109000000000002</v>
      </c>
      <c r="P45" s="11">
        <f t="shared" si="9"/>
        <v>26.087200000000003</v>
      </c>
      <c r="Q45" s="25">
        <f t="shared" si="10"/>
        <v>2.0945166506858549E-2</v>
      </c>
      <c r="R45" s="13">
        <f t="shared" si="11"/>
        <v>1.681667637768826E-5</v>
      </c>
    </row>
    <row r="46" spans="1:18" x14ac:dyDescent="0.3">
      <c r="A46" s="41"/>
      <c r="B46" s="5" t="s">
        <v>24</v>
      </c>
      <c r="C46" s="7">
        <v>24.843</v>
      </c>
      <c r="D46" s="8">
        <v>24.843</v>
      </c>
      <c r="E46" s="8">
        <v>24.859000000000002</v>
      </c>
      <c r="F46" s="8">
        <v>24.859000000000002</v>
      </c>
      <c r="G46" s="8">
        <v>24.89</v>
      </c>
      <c r="H46" s="11">
        <f t="shared" si="6"/>
        <v>24.858799999999999</v>
      </c>
      <c r="I46" s="25">
        <f t="shared" si="7"/>
        <v>1.9188538245525889E-2</v>
      </c>
      <c r="J46" s="13">
        <f t="shared" si="8"/>
        <v>1.481165623441235E-5</v>
      </c>
      <c r="K46" s="7">
        <v>25.359000000000002</v>
      </c>
      <c r="L46" s="8">
        <v>25.343</v>
      </c>
      <c r="M46" s="8">
        <v>25.375</v>
      </c>
      <c r="N46" s="8">
        <v>25.343</v>
      </c>
      <c r="O46" s="8">
        <v>25.343</v>
      </c>
      <c r="P46" s="11">
        <f t="shared" si="9"/>
        <v>25.352600000000002</v>
      </c>
      <c r="Q46" s="25">
        <f t="shared" si="10"/>
        <v>1.4310835055998866E-2</v>
      </c>
      <c r="R46" s="13">
        <f t="shared" si="11"/>
        <v>8.0780669438245407E-6</v>
      </c>
    </row>
    <row r="47" spans="1:18" x14ac:dyDescent="0.3">
      <c r="A47" s="41"/>
      <c r="B47" s="5" t="s">
        <v>13</v>
      </c>
      <c r="C47" s="7">
        <v>23.327999999999999</v>
      </c>
      <c r="D47" s="8">
        <v>23.343</v>
      </c>
      <c r="E47" s="8">
        <v>23.312000000000001</v>
      </c>
      <c r="F47" s="8">
        <v>23.327999999999999</v>
      </c>
      <c r="G47" s="8">
        <v>23.327999999999999</v>
      </c>
      <c r="H47" s="11">
        <f t="shared" si="6"/>
        <v>23.327800000000003</v>
      </c>
      <c r="I47" s="25">
        <f t="shared" si="7"/>
        <v>1.0963576058932159E-2</v>
      </c>
      <c r="J47" s="13">
        <f t="shared" si="8"/>
        <v>5.1526504856861938E-6</v>
      </c>
      <c r="K47" s="7">
        <v>23.718</v>
      </c>
      <c r="L47" s="8">
        <v>23.702999999999999</v>
      </c>
      <c r="M47" s="8">
        <v>23.718</v>
      </c>
      <c r="N47" s="8">
        <v>23.718</v>
      </c>
      <c r="O47" s="8">
        <v>23.718</v>
      </c>
      <c r="P47" s="11">
        <f t="shared" si="9"/>
        <v>23.715</v>
      </c>
      <c r="Q47" s="25">
        <f t="shared" si="10"/>
        <v>6.7082039324996238E-3</v>
      </c>
      <c r="R47" s="13">
        <f t="shared" si="11"/>
        <v>1.8975332068312633E-6</v>
      </c>
    </row>
    <row r="48" spans="1:18" x14ac:dyDescent="0.3">
      <c r="A48" s="41"/>
      <c r="B48" s="5" t="s">
        <v>14</v>
      </c>
      <c r="C48" s="7">
        <v>22.093</v>
      </c>
      <c r="D48" s="8">
        <v>22.109000000000002</v>
      </c>
      <c r="E48" s="8">
        <v>22.125</v>
      </c>
      <c r="F48" s="8">
        <v>22.109000000000002</v>
      </c>
      <c r="G48" s="8">
        <v>22.109000000000002</v>
      </c>
      <c r="H48" s="11">
        <f t="shared" si="6"/>
        <v>22.109000000000002</v>
      </c>
      <c r="I48" s="25">
        <f t="shared" si="7"/>
        <v>1.1313708498984771E-2</v>
      </c>
      <c r="J48" s="13">
        <f t="shared" si="8"/>
        <v>5.7894974897100829E-6</v>
      </c>
      <c r="K48" s="7">
        <v>22.577999999999999</v>
      </c>
      <c r="L48" s="8">
        <v>22.64</v>
      </c>
      <c r="M48" s="8">
        <v>22.593</v>
      </c>
      <c r="N48" s="8">
        <v>22.577999999999999</v>
      </c>
      <c r="O48" s="8">
        <v>22.593</v>
      </c>
      <c r="P48" s="11">
        <f t="shared" si="9"/>
        <v>22.596400000000003</v>
      </c>
      <c r="Q48" s="25">
        <f t="shared" si="10"/>
        <v>2.55009803733116E-2</v>
      </c>
      <c r="R48" s="13">
        <f t="shared" si="11"/>
        <v>2.877892053601562E-5</v>
      </c>
    </row>
    <row r="49" spans="1:18" x14ac:dyDescent="0.3">
      <c r="A49" s="41"/>
      <c r="B49" s="5" t="s">
        <v>15</v>
      </c>
      <c r="C49" s="7">
        <v>21.312000000000001</v>
      </c>
      <c r="D49" s="8">
        <v>21.312000000000001</v>
      </c>
      <c r="E49" s="8">
        <v>21.265000000000001</v>
      </c>
      <c r="F49" s="8">
        <v>21.25</v>
      </c>
      <c r="G49" s="8">
        <v>21.265000000000001</v>
      </c>
      <c r="H49" s="11">
        <f t="shared" si="6"/>
        <v>21.280800000000003</v>
      </c>
      <c r="I49" s="25">
        <f t="shared" si="7"/>
        <v>2.9132456127144987E-2</v>
      </c>
      <c r="J49" s="13">
        <f t="shared" si="8"/>
        <v>3.9881019510545997E-5</v>
      </c>
      <c r="K49" s="7">
        <v>21.734999999999999</v>
      </c>
      <c r="L49" s="8">
        <v>21.718</v>
      </c>
      <c r="M49" s="8">
        <v>21.718</v>
      </c>
      <c r="N49" s="8">
        <v>21.780999999999999</v>
      </c>
      <c r="O49" s="8">
        <v>21.765000000000001</v>
      </c>
      <c r="P49" s="11">
        <f t="shared" si="9"/>
        <v>21.743400000000001</v>
      </c>
      <c r="Q49" s="25">
        <f t="shared" si="10"/>
        <v>2.8465768916366669E-2</v>
      </c>
      <c r="R49" s="13">
        <f t="shared" si="11"/>
        <v>3.7266480863157864E-5</v>
      </c>
    </row>
    <row r="50" spans="1:18" x14ac:dyDescent="0.3">
      <c r="A50" s="41"/>
      <c r="B50" s="5" t="s">
        <v>16</v>
      </c>
      <c r="C50" s="7">
        <v>20.655999999999999</v>
      </c>
      <c r="D50" s="8">
        <v>20.670999999999999</v>
      </c>
      <c r="E50" s="8">
        <v>20.687000000000001</v>
      </c>
      <c r="F50" s="8">
        <v>20.670999999999999</v>
      </c>
      <c r="G50" s="8">
        <v>20.687000000000001</v>
      </c>
      <c r="H50" s="11">
        <f t="shared" si="6"/>
        <v>20.674399999999999</v>
      </c>
      <c r="I50" s="25">
        <f t="shared" si="7"/>
        <v>1.3030732903410606E-2</v>
      </c>
      <c r="J50" s="13">
        <f t="shared" si="8"/>
        <v>8.2130557597815568E-6</v>
      </c>
      <c r="K50" s="7">
        <v>21.125</v>
      </c>
      <c r="L50" s="8">
        <v>21.14</v>
      </c>
      <c r="M50" s="8">
        <v>21.170999999999999</v>
      </c>
      <c r="N50" s="8">
        <v>21.14</v>
      </c>
      <c r="O50" s="8">
        <v>21.14</v>
      </c>
      <c r="P50" s="11">
        <f t="shared" si="9"/>
        <v>21.1432</v>
      </c>
      <c r="Q50" s="25">
        <f t="shared" si="10"/>
        <v>1.6843396332093731E-2</v>
      </c>
      <c r="R50" s="13">
        <f t="shared" si="11"/>
        <v>1.3418025653637508E-5</v>
      </c>
    </row>
    <row r="51" spans="1:18" x14ac:dyDescent="0.3">
      <c r="A51" s="41"/>
      <c r="B51" s="5" t="s">
        <v>45</v>
      </c>
      <c r="C51" s="7">
        <v>14.468</v>
      </c>
      <c r="D51" s="8">
        <v>14.484</v>
      </c>
      <c r="E51" s="8">
        <v>14.452999999999999</v>
      </c>
      <c r="F51" s="8">
        <v>14.452999999999999</v>
      </c>
      <c r="G51" s="8">
        <v>14.468</v>
      </c>
      <c r="H51" s="11">
        <f t="shared" si="6"/>
        <v>14.465200000000001</v>
      </c>
      <c r="I51" s="25">
        <f t="shared" si="7"/>
        <v>1.2911235417263798E-2</v>
      </c>
      <c r="J51" s="13">
        <f t="shared" si="8"/>
        <v>1.1524209827724958E-5</v>
      </c>
      <c r="K51" s="7">
        <v>14.670999999999999</v>
      </c>
      <c r="L51" s="8">
        <v>14.656000000000001</v>
      </c>
      <c r="M51" s="8">
        <v>14.625</v>
      </c>
      <c r="N51" s="8">
        <v>14.64</v>
      </c>
      <c r="O51" s="8">
        <v>14.64</v>
      </c>
      <c r="P51" s="11">
        <f t="shared" si="9"/>
        <v>14.6464</v>
      </c>
      <c r="Q51" s="25">
        <f t="shared" si="10"/>
        <v>1.7586926962945844E-2</v>
      </c>
      <c r="R51" s="13">
        <f t="shared" si="11"/>
        <v>2.111781734760702E-5</v>
      </c>
    </row>
    <row r="52" spans="1:18" x14ac:dyDescent="0.3">
      <c r="A52" s="41"/>
      <c r="B52" s="5" t="s">
        <v>46</v>
      </c>
      <c r="C52" s="7">
        <v>13.734</v>
      </c>
      <c r="D52" s="8">
        <v>13.718</v>
      </c>
      <c r="E52" s="8">
        <v>13.718</v>
      </c>
      <c r="F52" s="8">
        <v>13.734</v>
      </c>
      <c r="G52" s="8">
        <v>13.734</v>
      </c>
      <c r="H52" s="11">
        <f t="shared" si="6"/>
        <v>13.727600000000001</v>
      </c>
      <c r="I52" s="25">
        <f t="shared" si="7"/>
        <v>8.7635609200826664E-3</v>
      </c>
      <c r="J52" s="13">
        <f t="shared" si="8"/>
        <v>5.5945686063113833E-6</v>
      </c>
      <c r="K52" s="7">
        <v>13.968</v>
      </c>
      <c r="L52" s="8">
        <v>14</v>
      </c>
      <c r="M52" s="8">
        <v>13.968</v>
      </c>
      <c r="N52" s="8">
        <v>13.968</v>
      </c>
      <c r="O52" s="8">
        <v>14</v>
      </c>
      <c r="P52" s="11">
        <f t="shared" si="9"/>
        <v>13.980799999999999</v>
      </c>
      <c r="Q52" s="25">
        <f t="shared" si="10"/>
        <v>1.7527121840165333E-2</v>
      </c>
      <c r="R52" s="13">
        <f t="shared" si="11"/>
        <v>2.1972991531242893E-5</v>
      </c>
    </row>
    <row r="53" spans="1:18" x14ac:dyDescent="0.3">
      <c r="A53" s="41"/>
      <c r="B53" s="5" t="s">
        <v>47</v>
      </c>
      <c r="C53" s="7">
        <v>13.14</v>
      </c>
      <c r="D53" s="8">
        <v>13.156000000000001</v>
      </c>
      <c r="E53" s="8">
        <v>13.14</v>
      </c>
      <c r="F53" s="8">
        <v>13.156000000000001</v>
      </c>
      <c r="G53" s="8">
        <v>13.170999999999999</v>
      </c>
      <c r="H53" s="11">
        <f t="shared" si="6"/>
        <v>13.152600000000001</v>
      </c>
      <c r="I53" s="25">
        <f t="shared" si="7"/>
        <v>1.303073290340912E-2</v>
      </c>
      <c r="J53" s="13">
        <f t="shared" si="8"/>
        <v>1.2909994981979916E-5</v>
      </c>
      <c r="K53" s="7">
        <v>13.436999999999999</v>
      </c>
      <c r="L53" s="8">
        <v>13.936999999999999</v>
      </c>
      <c r="M53" s="8">
        <v>13.436999999999999</v>
      </c>
      <c r="N53" s="8">
        <v>13.420999999999999</v>
      </c>
      <c r="O53" s="8">
        <v>13.436999999999999</v>
      </c>
      <c r="P53" s="11">
        <f t="shared" si="9"/>
        <v>13.533799999999999</v>
      </c>
      <c r="Q53" s="25">
        <f t="shared" si="10"/>
        <v>0.22550210642031707</v>
      </c>
      <c r="R53" s="13">
        <f t="shared" si="11"/>
        <v>3.7573482687789099E-3</v>
      </c>
    </row>
    <row r="54" spans="1:18" x14ac:dyDescent="0.3">
      <c r="A54" s="41"/>
      <c r="B54" s="5" t="s">
        <v>48</v>
      </c>
      <c r="C54" s="7">
        <v>12.702999999999999</v>
      </c>
      <c r="D54" s="8">
        <v>12.875</v>
      </c>
      <c r="E54" s="8">
        <v>12.686999999999999</v>
      </c>
      <c r="F54" s="8">
        <v>12.702999999999999</v>
      </c>
      <c r="G54" s="8">
        <v>12.718</v>
      </c>
      <c r="H54" s="11">
        <f t="shared" si="6"/>
        <v>12.737200000000001</v>
      </c>
      <c r="I54" s="25">
        <f t="shared" si="7"/>
        <v>7.7808739868989243E-2</v>
      </c>
      <c r="J54" s="13">
        <f t="shared" si="8"/>
        <v>4.7531639606821245E-4</v>
      </c>
      <c r="K54" s="7">
        <v>13.045999999999999</v>
      </c>
      <c r="L54" s="8">
        <v>13</v>
      </c>
      <c r="M54" s="8">
        <v>13.015000000000001</v>
      </c>
      <c r="N54" s="8">
        <v>13.031000000000001</v>
      </c>
      <c r="O54" s="8">
        <v>13.015000000000001</v>
      </c>
      <c r="P54" s="11">
        <f t="shared" si="9"/>
        <v>13.0214</v>
      </c>
      <c r="Q54" s="25">
        <f t="shared" si="10"/>
        <v>1.7586926962945844E-2</v>
      </c>
      <c r="R54" s="13">
        <f t="shared" si="11"/>
        <v>2.375320626046289E-5</v>
      </c>
    </row>
    <row r="55" spans="1:18" x14ac:dyDescent="0.3">
      <c r="A55" s="41"/>
      <c r="B55" s="5" t="s">
        <v>53</v>
      </c>
      <c r="C55" s="7">
        <v>161.93700000000001</v>
      </c>
      <c r="D55" s="8">
        <v>161.93700000000001</v>
      </c>
      <c r="E55" s="8">
        <v>162.01499999999999</v>
      </c>
      <c r="F55" s="8">
        <v>161.92099999999999</v>
      </c>
      <c r="G55" s="8">
        <v>161.96799999999999</v>
      </c>
      <c r="H55" s="11">
        <f t="shared" si="6"/>
        <v>161.95559999999998</v>
      </c>
      <c r="I55" s="25">
        <f t="shared" si="7"/>
        <v>3.7320235797747077E-2</v>
      </c>
      <c r="J55" s="13">
        <f t="shared" si="8"/>
        <v>8.5998878704993393E-6</v>
      </c>
      <c r="K55" s="7">
        <v>166.26499999999999</v>
      </c>
      <c r="L55" s="8">
        <v>166.03100000000001</v>
      </c>
      <c r="M55" s="8">
        <v>166.28100000000001</v>
      </c>
      <c r="N55" s="8">
        <v>165.96799999999999</v>
      </c>
      <c r="O55" s="8">
        <v>166.04599999999999</v>
      </c>
      <c r="P55" s="11">
        <f t="shared" si="9"/>
        <v>166.11819999999997</v>
      </c>
      <c r="Q55" s="25">
        <f t="shared" si="10"/>
        <v>0.14442195124010859</v>
      </c>
      <c r="R55" s="13">
        <f t="shared" si="11"/>
        <v>1.2555939084338925E-4</v>
      </c>
    </row>
    <row r="56" spans="1:18" x14ac:dyDescent="0.3">
      <c r="A56" s="41"/>
      <c r="B56" s="5" t="s">
        <v>54</v>
      </c>
      <c r="C56" s="7">
        <v>159.01499999999999</v>
      </c>
      <c r="D56" s="8">
        <v>158.875</v>
      </c>
      <c r="E56" s="8">
        <v>159.10900000000001</v>
      </c>
      <c r="F56" s="8">
        <v>158.84299999999999</v>
      </c>
      <c r="G56" s="8">
        <v>158.828</v>
      </c>
      <c r="H56" s="11">
        <f t="shared" si="6"/>
        <v>158.934</v>
      </c>
      <c r="I56" s="25">
        <f t="shared" si="7"/>
        <v>0.12266213759755108</v>
      </c>
      <c r="J56" s="13">
        <f t="shared" si="8"/>
        <v>9.4668227062809428E-5</v>
      </c>
      <c r="K56" s="7">
        <v>163.17099999999999</v>
      </c>
      <c r="L56" s="8">
        <v>162.953</v>
      </c>
      <c r="M56" s="8">
        <v>162.953</v>
      </c>
      <c r="N56" s="8">
        <v>163.01499999999999</v>
      </c>
      <c r="O56" s="8">
        <v>162.98400000000001</v>
      </c>
      <c r="P56" s="11">
        <f t="shared" si="9"/>
        <v>163.01519999999999</v>
      </c>
      <c r="Q56" s="25">
        <f t="shared" si="10"/>
        <v>9.0808589902052081E-2</v>
      </c>
      <c r="R56" s="13">
        <f t="shared" si="11"/>
        <v>5.0585466876702762E-5</v>
      </c>
    </row>
    <row r="57" spans="1:18" x14ac:dyDescent="0.3">
      <c r="A57" s="41"/>
      <c r="B57" s="5" t="s">
        <v>55</v>
      </c>
      <c r="C57" s="7">
        <v>157.06200000000001</v>
      </c>
      <c r="D57" s="8">
        <v>157.078</v>
      </c>
      <c r="E57" s="8">
        <v>157.10900000000001</v>
      </c>
      <c r="F57" s="8">
        <v>157.09299999999999</v>
      </c>
      <c r="G57" s="8">
        <v>157.078</v>
      </c>
      <c r="H57" s="11">
        <f t="shared" si="6"/>
        <v>157.084</v>
      </c>
      <c r="I57" s="25">
        <f t="shared" si="7"/>
        <v>1.7762319668329217E-2</v>
      </c>
      <c r="J57" s="13">
        <f t="shared" si="8"/>
        <v>2.0084795396088396E-6</v>
      </c>
      <c r="K57" s="7">
        <v>161.23400000000001</v>
      </c>
      <c r="L57" s="8">
        <v>161.25</v>
      </c>
      <c r="M57" s="8">
        <v>161.25</v>
      </c>
      <c r="N57" s="8">
        <v>161.25</v>
      </c>
      <c r="O57" s="8">
        <v>161.28100000000001</v>
      </c>
      <c r="P57" s="11">
        <f t="shared" si="9"/>
        <v>161.25300000000001</v>
      </c>
      <c r="Q57" s="25">
        <f t="shared" si="10"/>
        <v>1.7117242768623645E-2</v>
      </c>
      <c r="R57" s="13">
        <f t="shared" si="11"/>
        <v>1.8170204585340954E-6</v>
      </c>
    </row>
    <row r="58" spans="1:18" x14ac:dyDescent="0.3">
      <c r="A58" s="41"/>
      <c r="B58" s="5" t="s">
        <v>56</v>
      </c>
      <c r="C58" s="7">
        <v>155.75</v>
      </c>
      <c r="D58" s="8">
        <v>155.78100000000001</v>
      </c>
      <c r="E58" s="8">
        <v>155.76499999999999</v>
      </c>
      <c r="F58" s="8">
        <v>155.76499999999999</v>
      </c>
      <c r="G58" s="8">
        <v>156.01499999999999</v>
      </c>
      <c r="H58" s="11">
        <f t="shared" si="6"/>
        <v>155.81519999999998</v>
      </c>
      <c r="I58" s="25">
        <f t="shared" si="7"/>
        <v>0.1122283386671977</v>
      </c>
      <c r="J58" s="13">
        <f t="shared" si="8"/>
        <v>8.0834218997884814E-5</v>
      </c>
      <c r="K58" s="7">
        <v>160.17099999999999</v>
      </c>
      <c r="L58" s="8">
        <v>160.73400000000001</v>
      </c>
      <c r="M58" s="8">
        <v>160.203</v>
      </c>
      <c r="N58" s="8">
        <v>160.18700000000001</v>
      </c>
      <c r="O58" s="8">
        <v>160.18700000000001</v>
      </c>
      <c r="P58" s="11">
        <f t="shared" si="9"/>
        <v>160.29640000000001</v>
      </c>
      <c r="Q58" s="25">
        <f t="shared" si="10"/>
        <v>0.24488732102744926</v>
      </c>
      <c r="R58" s="13">
        <f t="shared" si="11"/>
        <v>3.7411819604183869E-4</v>
      </c>
    </row>
    <row r="59" spans="1:18" x14ac:dyDescent="0.3">
      <c r="A59" s="41"/>
      <c r="B59" s="5" t="s">
        <v>57</v>
      </c>
      <c r="C59" s="7">
        <v>164.89</v>
      </c>
      <c r="D59" s="8">
        <v>164.875</v>
      </c>
      <c r="E59" s="8">
        <v>164.93700000000001</v>
      </c>
      <c r="F59" s="8">
        <v>164.875</v>
      </c>
      <c r="G59" s="8">
        <v>164.89</v>
      </c>
      <c r="H59" s="11">
        <f t="shared" si="6"/>
        <v>164.89339999999999</v>
      </c>
      <c r="I59" s="25">
        <f t="shared" si="7"/>
        <v>2.5500980373317102E-2</v>
      </c>
      <c r="J59" s="13">
        <f t="shared" si="8"/>
        <v>3.943760029208592E-6</v>
      </c>
      <c r="K59" s="7">
        <v>168.65600000000001</v>
      </c>
      <c r="L59" s="8">
        <v>168.64</v>
      </c>
      <c r="M59" s="8">
        <v>168.65600000000001</v>
      </c>
      <c r="N59" s="8">
        <v>168.65600000000001</v>
      </c>
      <c r="O59" s="8">
        <v>168.65600000000001</v>
      </c>
      <c r="P59" s="11">
        <f t="shared" si="9"/>
        <v>168.65279999999998</v>
      </c>
      <c r="Q59" s="25">
        <f t="shared" si="10"/>
        <v>7.1554175280080729E-3</v>
      </c>
      <c r="R59" s="13">
        <f t="shared" si="11"/>
        <v>3.0358227079612764E-7</v>
      </c>
    </row>
    <row r="60" spans="1:18" x14ac:dyDescent="0.3">
      <c r="A60" s="41"/>
      <c r="B60" s="5" t="s">
        <v>58</v>
      </c>
      <c r="C60" s="7">
        <v>159.48400000000001</v>
      </c>
      <c r="D60" s="8">
        <v>159.42099999999999</v>
      </c>
      <c r="E60" s="8">
        <v>159.40600000000001</v>
      </c>
      <c r="F60" s="8">
        <v>159.42099999999999</v>
      </c>
      <c r="G60" s="8">
        <v>159.42099999999999</v>
      </c>
      <c r="H60" s="11">
        <f t="shared" si="6"/>
        <v>159.4306</v>
      </c>
      <c r="I60" s="25">
        <f t="shared" si="7"/>
        <v>3.0549959083446827E-2</v>
      </c>
      <c r="J60" s="13">
        <f t="shared" si="8"/>
        <v>5.8539577722236217E-6</v>
      </c>
      <c r="K60" s="7">
        <v>163.43700000000001</v>
      </c>
      <c r="L60" s="8">
        <v>163.21799999999999</v>
      </c>
      <c r="M60" s="8">
        <v>163.18700000000001</v>
      </c>
      <c r="N60" s="8">
        <v>163.43700000000001</v>
      </c>
      <c r="O60" s="8">
        <v>163.18700000000001</v>
      </c>
      <c r="P60" s="11">
        <f t="shared" si="9"/>
        <v>163.29320000000001</v>
      </c>
      <c r="Q60" s="25">
        <f t="shared" si="10"/>
        <v>0.13187949044487868</v>
      </c>
      <c r="R60" s="13">
        <f t="shared" si="11"/>
        <v>1.0650902793258289E-4</v>
      </c>
    </row>
    <row r="61" spans="1:18" x14ac:dyDescent="0.3">
      <c r="A61" s="41"/>
      <c r="B61" s="5" t="s">
        <v>59</v>
      </c>
      <c r="C61" s="7">
        <v>157.25</v>
      </c>
      <c r="D61" s="8">
        <v>157.31299999999999</v>
      </c>
      <c r="E61" s="8">
        <v>157.29599999999999</v>
      </c>
      <c r="F61" s="8">
        <v>157.23400000000001</v>
      </c>
      <c r="G61" s="8">
        <v>157.26499999999999</v>
      </c>
      <c r="H61" s="11">
        <f t="shared" si="6"/>
        <v>157.27159999999998</v>
      </c>
      <c r="I61" s="25">
        <f t="shared" si="7"/>
        <v>3.253152317367785E-2</v>
      </c>
      <c r="J61" s="13">
        <f t="shared" si="8"/>
        <v>6.7291233763727163E-6</v>
      </c>
      <c r="K61" s="7">
        <v>161.23400000000001</v>
      </c>
      <c r="L61" s="8">
        <v>161.203</v>
      </c>
      <c r="M61" s="8">
        <v>161.18700000000001</v>
      </c>
      <c r="N61" s="8">
        <v>161.203</v>
      </c>
      <c r="O61" s="8">
        <v>161.18799999999999</v>
      </c>
      <c r="P61" s="11">
        <f t="shared" si="9"/>
        <v>161.203</v>
      </c>
      <c r="Q61" s="25">
        <f t="shared" si="10"/>
        <v>1.8986837546050989E-2</v>
      </c>
      <c r="R61" s="13">
        <f t="shared" si="11"/>
        <v>2.2363107386347126E-6</v>
      </c>
    </row>
    <row r="62" spans="1:18" x14ac:dyDescent="0.3">
      <c r="A62" s="41"/>
      <c r="B62" s="5" t="s">
        <v>60</v>
      </c>
      <c r="C62" s="7">
        <v>155.81200000000001</v>
      </c>
      <c r="D62" s="8">
        <v>155.828</v>
      </c>
      <c r="E62" s="8">
        <v>156.04599999999999</v>
      </c>
      <c r="F62" s="8">
        <v>155.79599999999999</v>
      </c>
      <c r="G62" s="8">
        <v>155.81200000000001</v>
      </c>
      <c r="H62" s="11">
        <f t="shared" si="6"/>
        <v>155.8588</v>
      </c>
      <c r="I62" s="25">
        <f t="shared" si="7"/>
        <v>0.10525777880992417</v>
      </c>
      <c r="J62" s="13">
        <f t="shared" si="8"/>
        <v>7.1084853726571234E-5</v>
      </c>
      <c r="K62" s="7">
        <v>160</v>
      </c>
      <c r="L62" s="8">
        <v>160.03100000000001</v>
      </c>
      <c r="M62" s="8">
        <v>159.98400000000001</v>
      </c>
      <c r="N62" s="8">
        <v>159.98500000000001</v>
      </c>
      <c r="O62" s="8">
        <v>160.03100000000001</v>
      </c>
      <c r="P62" s="11">
        <f t="shared" si="9"/>
        <v>160.00619999999998</v>
      </c>
      <c r="Q62" s="25">
        <f t="shared" si="10"/>
        <v>2.3509572518442431E-2</v>
      </c>
      <c r="R62" s="13">
        <f t="shared" si="11"/>
        <v>3.4542411481549067E-6</v>
      </c>
    </row>
    <row r="63" spans="1:18" x14ac:dyDescent="0.3">
      <c r="A63" s="41"/>
      <c r="B63" s="5" t="s">
        <v>61</v>
      </c>
      <c r="C63" s="7">
        <v>162.40600000000001</v>
      </c>
      <c r="D63" s="8">
        <v>162.203</v>
      </c>
      <c r="E63" s="8">
        <v>162.15600000000001</v>
      </c>
      <c r="F63" s="8">
        <v>162.21799999999999</v>
      </c>
      <c r="G63" s="8">
        <v>162.203</v>
      </c>
      <c r="H63" s="11">
        <f t="shared" si="6"/>
        <v>162.2372</v>
      </c>
      <c r="I63" s="25">
        <f t="shared" si="7"/>
        <v>9.7204423767646819E-2</v>
      </c>
      <c r="J63" s="13">
        <f t="shared" si="8"/>
        <v>5.8240033728394357E-5</v>
      </c>
      <c r="K63" s="7">
        <v>166.18700000000001</v>
      </c>
      <c r="L63" s="8">
        <v>166.21799999999999</v>
      </c>
      <c r="M63" s="8">
        <v>166.23400000000001</v>
      </c>
      <c r="N63" s="8">
        <v>166.17099999999999</v>
      </c>
      <c r="O63" s="8">
        <v>166.15600000000001</v>
      </c>
      <c r="P63" s="11">
        <f t="shared" si="9"/>
        <v>166.19319999999999</v>
      </c>
      <c r="Q63" s="25">
        <f t="shared" si="10"/>
        <v>3.2383637843824579E-2</v>
      </c>
      <c r="R63" s="13">
        <f t="shared" si="11"/>
        <v>6.3101258053878711E-6</v>
      </c>
    </row>
    <row r="64" spans="1:18" x14ac:dyDescent="0.3">
      <c r="A64" s="41"/>
      <c r="B64" s="5" t="s">
        <v>62</v>
      </c>
      <c r="C64" s="7">
        <v>158.828</v>
      </c>
      <c r="D64" s="8">
        <v>158.68700000000001</v>
      </c>
      <c r="E64" s="8">
        <v>158.703</v>
      </c>
      <c r="F64" s="8">
        <v>158.922</v>
      </c>
      <c r="G64" s="8">
        <v>158.67099999999999</v>
      </c>
      <c r="H64" s="11">
        <f t="shared" si="6"/>
        <v>158.76219999999998</v>
      </c>
      <c r="I64" s="25">
        <f t="shared" si="7"/>
        <v>0.10879200338260014</v>
      </c>
      <c r="J64" s="13">
        <f t="shared" si="8"/>
        <v>7.4549861364982874E-5</v>
      </c>
      <c r="K64" s="7">
        <v>162.65600000000001</v>
      </c>
      <c r="L64" s="8">
        <v>162.90600000000001</v>
      </c>
      <c r="M64" s="8">
        <v>162.92099999999999</v>
      </c>
      <c r="N64" s="8">
        <v>162.65600000000001</v>
      </c>
      <c r="O64" s="8">
        <v>162.65600000000001</v>
      </c>
      <c r="P64" s="11">
        <f t="shared" si="9"/>
        <v>162.75900000000001</v>
      </c>
      <c r="Q64" s="25">
        <f t="shared" si="10"/>
        <v>0.14113823011501489</v>
      </c>
      <c r="R64" s="13">
        <f t="shared" si="11"/>
        <v>1.2238954527859532E-4</v>
      </c>
    </row>
    <row r="65" spans="1:18" x14ac:dyDescent="0.3">
      <c r="A65" s="41"/>
      <c r="B65" s="5" t="s">
        <v>63</v>
      </c>
      <c r="C65" s="7">
        <v>156.88999999999999</v>
      </c>
      <c r="D65" s="8">
        <v>156.92099999999999</v>
      </c>
      <c r="E65" s="8">
        <v>156.88999999999999</v>
      </c>
      <c r="F65" s="8">
        <v>156.90600000000001</v>
      </c>
      <c r="G65" s="8">
        <v>156.88999999999999</v>
      </c>
      <c r="H65" s="11">
        <f t="shared" si="6"/>
        <v>156.89939999999999</v>
      </c>
      <c r="I65" s="25">
        <f t="shared" si="7"/>
        <v>1.3921206844240494E-2</v>
      </c>
      <c r="J65" s="13">
        <f t="shared" si="8"/>
        <v>1.2351863678263167E-6</v>
      </c>
      <c r="K65" s="7">
        <v>161.13999999999999</v>
      </c>
      <c r="L65" s="8">
        <v>160.875</v>
      </c>
      <c r="M65" s="8">
        <v>160.93700000000001</v>
      </c>
      <c r="N65" s="8">
        <v>161.13999999999999</v>
      </c>
      <c r="O65" s="8">
        <v>160.98400000000001</v>
      </c>
      <c r="P65" s="11">
        <f t="shared" si="9"/>
        <v>161.01519999999999</v>
      </c>
      <c r="Q65" s="25">
        <f t="shared" si="10"/>
        <v>0.12030669141821537</v>
      </c>
      <c r="R65" s="13">
        <f t="shared" si="11"/>
        <v>8.9890271229037353E-5</v>
      </c>
    </row>
    <row r="66" spans="1:18" x14ac:dyDescent="0.3">
      <c r="A66" s="42"/>
      <c r="B66" s="6" t="s">
        <v>64</v>
      </c>
      <c r="C66" s="9">
        <v>155.54599999999999</v>
      </c>
      <c r="D66" s="10">
        <v>155.53100000000001</v>
      </c>
      <c r="E66" s="10">
        <v>155.54599999999999</v>
      </c>
      <c r="F66" s="10">
        <v>155.76499999999999</v>
      </c>
      <c r="G66" s="10">
        <v>155.56200000000001</v>
      </c>
      <c r="H66" s="12">
        <f t="shared" si="6"/>
        <v>155.58999999999997</v>
      </c>
      <c r="I66" s="26">
        <f t="shared" si="7"/>
        <v>9.844033726069211E-2</v>
      </c>
      <c r="J66" s="14">
        <f t="shared" si="8"/>
        <v>6.2282280352200071E-5</v>
      </c>
      <c r="K66" s="9">
        <v>159.875</v>
      </c>
      <c r="L66" s="10">
        <v>159.875</v>
      </c>
      <c r="M66" s="10">
        <v>159.875</v>
      </c>
      <c r="N66" s="10">
        <v>159.875</v>
      </c>
      <c r="O66" s="10">
        <v>159.85900000000001</v>
      </c>
      <c r="P66" s="12">
        <f t="shared" si="9"/>
        <v>159.87180000000001</v>
      </c>
      <c r="Q66" s="26">
        <f t="shared" si="10"/>
        <v>7.1554175279953608E-3</v>
      </c>
      <c r="R66" s="14">
        <f t="shared" si="11"/>
        <v>3.2025660560488619E-7</v>
      </c>
    </row>
    <row r="67" spans="1:18" x14ac:dyDescent="0.3">
      <c r="A67" s="41" t="s">
        <v>65</v>
      </c>
      <c r="B67" s="5" t="s">
        <v>33</v>
      </c>
      <c r="C67" s="7">
        <v>209.172</v>
      </c>
      <c r="D67" s="8">
        <v>213</v>
      </c>
      <c r="E67" s="8">
        <v>213.5</v>
      </c>
      <c r="F67" s="8">
        <v>213.34299999999999</v>
      </c>
      <c r="G67" s="8">
        <v>213.06200000000001</v>
      </c>
      <c r="H67" s="18">
        <f t="shared" ref="H67:H98" si="12">TRIMMEAN(C67:G67,0.2)</f>
        <v>212.41540000000001</v>
      </c>
      <c r="I67" s="24">
        <f t="shared" ref="I67:I98" si="13">STDEV(C67:G67)</f>
        <v>1.8245746901675479</v>
      </c>
      <c r="J67" s="19">
        <f t="shared" ref="J67:J98" si="14">VAR(C67:G67)/H67</f>
        <v>1.5672464425837314E-2</v>
      </c>
      <c r="K67" s="7">
        <v>215.73500000000001</v>
      </c>
      <c r="L67" s="8">
        <v>216.625</v>
      </c>
      <c r="M67" s="8">
        <v>216.828</v>
      </c>
      <c r="N67" s="8">
        <v>216.25</v>
      </c>
      <c r="O67" s="8">
        <v>217.203</v>
      </c>
      <c r="P67" s="18">
        <f t="shared" ref="P67:P98" si="15">TRIMMEAN(K67:O67,0.2)</f>
        <v>216.52820000000003</v>
      </c>
      <c r="Q67" s="24">
        <f t="shared" ref="Q67:Q98" si="16">STDEV(K67:O67)</f>
        <v>0.56150841489687053</v>
      </c>
      <c r="R67" s="19">
        <f t="shared" ref="R67:R98" si="17">VAR(K67:O67)/P67</f>
        <v>1.4561230361680188E-3</v>
      </c>
    </row>
    <row r="68" spans="1:18" x14ac:dyDescent="0.3">
      <c r="A68" s="41"/>
      <c r="B68" s="5" t="s">
        <v>34</v>
      </c>
      <c r="C68" s="7">
        <v>204.21799999999999</v>
      </c>
      <c r="D68" s="8">
        <v>205.21799999999999</v>
      </c>
      <c r="E68" s="8">
        <v>205.21799999999999</v>
      </c>
      <c r="F68" s="8">
        <v>204.375</v>
      </c>
      <c r="G68" s="8">
        <v>204.375</v>
      </c>
      <c r="H68" s="11">
        <f t="shared" si="12"/>
        <v>204.6808</v>
      </c>
      <c r="I68" s="25">
        <f t="shared" si="13"/>
        <v>0.49456516254179972</v>
      </c>
      <c r="J68" s="13">
        <f t="shared" si="14"/>
        <v>1.1950055891905677E-3</v>
      </c>
      <c r="K68" s="7">
        <v>209.5</v>
      </c>
      <c r="L68" s="8">
        <v>210.40600000000001</v>
      </c>
      <c r="M68" s="8">
        <v>210.56200000000001</v>
      </c>
      <c r="N68" s="8">
        <v>210.453</v>
      </c>
      <c r="O68" s="8">
        <v>210.54599999999999</v>
      </c>
      <c r="P68" s="11">
        <f t="shared" si="15"/>
        <v>210.29340000000002</v>
      </c>
      <c r="Q68" s="25">
        <f t="shared" si="16"/>
        <v>0.44821512692009979</v>
      </c>
      <c r="R68" s="13">
        <f t="shared" si="17"/>
        <v>9.5531671464725554E-4</v>
      </c>
    </row>
    <row r="69" spans="1:18" x14ac:dyDescent="0.3">
      <c r="A69" s="41"/>
      <c r="B69" s="5" t="s">
        <v>35</v>
      </c>
      <c r="C69" s="7">
        <v>199.17099999999999</v>
      </c>
      <c r="D69" s="8">
        <v>200.18700000000001</v>
      </c>
      <c r="E69" s="8">
        <v>199.92099999999999</v>
      </c>
      <c r="F69" s="8">
        <v>200.03100000000001</v>
      </c>
      <c r="G69" s="8">
        <v>199.56200000000001</v>
      </c>
      <c r="H69" s="11">
        <f t="shared" si="12"/>
        <v>199.77439999999999</v>
      </c>
      <c r="I69" s="25">
        <f t="shared" si="13"/>
        <v>0.40828274516565566</v>
      </c>
      <c r="J69" s="13">
        <f t="shared" si="14"/>
        <v>8.3441522036859449E-4</v>
      </c>
      <c r="K69" s="7">
        <v>206.67099999999999</v>
      </c>
      <c r="L69" s="8">
        <v>207.76499999999999</v>
      </c>
      <c r="M69" s="8">
        <v>208.10900000000001</v>
      </c>
      <c r="N69" s="8">
        <v>207.875</v>
      </c>
      <c r="O69" s="8">
        <v>207.40600000000001</v>
      </c>
      <c r="P69" s="11">
        <f t="shared" si="15"/>
        <v>207.5652</v>
      </c>
      <c r="Q69" s="25">
        <f t="shared" si="16"/>
        <v>0.56048032971729178</v>
      </c>
      <c r="R69" s="13">
        <f t="shared" si="17"/>
        <v>1.5134434866731228E-3</v>
      </c>
    </row>
    <row r="70" spans="1:18" x14ac:dyDescent="0.3">
      <c r="A70" s="41"/>
      <c r="B70" s="5" t="s">
        <v>36</v>
      </c>
      <c r="C70" s="7">
        <v>190.828</v>
      </c>
      <c r="D70" s="8">
        <v>191.5</v>
      </c>
      <c r="E70" s="8">
        <v>191.61</v>
      </c>
      <c r="F70" s="8">
        <v>192.06200000000001</v>
      </c>
      <c r="G70" s="8">
        <v>191.53100000000001</v>
      </c>
      <c r="H70" s="11">
        <f t="shared" si="12"/>
        <v>191.50619999999998</v>
      </c>
      <c r="I70" s="25">
        <f t="shared" si="13"/>
        <v>0.44167205028165762</v>
      </c>
      <c r="J70" s="13">
        <f t="shared" si="14"/>
        <v>1.0186312505809374E-3</v>
      </c>
      <c r="K70" s="7">
        <v>199.39</v>
      </c>
      <c r="L70" s="8">
        <v>200.09299999999999</v>
      </c>
      <c r="M70" s="8">
        <v>200.43700000000001</v>
      </c>
      <c r="N70" s="8">
        <v>200.46799999999999</v>
      </c>
      <c r="O70" s="8">
        <v>200.59299999999999</v>
      </c>
      <c r="P70" s="11">
        <f t="shared" si="15"/>
        <v>200.19619999999998</v>
      </c>
      <c r="Q70" s="25">
        <f t="shared" si="16"/>
        <v>0.48731888943483803</v>
      </c>
      <c r="R70" s="13">
        <f t="shared" si="17"/>
        <v>1.1862348036576313E-3</v>
      </c>
    </row>
    <row r="71" spans="1:18" x14ac:dyDescent="0.3">
      <c r="A71" s="41"/>
      <c r="B71" s="5" t="s">
        <v>37</v>
      </c>
      <c r="C71" s="7">
        <v>210.71799999999999</v>
      </c>
      <c r="D71" s="8">
        <v>211.34299999999999</v>
      </c>
      <c r="E71" s="8">
        <v>211.53100000000001</v>
      </c>
      <c r="F71" s="8">
        <v>211.953</v>
      </c>
      <c r="G71" s="8">
        <v>211.39</v>
      </c>
      <c r="H71" s="11">
        <f t="shared" si="12"/>
        <v>211.387</v>
      </c>
      <c r="I71" s="25">
        <f t="shared" si="13"/>
        <v>0.44457788968864054</v>
      </c>
      <c r="J71" s="13">
        <f t="shared" si="14"/>
        <v>9.3501255990200468E-4</v>
      </c>
      <c r="K71" s="7">
        <v>216.5</v>
      </c>
      <c r="L71" s="8">
        <v>217.64</v>
      </c>
      <c r="M71" s="8">
        <v>217.828</v>
      </c>
      <c r="N71" s="8">
        <v>217.31200000000001</v>
      </c>
      <c r="O71" s="8">
        <v>217.25</v>
      </c>
      <c r="P71" s="11">
        <f t="shared" si="15"/>
        <v>217.30599999999998</v>
      </c>
      <c r="Q71" s="25">
        <f t="shared" si="16"/>
        <v>0.50912866743093388</v>
      </c>
      <c r="R71" s="13">
        <f t="shared" si="17"/>
        <v>1.1928432716998081E-3</v>
      </c>
    </row>
    <row r="72" spans="1:18" x14ac:dyDescent="0.3">
      <c r="A72" s="41"/>
      <c r="B72" s="5" t="s">
        <v>38</v>
      </c>
      <c r="C72" s="7">
        <v>198.39</v>
      </c>
      <c r="D72" s="8">
        <v>199.42099999999999</v>
      </c>
      <c r="E72" s="8">
        <v>199.09299999999999</v>
      </c>
      <c r="F72" s="8">
        <v>199.43700000000001</v>
      </c>
      <c r="G72" s="8">
        <v>199.21799999999999</v>
      </c>
      <c r="H72" s="11">
        <f t="shared" si="12"/>
        <v>199.11179999999999</v>
      </c>
      <c r="I72" s="25">
        <f t="shared" si="13"/>
        <v>0.42836514797542197</v>
      </c>
      <c r="J72" s="13">
        <f t="shared" si="14"/>
        <v>9.2157621999301492E-4</v>
      </c>
      <c r="K72" s="7">
        <v>204.25</v>
      </c>
      <c r="L72" s="8">
        <v>205.35900000000001</v>
      </c>
      <c r="M72" s="8">
        <v>205.48400000000001</v>
      </c>
      <c r="N72" s="8">
        <v>205.26499999999999</v>
      </c>
      <c r="O72" s="8">
        <v>205.29599999999999</v>
      </c>
      <c r="P72" s="11">
        <f t="shared" si="15"/>
        <v>205.13079999999999</v>
      </c>
      <c r="Q72" s="25">
        <f t="shared" si="16"/>
        <v>0.49948343315869947</v>
      </c>
      <c r="R72" s="13">
        <f t="shared" si="17"/>
        <v>1.2162176523467028E-3</v>
      </c>
    </row>
    <row r="73" spans="1:18" x14ac:dyDescent="0.3">
      <c r="A73" s="41"/>
      <c r="B73" s="5" t="s">
        <v>39</v>
      </c>
      <c r="C73" s="7">
        <v>189.59299999999999</v>
      </c>
      <c r="D73" s="8">
        <v>190.18700000000001</v>
      </c>
      <c r="E73" s="8">
        <v>190.68700000000001</v>
      </c>
      <c r="F73" s="8">
        <v>191.328</v>
      </c>
      <c r="G73" s="8">
        <v>190.75</v>
      </c>
      <c r="H73" s="11">
        <f t="shared" si="12"/>
        <v>190.50899999999999</v>
      </c>
      <c r="I73" s="25">
        <f t="shared" si="13"/>
        <v>0.65254616694913259</v>
      </c>
      <c r="J73" s="13">
        <f t="shared" si="14"/>
        <v>2.2351516201334597E-3</v>
      </c>
      <c r="K73" s="7">
        <v>197.5</v>
      </c>
      <c r="L73" s="8">
        <v>198.703</v>
      </c>
      <c r="M73" s="8">
        <v>199.328</v>
      </c>
      <c r="N73" s="8">
        <v>198.90600000000001</v>
      </c>
      <c r="O73" s="8">
        <v>198.68700000000001</v>
      </c>
      <c r="P73" s="11">
        <f t="shared" si="15"/>
        <v>198.62479999999999</v>
      </c>
      <c r="Q73" s="25">
        <f t="shared" si="16"/>
        <v>0.67983873087667068</v>
      </c>
      <c r="R73" s="13">
        <f t="shared" si="17"/>
        <v>2.3269032870014334E-3</v>
      </c>
    </row>
    <row r="74" spans="1:18" x14ac:dyDescent="0.3">
      <c r="A74" s="41"/>
      <c r="B74" s="5" t="s">
        <v>40</v>
      </c>
      <c r="C74" s="7">
        <v>187.31200000000001</v>
      </c>
      <c r="D74" s="8">
        <v>187.89</v>
      </c>
      <c r="E74" s="8">
        <v>188.01499999999999</v>
      </c>
      <c r="F74" s="8">
        <v>188.04599999999999</v>
      </c>
      <c r="G74" s="8">
        <v>187.875</v>
      </c>
      <c r="H74" s="11">
        <f t="shared" si="12"/>
        <v>187.82759999999999</v>
      </c>
      <c r="I74" s="25">
        <f t="shared" si="13"/>
        <v>0.29782595588698174</v>
      </c>
      <c r="J74" s="13">
        <f t="shared" si="14"/>
        <v>4.7224316341152418E-4</v>
      </c>
      <c r="K74" s="7">
        <v>198.64</v>
      </c>
      <c r="L74" s="8">
        <v>199.54599999999999</v>
      </c>
      <c r="M74" s="8">
        <v>199.51499999999999</v>
      </c>
      <c r="N74" s="8">
        <v>199.18700000000001</v>
      </c>
      <c r="O74" s="8">
        <v>199.29599999999999</v>
      </c>
      <c r="P74" s="11">
        <f t="shared" si="15"/>
        <v>199.23679999999999</v>
      </c>
      <c r="Q74" s="25">
        <f t="shared" si="16"/>
        <v>0.36577137668221182</v>
      </c>
      <c r="R74" s="13">
        <f t="shared" si="17"/>
        <v>6.7150596676919365E-4</v>
      </c>
    </row>
    <row r="75" spans="1:18" x14ac:dyDescent="0.3">
      <c r="A75" s="41"/>
      <c r="B75" s="5" t="s">
        <v>29</v>
      </c>
      <c r="C75" s="7">
        <v>423.81200000000001</v>
      </c>
      <c r="D75" s="8">
        <v>425.71800000000002</v>
      </c>
      <c r="E75" s="8">
        <v>425.625</v>
      </c>
      <c r="F75" s="8">
        <v>425.98399999999998</v>
      </c>
      <c r="G75" s="8">
        <v>425.14</v>
      </c>
      <c r="H75" s="11">
        <f t="shared" si="12"/>
        <v>425.25580000000002</v>
      </c>
      <c r="I75" s="25">
        <f t="shared" si="13"/>
        <v>0.86287032629473892</v>
      </c>
      <c r="J75" s="13">
        <f t="shared" si="14"/>
        <v>1.7508172728037789E-3</v>
      </c>
      <c r="K75" s="7">
        <v>434.35899999999998</v>
      </c>
      <c r="L75" s="8">
        <v>436.46800000000002</v>
      </c>
      <c r="M75" s="8">
        <v>437.125</v>
      </c>
      <c r="N75" s="8">
        <v>435.75</v>
      </c>
      <c r="O75" s="8">
        <v>435.82799999999997</v>
      </c>
      <c r="P75" s="11">
        <f t="shared" si="15"/>
        <v>435.90599999999995</v>
      </c>
      <c r="Q75" s="25">
        <f t="shared" si="16"/>
        <v>1.0277930239109532</v>
      </c>
      <c r="R75" s="13">
        <f t="shared" si="17"/>
        <v>2.4233630645139575E-3</v>
      </c>
    </row>
    <row r="76" spans="1:18" x14ac:dyDescent="0.3">
      <c r="A76" s="41"/>
      <c r="B76" s="5" t="s">
        <v>30</v>
      </c>
      <c r="C76" s="7">
        <v>375.53100000000001</v>
      </c>
      <c r="D76" s="8">
        <v>377.375</v>
      </c>
      <c r="E76" s="8">
        <v>377</v>
      </c>
      <c r="F76" s="8">
        <v>377.09300000000002</v>
      </c>
      <c r="G76" s="8">
        <v>376.21800000000002</v>
      </c>
      <c r="H76" s="11">
        <f t="shared" si="12"/>
        <v>376.64340000000004</v>
      </c>
      <c r="I76" s="25">
        <f t="shared" si="13"/>
        <v>0.75547025090336739</v>
      </c>
      <c r="J76" s="13">
        <f t="shared" si="14"/>
        <v>1.5153200613630738E-3</v>
      </c>
      <c r="K76" s="7">
        <v>388.76499999999999</v>
      </c>
      <c r="L76" s="8">
        <v>390.70299999999997</v>
      </c>
      <c r="M76" s="8">
        <v>390.57799999999997</v>
      </c>
      <c r="N76" s="8">
        <v>391.43700000000001</v>
      </c>
      <c r="O76" s="8">
        <v>391.01499999999999</v>
      </c>
      <c r="P76" s="11">
        <f t="shared" si="15"/>
        <v>390.49959999999993</v>
      </c>
      <c r="Q76" s="25">
        <f t="shared" si="16"/>
        <v>1.024781830440026</v>
      </c>
      <c r="R76" s="13">
        <f t="shared" si="17"/>
        <v>2.6893185037833857E-3</v>
      </c>
    </row>
    <row r="77" spans="1:18" x14ac:dyDescent="0.3">
      <c r="A77" s="41"/>
      <c r="B77" s="5" t="s">
        <v>31</v>
      </c>
      <c r="C77" s="7">
        <v>366.46800000000002</v>
      </c>
      <c r="D77" s="8">
        <v>369.59300000000002</v>
      </c>
      <c r="E77" s="8">
        <v>370.20299999999997</v>
      </c>
      <c r="F77" s="8">
        <v>368.28100000000001</v>
      </c>
      <c r="G77" s="8">
        <v>367.51499999999999</v>
      </c>
      <c r="H77" s="11">
        <f t="shared" si="12"/>
        <v>368.41199999999998</v>
      </c>
      <c r="I77" s="25">
        <f t="shared" si="13"/>
        <v>1.5168510144374681</v>
      </c>
      <c r="J77" s="13">
        <f t="shared" si="14"/>
        <v>6.2452824555116991E-3</v>
      </c>
      <c r="K77" s="7">
        <v>380.06200000000001</v>
      </c>
      <c r="L77" s="8">
        <v>381.20299999999997</v>
      </c>
      <c r="M77" s="8">
        <v>381.60899999999998</v>
      </c>
      <c r="N77" s="8">
        <v>382.48399999999998</v>
      </c>
      <c r="O77" s="8">
        <v>382.09300000000002</v>
      </c>
      <c r="P77" s="11">
        <f t="shared" si="15"/>
        <v>381.49020000000002</v>
      </c>
      <c r="Q77" s="25">
        <f t="shared" si="16"/>
        <v>0.93372356722961081</v>
      </c>
      <c r="R77" s="13">
        <f t="shared" si="17"/>
        <v>2.2853528085386978E-3</v>
      </c>
    </row>
    <row r="78" spans="1:18" x14ac:dyDescent="0.3">
      <c r="A78" s="41"/>
      <c r="B78" s="5" t="s">
        <v>32</v>
      </c>
      <c r="C78" s="7">
        <v>362.45299999999997</v>
      </c>
      <c r="D78" s="8">
        <v>365.78100000000001</v>
      </c>
      <c r="E78" s="8">
        <v>366.625</v>
      </c>
      <c r="F78" s="8">
        <v>365.93799999999999</v>
      </c>
      <c r="G78" s="8">
        <v>365.53100000000001</v>
      </c>
      <c r="H78" s="11">
        <f t="shared" si="12"/>
        <v>365.26560000000001</v>
      </c>
      <c r="I78" s="25">
        <f t="shared" si="13"/>
        <v>1.6237982633320045</v>
      </c>
      <c r="J78" s="13">
        <f t="shared" si="14"/>
        <v>7.2186398062123397E-3</v>
      </c>
      <c r="K78" s="7">
        <v>377.01499999999999</v>
      </c>
      <c r="L78" s="8">
        <v>379.90600000000001</v>
      </c>
      <c r="M78" s="8">
        <v>379.79599999999999</v>
      </c>
      <c r="N78" s="8">
        <v>379.92099999999999</v>
      </c>
      <c r="O78" s="8">
        <v>380.28100000000001</v>
      </c>
      <c r="P78" s="11">
        <f t="shared" si="15"/>
        <v>379.38380000000001</v>
      </c>
      <c r="Q78" s="25">
        <f t="shared" si="16"/>
        <v>1.336727982799798</v>
      </c>
      <c r="R78" s="13">
        <f t="shared" si="17"/>
        <v>4.7098523974930312E-3</v>
      </c>
    </row>
    <row r="79" spans="1:18" x14ac:dyDescent="0.3">
      <c r="A79" s="41"/>
      <c r="B79" s="5" t="s">
        <v>5</v>
      </c>
      <c r="C79" s="7">
        <v>466.89</v>
      </c>
      <c r="D79" s="8">
        <v>469.25</v>
      </c>
      <c r="E79" s="8">
        <v>469.39</v>
      </c>
      <c r="F79" s="8">
        <v>469.93700000000001</v>
      </c>
      <c r="G79" s="8">
        <v>469.26499999999999</v>
      </c>
      <c r="H79" s="11">
        <f t="shared" si="12"/>
        <v>468.94639999999998</v>
      </c>
      <c r="I79" s="25">
        <f t="shared" si="13"/>
        <v>1.1832718622531404</v>
      </c>
      <c r="J79" s="13">
        <f t="shared" si="14"/>
        <v>2.9856979390395469E-3</v>
      </c>
      <c r="K79" s="7">
        <v>476.17099999999999</v>
      </c>
      <c r="L79" s="8">
        <v>478.29599999999999</v>
      </c>
      <c r="M79" s="8">
        <v>478.89</v>
      </c>
      <c r="N79" s="8">
        <v>479.96800000000002</v>
      </c>
      <c r="O79" s="8">
        <v>479.75</v>
      </c>
      <c r="P79" s="11">
        <f t="shared" si="15"/>
        <v>478.61499999999995</v>
      </c>
      <c r="Q79" s="25">
        <f t="shared" si="16"/>
        <v>1.5222808545074793</v>
      </c>
      <c r="R79" s="13">
        <f t="shared" si="17"/>
        <v>4.8417600785600565E-3</v>
      </c>
    </row>
    <row r="80" spans="1:18" x14ac:dyDescent="0.3">
      <c r="A80" s="41"/>
      <c r="B80" s="5" t="s">
        <v>6</v>
      </c>
      <c r="C80" s="7">
        <v>434.35899999999998</v>
      </c>
      <c r="D80" s="8">
        <v>435.71800000000002</v>
      </c>
      <c r="E80" s="8">
        <v>436.45299999999997</v>
      </c>
      <c r="F80" s="8">
        <v>436.29599999999999</v>
      </c>
      <c r="G80" s="8">
        <v>435.68700000000001</v>
      </c>
      <c r="H80" s="11">
        <f t="shared" si="12"/>
        <v>435.70259999999996</v>
      </c>
      <c r="I80" s="25">
        <f t="shared" si="13"/>
        <v>0.82476742176203921</v>
      </c>
      <c r="J80" s="13">
        <f t="shared" si="14"/>
        <v>1.5612514132346271E-3</v>
      </c>
      <c r="K80" s="7">
        <v>445.35899999999998</v>
      </c>
      <c r="L80" s="8">
        <v>447.09300000000002</v>
      </c>
      <c r="M80" s="8">
        <v>448.40600000000001</v>
      </c>
      <c r="N80" s="8">
        <v>448</v>
      </c>
      <c r="O80" s="8">
        <v>447.375</v>
      </c>
      <c r="P80" s="11">
        <f t="shared" si="15"/>
        <v>447.24660000000006</v>
      </c>
      <c r="Q80" s="25">
        <f t="shared" si="16"/>
        <v>1.1741947453467931</v>
      </c>
      <c r="R80" s="13">
        <f t="shared" si="17"/>
        <v>3.0827138764163223E-3</v>
      </c>
    </row>
    <row r="81" spans="1:18" x14ac:dyDescent="0.3">
      <c r="A81" s="41"/>
      <c r="B81" s="5" t="s">
        <v>7</v>
      </c>
      <c r="C81" s="7">
        <v>417.39</v>
      </c>
      <c r="D81" s="8">
        <v>420.125</v>
      </c>
      <c r="E81" s="8">
        <v>420.73399999999998</v>
      </c>
      <c r="F81" s="8">
        <v>420.28100000000001</v>
      </c>
      <c r="G81" s="8">
        <v>418.90600000000001</v>
      </c>
      <c r="H81" s="11">
        <f t="shared" si="12"/>
        <v>419.48720000000003</v>
      </c>
      <c r="I81" s="25">
        <f t="shared" si="13"/>
        <v>1.353463963317828</v>
      </c>
      <c r="J81" s="13">
        <f t="shared" si="14"/>
        <v>4.3669144135983235E-3</v>
      </c>
      <c r="K81" s="7">
        <v>432.68700000000001</v>
      </c>
      <c r="L81" s="8">
        <v>434.10899999999998</v>
      </c>
      <c r="M81" s="8">
        <v>434.68700000000001</v>
      </c>
      <c r="N81" s="8">
        <v>434.34300000000002</v>
      </c>
      <c r="O81" s="8">
        <v>434.21800000000002</v>
      </c>
      <c r="P81" s="11">
        <f t="shared" si="15"/>
        <v>434.00880000000006</v>
      </c>
      <c r="Q81" s="25">
        <f t="shared" si="16"/>
        <v>0.77016309960942697</v>
      </c>
      <c r="R81" s="13">
        <f t="shared" si="17"/>
        <v>1.3666801226150254E-3</v>
      </c>
    </row>
    <row r="82" spans="1:18" x14ac:dyDescent="0.3">
      <c r="A82" s="41"/>
      <c r="B82" s="5" t="s">
        <v>8</v>
      </c>
      <c r="C82" s="7">
        <v>406.78100000000001</v>
      </c>
      <c r="D82" s="8">
        <v>408.65600000000001</v>
      </c>
      <c r="E82" s="8">
        <v>408.59300000000002</v>
      </c>
      <c r="F82" s="8">
        <v>408.01499999999999</v>
      </c>
      <c r="G82" s="8">
        <v>407.53100000000001</v>
      </c>
      <c r="H82" s="11">
        <f t="shared" si="12"/>
        <v>407.91520000000003</v>
      </c>
      <c r="I82" s="25">
        <f t="shared" si="13"/>
        <v>0.782971391559106</v>
      </c>
      <c r="J82" s="13">
        <f t="shared" si="14"/>
        <v>1.5028716752893809E-3</v>
      </c>
      <c r="K82" s="7">
        <v>426.90600000000001</v>
      </c>
      <c r="L82" s="8">
        <v>429.81200000000001</v>
      </c>
      <c r="M82" s="8">
        <v>430.5</v>
      </c>
      <c r="N82" s="8">
        <v>428.28100000000001</v>
      </c>
      <c r="O82" s="8">
        <v>428.5</v>
      </c>
      <c r="P82" s="11">
        <f t="shared" si="15"/>
        <v>428.79979999999995</v>
      </c>
      <c r="Q82" s="25">
        <f t="shared" si="16"/>
        <v>1.4018506339835206</v>
      </c>
      <c r="R82" s="13">
        <f t="shared" si="17"/>
        <v>4.5829900107229506E-3</v>
      </c>
    </row>
    <row r="83" spans="1:18" x14ac:dyDescent="0.3">
      <c r="A83" s="41"/>
      <c r="B83" s="5" t="s">
        <v>25</v>
      </c>
      <c r="C83" s="7">
        <v>642.59299999999996</v>
      </c>
      <c r="D83" s="8">
        <v>644.70299999999997</v>
      </c>
      <c r="E83" s="8">
        <v>644.48400000000004</v>
      </c>
      <c r="F83" s="8">
        <v>646.76499999999999</v>
      </c>
      <c r="G83" s="8">
        <v>645.15599999999995</v>
      </c>
      <c r="H83" s="11">
        <f t="shared" si="12"/>
        <v>644.74019999999996</v>
      </c>
      <c r="I83" s="25">
        <f t="shared" si="13"/>
        <v>1.4958438086912729</v>
      </c>
      <c r="J83" s="13">
        <f t="shared" si="14"/>
        <v>3.4704656232076325E-3</v>
      </c>
      <c r="K83" s="7">
        <v>651.18700000000001</v>
      </c>
      <c r="L83" s="8">
        <v>653.375</v>
      </c>
      <c r="M83" s="8">
        <v>654.14</v>
      </c>
      <c r="N83" s="8">
        <v>654.68700000000001</v>
      </c>
      <c r="O83" s="8">
        <v>655.06200000000001</v>
      </c>
      <c r="P83" s="11">
        <f t="shared" si="15"/>
        <v>653.69019999999989</v>
      </c>
      <c r="Q83" s="25">
        <f t="shared" si="16"/>
        <v>1.5364835501885452</v>
      </c>
      <c r="R83" s="13">
        <f t="shared" si="17"/>
        <v>3.6114687049002667E-3</v>
      </c>
    </row>
    <row r="84" spans="1:18" x14ac:dyDescent="0.3">
      <c r="A84" s="41"/>
      <c r="B84" s="5" t="s">
        <v>26</v>
      </c>
      <c r="C84" s="7">
        <v>507.79599999999999</v>
      </c>
      <c r="D84" s="8">
        <v>511</v>
      </c>
      <c r="E84" s="8">
        <v>511.09300000000002</v>
      </c>
      <c r="F84" s="8">
        <v>511.79599999999999</v>
      </c>
      <c r="G84" s="8">
        <v>510.625</v>
      </c>
      <c r="H84" s="11">
        <f t="shared" si="12"/>
        <v>510.4620000000001</v>
      </c>
      <c r="I84" s="25">
        <f t="shared" si="13"/>
        <v>1.5492970986870176</v>
      </c>
      <c r="J84" s="13">
        <f t="shared" si="14"/>
        <v>4.7022530570346279E-3</v>
      </c>
      <c r="K84" s="7">
        <v>521.07799999999997</v>
      </c>
      <c r="L84" s="8">
        <v>523.56200000000001</v>
      </c>
      <c r="M84" s="8">
        <v>524.14</v>
      </c>
      <c r="N84" s="8">
        <v>523.75</v>
      </c>
      <c r="O84" s="8">
        <v>522.98400000000004</v>
      </c>
      <c r="P84" s="11">
        <f t="shared" si="15"/>
        <v>523.10279999999989</v>
      </c>
      <c r="Q84" s="25">
        <f t="shared" si="16"/>
        <v>1.2061762723582401</v>
      </c>
      <c r="R84" s="13">
        <f t="shared" si="17"/>
        <v>2.7812147057901804E-3</v>
      </c>
    </row>
    <row r="85" spans="1:18" x14ac:dyDescent="0.3">
      <c r="A85" s="41"/>
      <c r="B85" s="5" t="s">
        <v>27</v>
      </c>
      <c r="C85" s="7">
        <v>465.56200000000001</v>
      </c>
      <c r="D85" s="8">
        <v>467.78100000000001</v>
      </c>
      <c r="E85" s="8">
        <v>467.875</v>
      </c>
      <c r="F85" s="8">
        <v>469.06200000000001</v>
      </c>
      <c r="G85" s="8">
        <v>467.5</v>
      </c>
      <c r="H85" s="11">
        <f t="shared" si="12"/>
        <v>467.55600000000004</v>
      </c>
      <c r="I85" s="25">
        <f t="shared" si="13"/>
        <v>1.2648709420332171</v>
      </c>
      <c r="J85" s="13">
        <f t="shared" si="14"/>
        <v>3.4218328927443941E-3</v>
      </c>
      <c r="K85" s="7">
        <v>482.56200000000001</v>
      </c>
      <c r="L85" s="8">
        <v>486.29599999999999</v>
      </c>
      <c r="M85" s="8">
        <v>487.28100000000001</v>
      </c>
      <c r="N85" s="8">
        <v>485.78100000000001</v>
      </c>
      <c r="O85" s="8">
        <v>486.31200000000001</v>
      </c>
      <c r="P85" s="11">
        <f t="shared" si="15"/>
        <v>485.64639999999997</v>
      </c>
      <c r="Q85" s="25">
        <f t="shared" si="16"/>
        <v>1.8075232501962426</v>
      </c>
      <c r="R85" s="13">
        <f t="shared" si="17"/>
        <v>6.7274055773912638E-3</v>
      </c>
    </row>
    <row r="86" spans="1:18" x14ac:dyDescent="0.3">
      <c r="A86" s="41"/>
      <c r="B86" s="27" t="s">
        <v>28</v>
      </c>
      <c r="C86" s="8">
        <v>460.14</v>
      </c>
      <c r="D86" s="8">
        <v>463</v>
      </c>
      <c r="E86" s="8">
        <v>462.59300000000002</v>
      </c>
      <c r="F86" s="8">
        <v>463.85899999999998</v>
      </c>
      <c r="G86" s="8">
        <v>463.25</v>
      </c>
      <c r="H86" s="11">
        <f t="shared" si="12"/>
        <v>462.56839999999994</v>
      </c>
      <c r="I86" s="25">
        <f t="shared" si="13"/>
        <v>1.4330245287502947</v>
      </c>
      <c r="J86" s="13">
        <f t="shared" si="14"/>
        <v>4.439471654354263E-3</v>
      </c>
      <c r="K86" s="8">
        <v>484.15600000000001</v>
      </c>
      <c r="L86" s="8">
        <v>486.34300000000002</v>
      </c>
      <c r="M86" s="8">
        <v>486.90600000000001</v>
      </c>
      <c r="N86" s="8">
        <v>486.46800000000002</v>
      </c>
      <c r="O86" s="8">
        <v>485.93700000000001</v>
      </c>
      <c r="P86" s="11">
        <f t="shared" si="15"/>
        <v>485.96199999999999</v>
      </c>
      <c r="Q86" s="25">
        <f t="shared" si="16"/>
        <v>1.067074739650417</v>
      </c>
      <c r="R86" s="13">
        <f t="shared" si="17"/>
        <v>2.343081352039882E-3</v>
      </c>
    </row>
    <row r="87" spans="1:18" x14ac:dyDescent="0.3">
      <c r="A87" s="41"/>
      <c r="B87" s="27" t="s">
        <v>1</v>
      </c>
      <c r="C87" s="8">
        <v>90.015000000000001</v>
      </c>
      <c r="D87" s="8">
        <v>90.421000000000006</v>
      </c>
      <c r="E87" s="8">
        <v>90.686999999999998</v>
      </c>
      <c r="F87" s="8">
        <v>90.311999999999998</v>
      </c>
      <c r="G87" s="8">
        <v>90.203000000000003</v>
      </c>
      <c r="H87" s="11">
        <f t="shared" si="12"/>
        <v>90.327600000000004</v>
      </c>
      <c r="I87" s="25">
        <f t="shared" si="13"/>
        <v>0.25068865151817227</v>
      </c>
      <c r="J87" s="13">
        <f t="shared" si="14"/>
        <v>6.9574305085045565E-4</v>
      </c>
      <c r="K87" s="8">
        <v>91.343000000000004</v>
      </c>
      <c r="L87" s="8">
        <v>91.64</v>
      </c>
      <c r="M87" s="8">
        <v>91.89</v>
      </c>
      <c r="N87" s="8">
        <v>91.671000000000006</v>
      </c>
      <c r="O87" s="8">
        <v>91.64</v>
      </c>
      <c r="P87" s="11">
        <f t="shared" si="15"/>
        <v>91.636799999999994</v>
      </c>
      <c r="Q87" s="25">
        <f t="shared" si="16"/>
        <v>0.19469129410428107</v>
      </c>
      <c r="R87" s="13">
        <f t="shared" si="17"/>
        <v>4.1364058980671161E-4</v>
      </c>
    </row>
    <row r="88" spans="1:18" x14ac:dyDescent="0.3">
      <c r="A88" s="41"/>
      <c r="B88" s="5" t="s">
        <v>2</v>
      </c>
      <c r="C88" s="7">
        <v>85.953000000000003</v>
      </c>
      <c r="D88" s="8">
        <v>86.125</v>
      </c>
      <c r="E88" s="8">
        <v>86.125</v>
      </c>
      <c r="F88" s="8">
        <v>86.108999999999995</v>
      </c>
      <c r="G88" s="8">
        <v>85.936999999999998</v>
      </c>
      <c r="H88" s="11">
        <f t="shared" si="12"/>
        <v>86.049799999999991</v>
      </c>
      <c r="I88" s="25">
        <f t="shared" si="13"/>
        <v>9.6058315621292426E-2</v>
      </c>
      <c r="J88" s="13">
        <f t="shared" si="14"/>
        <v>1.0723092906665483E-4</v>
      </c>
      <c r="K88" s="7">
        <v>87.203000000000003</v>
      </c>
      <c r="L88" s="8">
        <v>87.733999999999995</v>
      </c>
      <c r="M88" s="8">
        <v>87.686999999999998</v>
      </c>
      <c r="N88" s="8">
        <v>87.5</v>
      </c>
      <c r="O88" s="8">
        <v>87.468000000000004</v>
      </c>
      <c r="P88" s="11">
        <f t="shared" si="15"/>
        <v>87.518400000000014</v>
      </c>
      <c r="Q88" s="25">
        <f t="shared" si="16"/>
        <v>0.21051437005581985</v>
      </c>
      <c r="R88" s="13">
        <f t="shared" si="17"/>
        <v>5.0636551856522347E-4</v>
      </c>
    </row>
    <row r="89" spans="1:18" x14ac:dyDescent="0.3">
      <c r="A89" s="41"/>
      <c r="B89" s="5" t="s">
        <v>3</v>
      </c>
      <c r="C89" s="7">
        <v>83.936999999999998</v>
      </c>
      <c r="D89" s="8">
        <v>84.733999999999995</v>
      </c>
      <c r="E89" s="8">
        <v>84.858999999999995</v>
      </c>
      <c r="F89" s="8">
        <v>84.296000000000006</v>
      </c>
      <c r="G89" s="8">
        <v>84.296000000000006</v>
      </c>
      <c r="H89" s="11">
        <f t="shared" si="12"/>
        <v>84.424399999999991</v>
      </c>
      <c r="I89" s="25">
        <f t="shared" si="13"/>
        <v>0.37257925331397312</v>
      </c>
      <c r="J89" s="13">
        <f t="shared" si="14"/>
        <v>1.6442556891135473E-3</v>
      </c>
      <c r="K89" s="7">
        <v>85.343000000000004</v>
      </c>
      <c r="L89" s="8">
        <v>85.921000000000006</v>
      </c>
      <c r="M89" s="8">
        <v>86.171000000000006</v>
      </c>
      <c r="N89" s="8">
        <v>85.936999999999998</v>
      </c>
      <c r="O89" s="8">
        <v>85.843000000000004</v>
      </c>
      <c r="P89" s="11">
        <f t="shared" si="15"/>
        <v>85.843000000000004</v>
      </c>
      <c r="Q89" s="25">
        <f t="shared" si="16"/>
        <v>0.30516552885278564</v>
      </c>
      <c r="R89" s="13">
        <f t="shared" si="17"/>
        <v>1.0848409305359824E-3</v>
      </c>
    </row>
    <row r="90" spans="1:18" x14ac:dyDescent="0.3">
      <c r="A90" s="41"/>
      <c r="B90" s="5" t="s">
        <v>4</v>
      </c>
      <c r="C90" s="7">
        <v>79.578000000000003</v>
      </c>
      <c r="D90" s="8">
        <v>80.046000000000006</v>
      </c>
      <c r="E90" s="8">
        <v>79.906000000000006</v>
      </c>
      <c r="F90" s="8">
        <v>79.936999999999998</v>
      </c>
      <c r="G90" s="8">
        <v>79.75</v>
      </c>
      <c r="H90" s="11">
        <f t="shared" si="12"/>
        <v>79.843400000000003</v>
      </c>
      <c r="I90" s="25">
        <f t="shared" si="13"/>
        <v>0.18226848328770484</v>
      </c>
      <c r="J90" s="13">
        <f t="shared" si="14"/>
        <v>4.1608699028348409E-4</v>
      </c>
      <c r="K90" s="7">
        <v>80.233999999999995</v>
      </c>
      <c r="L90" s="8">
        <v>80.421000000000006</v>
      </c>
      <c r="M90" s="8">
        <v>80.561999999999998</v>
      </c>
      <c r="N90" s="8">
        <v>80.421000000000006</v>
      </c>
      <c r="O90" s="8">
        <v>80.421000000000006</v>
      </c>
      <c r="P90" s="11">
        <f t="shared" si="15"/>
        <v>80.411799999999999</v>
      </c>
      <c r="Q90" s="25">
        <f t="shared" si="16"/>
        <v>0.11664776037284379</v>
      </c>
      <c r="R90" s="13">
        <f t="shared" si="17"/>
        <v>1.6921272748527438E-4</v>
      </c>
    </row>
    <row r="91" spans="1:18" x14ac:dyDescent="0.3">
      <c r="A91" s="41"/>
      <c r="B91" s="5" t="s">
        <v>17</v>
      </c>
      <c r="C91" s="7">
        <v>106.84399999999999</v>
      </c>
      <c r="D91" s="8">
        <v>107.437</v>
      </c>
      <c r="E91" s="8">
        <v>107.15600000000001</v>
      </c>
      <c r="F91" s="8">
        <v>107.15600000000001</v>
      </c>
      <c r="G91" s="8">
        <v>107.03100000000001</v>
      </c>
      <c r="H91" s="11">
        <f t="shared" si="12"/>
        <v>107.12480000000001</v>
      </c>
      <c r="I91" s="25">
        <f t="shared" si="13"/>
        <v>0.21625378609402512</v>
      </c>
      <c r="J91" s="13">
        <f t="shared" si="14"/>
        <v>4.3655344047317124E-4</v>
      </c>
      <c r="K91" s="7">
        <v>109.515</v>
      </c>
      <c r="L91" s="8">
        <v>109.718</v>
      </c>
      <c r="M91" s="8">
        <v>109.843</v>
      </c>
      <c r="N91" s="8">
        <v>109.65600000000001</v>
      </c>
      <c r="O91" s="8">
        <v>109.60899999999999</v>
      </c>
      <c r="P91" s="11">
        <f t="shared" si="15"/>
        <v>109.6682</v>
      </c>
      <c r="Q91" s="25">
        <f t="shared" si="16"/>
        <v>0.12263645461281271</v>
      </c>
      <c r="R91" s="13">
        <f t="shared" si="17"/>
        <v>1.3713820414669407E-4</v>
      </c>
    </row>
    <row r="92" spans="1:18" x14ac:dyDescent="0.3">
      <c r="A92" s="41"/>
      <c r="B92" s="5" t="s">
        <v>18</v>
      </c>
      <c r="C92" s="7">
        <v>101.98399999999999</v>
      </c>
      <c r="D92" s="8">
        <v>102.062</v>
      </c>
      <c r="E92" s="8">
        <v>102.15600000000001</v>
      </c>
      <c r="F92" s="8">
        <v>102.04600000000001</v>
      </c>
      <c r="G92" s="8">
        <v>102.015</v>
      </c>
      <c r="H92" s="11">
        <f t="shared" si="12"/>
        <v>102.0526</v>
      </c>
      <c r="I92" s="25">
        <f t="shared" si="13"/>
        <v>6.508302390024949E-2</v>
      </c>
      <c r="J92" s="13">
        <f t="shared" si="14"/>
        <v>4.1506046881710467E-5</v>
      </c>
      <c r="K92" s="7">
        <v>104.343</v>
      </c>
      <c r="L92" s="8">
        <v>104.843</v>
      </c>
      <c r="M92" s="8">
        <v>105.03100000000001</v>
      </c>
      <c r="N92" s="8">
        <v>104.79600000000001</v>
      </c>
      <c r="O92" s="8">
        <v>104.828</v>
      </c>
      <c r="P92" s="11">
        <f t="shared" si="15"/>
        <v>104.76820000000001</v>
      </c>
      <c r="Q92" s="25">
        <f t="shared" si="16"/>
        <v>0.25485427208504929</v>
      </c>
      <c r="R92" s="13">
        <f t="shared" si="17"/>
        <v>6.1994670138458368E-4</v>
      </c>
    </row>
    <row r="93" spans="1:18" x14ac:dyDescent="0.3">
      <c r="A93" s="41"/>
      <c r="B93" s="5" t="s">
        <v>19</v>
      </c>
      <c r="C93" s="7">
        <v>96.703000000000003</v>
      </c>
      <c r="D93" s="8">
        <v>97.343000000000004</v>
      </c>
      <c r="E93" s="8">
        <v>97.328000000000003</v>
      </c>
      <c r="F93" s="8">
        <v>97.061999999999998</v>
      </c>
      <c r="G93" s="8">
        <v>96.875</v>
      </c>
      <c r="H93" s="11">
        <f t="shared" si="12"/>
        <v>97.062200000000004</v>
      </c>
      <c r="I93" s="25">
        <f t="shared" si="13"/>
        <v>0.2799851781791321</v>
      </c>
      <c r="J93" s="13">
        <f t="shared" si="14"/>
        <v>8.0764396438572745E-4</v>
      </c>
      <c r="K93" s="7">
        <v>99.858999999999995</v>
      </c>
      <c r="L93" s="8">
        <v>100.5</v>
      </c>
      <c r="M93" s="8">
        <v>100.813</v>
      </c>
      <c r="N93" s="8">
        <v>100.54600000000001</v>
      </c>
      <c r="O93" s="8">
        <v>100.53100000000001</v>
      </c>
      <c r="P93" s="11">
        <f t="shared" si="15"/>
        <v>100.4498</v>
      </c>
      <c r="Q93" s="25">
        <f t="shared" si="16"/>
        <v>0.35331529828186403</v>
      </c>
      <c r="R93" s="13">
        <f t="shared" si="17"/>
        <v>1.2427272129959697E-3</v>
      </c>
    </row>
    <row r="94" spans="1:18" x14ac:dyDescent="0.3">
      <c r="A94" s="41"/>
      <c r="B94" s="5" t="s">
        <v>20</v>
      </c>
      <c r="C94" s="7">
        <v>91.171000000000006</v>
      </c>
      <c r="D94" s="8">
        <v>91.578000000000003</v>
      </c>
      <c r="E94" s="8">
        <v>91.671000000000006</v>
      </c>
      <c r="F94" s="8">
        <v>91.656000000000006</v>
      </c>
      <c r="G94" s="8">
        <v>91.5</v>
      </c>
      <c r="H94" s="11">
        <f t="shared" si="12"/>
        <v>91.515200000000007</v>
      </c>
      <c r="I94" s="25">
        <f t="shared" si="13"/>
        <v>0.20417321077947492</v>
      </c>
      <c r="J94" s="13">
        <f t="shared" si="14"/>
        <v>4.5551667919646019E-4</v>
      </c>
      <c r="K94" s="7">
        <v>94.515000000000001</v>
      </c>
      <c r="L94" s="8">
        <v>94.936999999999998</v>
      </c>
      <c r="M94" s="8">
        <v>95.093000000000004</v>
      </c>
      <c r="N94" s="8">
        <v>94.953000000000003</v>
      </c>
      <c r="O94" s="8">
        <v>94.953000000000003</v>
      </c>
      <c r="P94" s="11">
        <f t="shared" si="15"/>
        <v>94.890200000000007</v>
      </c>
      <c r="Q94" s="25">
        <f t="shared" si="16"/>
        <v>0.21907806827704224</v>
      </c>
      <c r="R94" s="13">
        <f t="shared" si="17"/>
        <v>5.0579722668937766E-4</v>
      </c>
    </row>
    <row r="95" spans="1:18" x14ac:dyDescent="0.3">
      <c r="A95" s="41"/>
      <c r="B95" s="5" t="s">
        <v>41</v>
      </c>
      <c r="C95" s="7">
        <v>101.75</v>
      </c>
      <c r="D95" s="8">
        <v>102.265</v>
      </c>
      <c r="E95" s="8">
        <v>102.04600000000001</v>
      </c>
      <c r="F95" s="8">
        <v>102.10899999999999</v>
      </c>
      <c r="G95" s="8">
        <v>101.968</v>
      </c>
      <c r="H95" s="11">
        <f t="shared" si="12"/>
        <v>102.02759999999999</v>
      </c>
      <c r="I95" s="25">
        <f t="shared" si="13"/>
        <v>0.18969528196557711</v>
      </c>
      <c r="J95" s="13">
        <f t="shared" si="14"/>
        <v>3.5269182064460796E-4</v>
      </c>
      <c r="K95" s="7">
        <v>103.23399999999999</v>
      </c>
      <c r="L95" s="8">
        <v>103.5</v>
      </c>
      <c r="M95" s="8">
        <v>103.67100000000001</v>
      </c>
      <c r="N95" s="8">
        <v>103.515</v>
      </c>
      <c r="O95" s="8">
        <v>103.39</v>
      </c>
      <c r="P95" s="11">
        <f t="shared" si="15"/>
        <v>103.46199999999999</v>
      </c>
      <c r="Q95" s="25">
        <f t="shared" si="16"/>
        <v>0.16209719306638617</v>
      </c>
      <c r="R95" s="13">
        <f t="shared" si="17"/>
        <v>2.5396280760087066E-4</v>
      </c>
    </row>
    <row r="96" spans="1:18" x14ac:dyDescent="0.3">
      <c r="A96" s="41"/>
      <c r="B96" s="5" t="s">
        <v>42</v>
      </c>
      <c r="C96" s="7">
        <v>94.046000000000006</v>
      </c>
      <c r="D96" s="8">
        <v>94.218000000000004</v>
      </c>
      <c r="E96" s="8">
        <v>94.25</v>
      </c>
      <c r="F96" s="8">
        <v>94.484999999999999</v>
      </c>
      <c r="G96" s="8">
        <v>94.296000000000006</v>
      </c>
      <c r="H96" s="11">
        <f t="shared" si="12"/>
        <v>94.259</v>
      </c>
      <c r="I96" s="25">
        <f t="shared" si="13"/>
        <v>0.15777832550765422</v>
      </c>
      <c r="J96" s="13">
        <f t="shared" si="14"/>
        <v>2.6410210165606779E-4</v>
      </c>
      <c r="K96" s="7">
        <v>95.875</v>
      </c>
      <c r="L96" s="8">
        <v>96.156000000000006</v>
      </c>
      <c r="M96" s="8">
        <v>96.265000000000001</v>
      </c>
      <c r="N96" s="8">
        <v>96.156000000000006</v>
      </c>
      <c r="O96" s="8">
        <v>96.093000000000004</v>
      </c>
      <c r="P96" s="11">
        <f t="shared" si="15"/>
        <v>96.109000000000009</v>
      </c>
      <c r="Q96" s="25">
        <f t="shared" si="16"/>
        <v>0.14471178251960098</v>
      </c>
      <c r="R96" s="13">
        <f t="shared" si="17"/>
        <v>2.1789322540032978E-4</v>
      </c>
    </row>
    <row r="97" spans="1:18" x14ac:dyDescent="0.3">
      <c r="A97" s="41"/>
      <c r="B97" s="5" t="s">
        <v>43</v>
      </c>
      <c r="C97" s="7">
        <v>86.078000000000003</v>
      </c>
      <c r="D97" s="8">
        <v>86.375</v>
      </c>
      <c r="E97" s="8">
        <v>86.421000000000006</v>
      </c>
      <c r="F97" s="8">
        <v>86.625</v>
      </c>
      <c r="G97" s="8">
        <v>86.421000000000006</v>
      </c>
      <c r="H97" s="11">
        <f t="shared" si="12"/>
        <v>86.384</v>
      </c>
      <c r="I97" s="25">
        <f t="shared" si="13"/>
        <v>0.19655533571999462</v>
      </c>
      <c r="J97" s="13">
        <f t="shared" si="14"/>
        <v>4.4723559918503181E-4</v>
      </c>
      <c r="K97" s="7">
        <v>88.578000000000003</v>
      </c>
      <c r="L97" s="8">
        <v>88.875</v>
      </c>
      <c r="M97" s="8">
        <v>89.015000000000001</v>
      </c>
      <c r="N97" s="8">
        <v>88.796000000000006</v>
      </c>
      <c r="O97" s="8">
        <v>88.828000000000003</v>
      </c>
      <c r="P97" s="11">
        <f t="shared" si="15"/>
        <v>88.818399999999997</v>
      </c>
      <c r="Q97" s="25">
        <f t="shared" si="16"/>
        <v>0.15830445350652533</v>
      </c>
      <c r="R97" s="13">
        <f t="shared" si="17"/>
        <v>2.8215212163245051E-4</v>
      </c>
    </row>
    <row r="98" spans="1:18" x14ac:dyDescent="0.3">
      <c r="A98" s="41"/>
      <c r="B98" s="5" t="s">
        <v>44</v>
      </c>
      <c r="C98" s="7">
        <v>77.89</v>
      </c>
      <c r="D98" s="8">
        <v>78.296000000000006</v>
      </c>
      <c r="E98" s="8">
        <v>78.406000000000006</v>
      </c>
      <c r="F98" s="8">
        <v>78.375</v>
      </c>
      <c r="G98" s="8">
        <v>78.406000000000006</v>
      </c>
      <c r="H98" s="11">
        <f t="shared" si="12"/>
        <v>78.274599999999992</v>
      </c>
      <c r="I98" s="25">
        <f t="shared" si="13"/>
        <v>0.21965154222085656</v>
      </c>
      <c r="J98" s="13">
        <f t="shared" si="14"/>
        <v>6.1637874866177201E-4</v>
      </c>
      <c r="K98" s="7">
        <v>80.436999999999998</v>
      </c>
      <c r="L98" s="8">
        <v>80.875</v>
      </c>
      <c r="M98" s="8">
        <v>81.078000000000003</v>
      </c>
      <c r="N98" s="8">
        <v>80.906000000000006</v>
      </c>
      <c r="O98" s="8">
        <v>81.016000000000005</v>
      </c>
      <c r="P98" s="11">
        <f t="shared" si="15"/>
        <v>80.862400000000008</v>
      </c>
      <c r="Q98" s="25">
        <f t="shared" si="16"/>
        <v>0.25154582087564359</v>
      </c>
      <c r="R98" s="13">
        <f t="shared" si="17"/>
        <v>7.825058370763341E-4</v>
      </c>
    </row>
    <row r="99" spans="1:18" x14ac:dyDescent="0.3">
      <c r="A99" s="41"/>
      <c r="B99" s="5" t="s">
        <v>49</v>
      </c>
      <c r="C99" s="7">
        <v>66.078000000000003</v>
      </c>
      <c r="D99" s="8">
        <v>66.233999999999995</v>
      </c>
      <c r="E99" s="8">
        <v>66.25</v>
      </c>
      <c r="F99" s="8">
        <v>66.14</v>
      </c>
      <c r="G99" s="8">
        <v>66.203000000000003</v>
      </c>
      <c r="H99" s="11">
        <f t="shared" ref="H99:H130" si="18">TRIMMEAN(C99:G99,0.2)</f>
        <v>66.180999999999997</v>
      </c>
      <c r="I99" s="25">
        <f t="shared" ref="I99:I130" si="19">STDEV(C99:G99)</f>
        <v>7.1316197318699814E-2</v>
      </c>
      <c r="J99" s="13">
        <f t="shared" ref="J99:J130" si="20">VAR(C99:G99)/H99</f>
        <v>7.684985116573831E-5</v>
      </c>
      <c r="K99" s="7">
        <v>67.171000000000006</v>
      </c>
      <c r="L99" s="8">
        <v>67.281000000000006</v>
      </c>
      <c r="M99" s="8">
        <v>67.421000000000006</v>
      </c>
      <c r="N99" s="8">
        <v>67.311999999999998</v>
      </c>
      <c r="O99" s="8">
        <v>67.281000000000006</v>
      </c>
      <c r="P99" s="11">
        <f t="shared" ref="P99:P130" si="21">TRIMMEAN(K99:O99,0.2)</f>
        <v>67.293199999999999</v>
      </c>
      <c r="Q99" s="25">
        <f t="shared" ref="Q99:Q130" si="22">STDEV(K99:O99)</f>
        <v>8.9326367887650748E-2</v>
      </c>
      <c r="R99" s="13">
        <f t="shared" ref="R99:R130" si="23">VAR(K99:O99)/P99</f>
        <v>1.1857364488536617E-4</v>
      </c>
    </row>
    <row r="100" spans="1:18" x14ac:dyDescent="0.3">
      <c r="A100" s="41"/>
      <c r="B100" s="5" t="s">
        <v>50</v>
      </c>
      <c r="C100" s="7">
        <v>60.64</v>
      </c>
      <c r="D100" s="8">
        <v>60.795999999999999</v>
      </c>
      <c r="E100" s="8">
        <v>60.811999999999998</v>
      </c>
      <c r="F100" s="8">
        <v>60.828000000000003</v>
      </c>
      <c r="G100" s="8">
        <v>60.843000000000004</v>
      </c>
      <c r="H100" s="11">
        <f t="shared" si="18"/>
        <v>60.783799999999999</v>
      </c>
      <c r="I100" s="25">
        <f t="shared" si="19"/>
        <v>8.2281225075955755E-2</v>
      </c>
      <c r="J100" s="13">
        <f t="shared" si="20"/>
        <v>1.1138165103201989E-4</v>
      </c>
      <c r="K100" s="7">
        <v>61.875</v>
      </c>
      <c r="L100" s="8">
        <v>61.968000000000004</v>
      </c>
      <c r="M100" s="8">
        <v>62.093000000000004</v>
      </c>
      <c r="N100" s="8">
        <v>62.030999999999999</v>
      </c>
      <c r="O100" s="8">
        <v>61.984000000000002</v>
      </c>
      <c r="P100" s="11">
        <f t="shared" si="21"/>
        <v>61.990200000000002</v>
      </c>
      <c r="Q100" s="25">
        <f t="shared" si="22"/>
        <v>8.0676514550395109E-2</v>
      </c>
      <c r="R100" s="13">
        <f t="shared" si="23"/>
        <v>1.0499562834125576E-4</v>
      </c>
    </row>
    <row r="101" spans="1:18" x14ac:dyDescent="0.3">
      <c r="A101" s="41"/>
      <c r="B101" s="5" t="s">
        <v>51</v>
      </c>
      <c r="C101" s="7">
        <v>56.734000000000002</v>
      </c>
      <c r="D101" s="8">
        <v>56.953000000000003</v>
      </c>
      <c r="E101" s="8">
        <v>56.953000000000003</v>
      </c>
      <c r="F101" s="8">
        <v>56.936999999999998</v>
      </c>
      <c r="G101" s="8">
        <v>56.843000000000004</v>
      </c>
      <c r="H101" s="11">
        <f t="shared" si="18"/>
        <v>56.884</v>
      </c>
      <c r="I101" s="25">
        <f t="shared" si="19"/>
        <v>9.5540567299969154E-2</v>
      </c>
      <c r="J101" s="13">
        <f t="shared" si="20"/>
        <v>1.6046691512551744E-4</v>
      </c>
      <c r="K101" s="7">
        <v>58.045999999999999</v>
      </c>
      <c r="L101" s="8">
        <v>58.234000000000002</v>
      </c>
      <c r="M101" s="8">
        <v>58.39</v>
      </c>
      <c r="N101" s="8">
        <v>58.265000000000001</v>
      </c>
      <c r="O101" s="8">
        <v>58.295999999999999</v>
      </c>
      <c r="P101" s="11">
        <f t="shared" si="21"/>
        <v>58.246200000000002</v>
      </c>
      <c r="Q101" s="25">
        <f t="shared" si="22"/>
        <v>0.12623470204345585</v>
      </c>
      <c r="R101" s="13">
        <f t="shared" si="23"/>
        <v>2.7358351274418038E-4</v>
      </c>
    </row>
    <row r="102" spans="1:18" x14ac:dyDescent="0.3">
      <c r="A102" s="41"/>
      <c r="B102" s="5" t="s">
        <v>52</v>
      </c>
      <c r="C102" s="7">
        <v>53.203000000000003</v>
      </c>
      <c r="D102" s="8">
        <v>53.905999999999999</v>
      </c>
      <c r="E102" s="8">
        <v>54.170999999999999</v>
      </c>
      <c r="F102" s="8">
        <v>53.420999999999999</v>
      </c>
      <c r="G102" s="8">
        <v>53.311999999999998</v>
      </c>
      <c r="H102" s="11">
        <f t="shared" si="18"/>
        <v>53.602599999999995</v>
      </c>
      <c r="I102" s="25">
        <f t="shared" si="19"/>
        <v>0.41600396632724485</v>
      </c>
      <c r="J102" s="13">
        <f t="shared" si="20"/>
        <v>3.2285616742471347E-3</v>
      </c>
      <c r="K102" s="7">
        <v>54.5</v>
      </c>
      <c r="L102" s="8">
        <v>54.625</v>
      </c>
      <c r="M102" s="8">
        <v>54.780999999999999</v>
      </c>
      <c r="N102" s="8">
        <v>54.75</v>
      </c>
      <c r="O102" s="8">
        <v>54.75</v>
      </c>
      <c r="P102" s="11">
        <f t="shared" si="21"/>
        <v>54.681200000000004</v>
      </c>
      <c r="Q102" s="25">
        <f t="shared" si="22"/>
        <v>0.11770598965218354</v>
      </c>
      <c r="R102" s="13">
        <f t="shared" si="23"/>
        <v>2.5337227420027243E-4</v>
      </c>
    </row>
    <row r="103" spans="1:18" x14ac:dyDescent="0.3">
      <c r="A103" s="41"/>
      <c r="B103" s="5" t="s">
        <v>9</v>
      </c>
      <c r="C103" s="7">
        <v>28.968</v>
      </c>
      <c r="D103" s="8">
        <v>29.36</v>
      </c>
      <c r="E103" s="8">
        <v>29.14</v>
      </c>
      <c r="F103" s="8">
        <v>29.155999999999999</v>
      </c>
      <c r="G103" s="8">
        <v>29.170999999999999</v>
      </c>
      <c r="H103" s="11">
        <f t="shared" si="18"/>
        <v>29.158999999999999</v>
      </c>
      <c r="I103" s="25">
        <f t="shared" si="19"/>
        <v>0.13910068296022107</v>
      </c>
      <c r="J103" s="13">
        <f t="shared" si="20"/>
        <v>6.6356870948934934E-4</v>
      </c>
      <c r="K103" s="7">
        <v>29.437000000000001</v>
      </c>
      <c r="L103" s="8">
        <v>29.609000000000002</v>
      </c>
      <c r="M103" s="8">
        <v>29.670999999999999</v>
      </c>
      <c r="N103" s="8">
        <v>29.593</v>
      </c>
      <c r="O103" s="8">
        <v>29.75</v>
      </c>
      <c r="P103" s="11">
        <f t="shared" si="21"/>
        <v>29.612000000000002</v>
      </c>
      <c r="Q103" s="25">
        <f t="shared" si="22"/>
        <v>0.11567194992736951</v>
      </c>
      <c r="R103" s="13">
        <f t="shared" si="23"/>
        <v>4.5184384708901385E-4</v>
      </c>
    </row>
    <row r="104" spans="1:18" x14ac:dyDescent="0.3">
      <c r="A104" s="41"/>
      <c r="B104" s="5" t="s">
        <v>10</v>
      </c>
      <c r="C104" s="7">
        <v>27.625</v>
      </c>
      <c r="D104" s="8">
        <v>28.687000000000001</v>
      </c>
      <c r="E104" s="8">
        <v>28.562000000000001</v>
      </c>
      <c r="F104" s="8">
        <v>28.045999999999999</v>
      </c>
      <c r="G104" s="8">
        <v>27.920999999999999</v>
      </c>
      <c r="H104" s="11">
        <f t="shared" si="18"/>
        <v>28.168199999999995</v>
      </c>
      <c r="I104" s="25">
        <f t="shared" si="19"/>
        <v>0.44590884718740514</v>
      </c>
      <c r="J104" s="13">
        <f t="shared" si="20"/>
        <v>7.0588358503560992E-3</v>
      </c>
      <c r="K104" s="7">
        <v>28.14</v>
      </c>
      <c r="L104" s="8">
        <v>28.577999999999999</v>
      </c>
      <c r="M104" s="8">
        <v>28.718</v>
      </c>
      <c r="N104" s="8">
        <v>28.515000000000001</v>
      </c>
      <c r="O104" s="8">
        <v>28.375</v>
      </c>
      <c r="P104" s="11">
        <f t="shared" si="21"/>
        <v>28.465200000000003</v>
      </c>
      <c r="Q104" s="25">
        <f t="shared" si="22"/>
        <v>0.21966041973919626</v>
      </c>
      <c r="R104" s="13">
        <f t="shared" si="23"/>
        <v>1.6950767955257605E-3</v>
      </c>
    </row>
    <row r="105" spans="1:18" x14ac:dyDescent="0.3">
      <c r="A105" s="41"/>
      <c r="B105" s="5" t="s">
        <v>11</v>
      </c>
      <c r="C105" s="7">
        <v>26.170999999999999</v>
      </c>
      <c r="D105" s="8">
        <v>27.093</v>
      </c>
      <c r="E105" s="8">
        <v>27.030999999999999</v>
      </c>
      <c r="F105" s="8">
        <v>26.265000000000001</v>
      </c>
      <c r="G105" s="8">
        <v>26.312000000000001</v>
      </c>
      <c r="H105" s="11">
        <f t="shared" si="18"/>
        <v>26.574399999999997</v>
      </c>
      <c r="I105" s="25">
        <f t="shared" si="19"/>
        <v>0.44853740089316924</v>
      </c>
      <c r="J105" s="13">
        <f t="shared" si="20"/>
        <v>7.5706619904870711E-3</v>
      </c>
      <c r="K105" s="7">
        <v>26.5</v>
      </c>
      <c r="L105" s="8">
        <v>26.75</v>
      </c>
      <c r="M105" s="8">
        <v>26.795999999999999</v>
      </c>
      <c r="N105" s="8">
        <v>26.765000000000001</v>
      </c>
      <c r="O105" s="8">
        <v>26.718</v>
      </c>
      <c r="P105" s="11">
        <f t="shared" si="21"/>
        <v>26.7058</v>
      </c>
      <c r="Q105" s="25">
        <f t="shared" si="22"/>
        <v>0.11842381517245586</v>
      </c>
      <c r="R105" s="13">
        <f t="shared" si="23"/>
        <v>5.2513686165551999E-4</v>
      </c>
    </row>
    <row r="106" spans="1:18" x14ac:dyDescent="0.3">
      <c r="A106" s="41"/>
      <c r="B106" s="5" t="s">
        <v>12</v>
      </c>
      <c r="C106" s="7">
        <v>24.25</v>
      </c>
      <c r="D106" s="8">
        <v>24.405999999999999</v>
      </c>
      <c r="E106" s="8">
        <v>24.468</v>
      </c>
      <c r="F106" s="8">
        <v>24.234000000000002</v>
      </c>
      <c r="G106" s="8">
        <v>24.280999999999999</v>
      </c>
      <c r="H106" s="11">
        <f t="shared" si="18"/>
        <v>24.327800000000003</v>
      </c>
      <c r="I106" s="25">
        <f t="shared" si="19"/>
        <v>0.10345627095541332</v>
      </c>
      <c r="J106" s="13">
        <f t="shared" si="20"/>
        <v>4.3995757939476219E-4</v>
      </c>
      <c r="K106" s="7">
        <v>24.687000000000001</v>
      </c>
      <c r="L106" s="8">
        <v>24.920999999999999</v>
      </c>
      <c r="M106" s="8">
        <v>24.827999999999999</v>
      </c>
      <c r="N106" s="8">
        <v>24.920999999999999</v>
      </c>
      <c r="O106" s="8">
        <v>24.827999999999999</v>
      </c>
      <c r="P106" s="11">
        <f t="shared" si="21"/>
        <v>24.837</v>
      </c>
      <c r="Q106" s="25">
        <f t="shared" si="22"/>
        <v>9.5882740886980622E-2</v>
      </c>
      <c r="R106" s="13">
        <f t="shared" si="23"/>
        <v>3.701534001690971E-4</v>
      </c>
    </row>
    <row r="107" spans="1:18" x14ac:dyDescent="0.3">
      <c r="A107" s="41"/>
      <c r="B107" s="5" t="s">
        <v>21</v>
      </c>
      <c r="C107" s="7">
        <v>37.170999999999999</v>
      </c>
      <c r="D107" s="8">
        <v>37.359000000000002</v>
      </c>
      <c r="E107" s="8">
        <v>37.295999999999999</v>
      </c>
      <c r="F107" s="8">
        <v>37.203000000000003</v>
      </c>
      <c r="G107" s="8">
        <v>37.25</v>
      </c>
      <c r="H107" s="11">
        <f t="shared" si="18"/>
        <v>37.255800000000001</v>
      </c>
      <c r="I107" s="25">
        <f t="shared" si="19"/>
        <v>7.4630422751047226E-2</v>
      </c>
      <c r="J107" s="13">
        <f t="shared" si="20"/>
        <v>1.4949886997460871E-4</v>
      </c>
      <c r="K107" s="7">
        <v>37.453000000000003</v>
      </c>
      <c r="L107" s="8">
        <v>37.545999999999999</v>
      </c>
      <c r="M107" s="8">
        <v>37.609000000000002</v>
      </c>
      <c r="N107" s="8">
        <v>37.561999999999998</v>
      </c>
      <c r="O107" s="8">
        <v>37.64</v>
      </c>
      <c r="P107" s="11">
        <f t="shared" si="21"/>
        <v>37.561999999999998</v>
      </c>
      <c r="Q107" s="25">
        <f t="shared" si="22"/>
        <v>7.1466775497428928E-2</v>
      </c>
      <c r="R107" s="13">
        <f t="shared" si="23"/>
        <v>1.3597518768968393E-4</v>
      </c>
    </row>
    <row r="108" spans="1:18" x14ac:dyDescent="0.3">
      <c r="A108" s="41"/>
      <c r="B108" s="5" t="s">
        <v>22</v>
      </c>
      <c r="C108" s="7">
        <v>34.078000000000003</v>
      </c>
      <c r="D108" s="8">
        <v>34.39</v>
      </c>
      <c r="E108" s="8">
        <v>34.405999999999999</v>
      </c>
      <c r="F108" s="8">
        <v>34.375</v>
      </c>
      <c r="G108" s="8">
        <v>34.280999999999999</v>
      </c>
      <c r="H108" s="11">
        <f t="shared" si="18"/>
        <v>34.305999999999997</v>
      </c>
      <c r="I108" s="25">
        <f t="shared" si="19"/>
        <v>0.13640564504447625</v>
      </c>
      <c r="J108" s="13">
        <f t="shared" si="20"/>
        <v>5.4236868186322061E-4</v>
      </c>
      <c r="K108" s="7">
        <v>34.561999999999998</v>
      </c>
      <c r="L108" s="8">
        <v>34.968000000000004</v>
      </c>
      <c r="M108" s="8">
        <v>34.936999999999998</v>
      </c>
      <c r="N108" s="8">
        <v>34.859000000000002</v>
      </c>
      <c r="O108" s="8">
        <v>34.811999999999998</v>
      </c>
      <c r="P108" s="11">
        <f t="shared" si="21"/>
        <v>34.827599999999997</v>
      </c>
      <c r="Q108" s="25">
        <f t="shared" si="22"/>
        <v>0.16082070762187461</v>
      </c>
      <c r="R108" s="13">
        <f t="shared" si="23"/>
        <v>7.4260930985771282E-4</v>
      </c>
    </row>
    <row r="109" spans="1:18" x14ac:dyDescent="0.3">
      <c r="A109" s="41"/>
      <c r="B109" s="5" t="s">
        <v>23</v>
      </c>
      <c r="C109" s="7">
        <v>30.734000000000002</v>
      </c>
      <c r="D109" s="8">
        <v>31.295999999999999</v>
      </c>
      <c r="E109" s="8">
        <v>30.859000000000002</v>
      </c>
      <c r="F109" s="8">
        <v>30.812000000000001</v>
      </c>
      <c r="G109" s="8">
        <v>30.625</v>
      </c>
      <c r="H109" s="11">
        <f t="shared" si="18"/>
        <v>30.865200000000005</v>
      </c>
      <c r="I109" s="25">
        <f t="shared" si="19"/>
        <v>0.25659637565639876</v>
      </c>
      <c r="J109" s="13">
        <f t="shared" si="20"/>
        <v>2.133201793605734E-3</v>
      </c>
      <c r="K109" s="7">
        <v>31.375</v>
      </c>
      <c r="L109" s="8">
        <v>31.530999999999999</v>
      </c>
      <c r="M109" s="8">
        <v>31.562000000000001</v>
      </c>
      <c r="N109" s="8">
        <v>31.452999999999999</v>
      </c>
      <c r="O109" s="8">
        <v>31.452999999999999</v>
      </c>
      <c r="P109" s="11">
        <f t="shared" si="21"/>
        <v>31.474799999999998</v>
      </c>
      <c r="Q109" s="25">
        <f t="shared" si="22"/>
        <v>7.3608423431017936E-2</v>
      </c>
      <c r="R109" s="13">
        <f t="shared" si="23"/>
        <v>1.7214406445791651E-4</v>
      </c>
    </row>
    <row r="110" spans="1:18" x14ac:dyDescent="0.3">
      <c r="A110" s="41"/>
      <c r="B110" s="5" t="s">
        <v>24</v>
      </c>
      <c r="C110" s="7">
        <v>27.530999999999999</v>
      </c>
      <c r="D110" s="8">
        <v>27.75</v>
      </c>
      <c r="E110" s="8">
        <v>27.75</v>
      </c>
      <c r="F110" s="8">
        <v>27.655999999999999</v>
      </c>
      <c r="G110" s="8">
        <v>27.655999999999999</v>
      </c>
      <c r="H110" s="11">
        <f t="shared" si="18"/>
        <v>27.668600000000005</v>
      </c>
      <c r="I110" s="25">
        <f t="shared" si="19"/>
        <v>9.014321937894218E-2</v>
      </c>
      <c r="J110" s="13">
        <f t="shared" si="20"/>
        <v>2.9368309202489805E-4</v>
      </c>
      <c r="K110" s="7">
        <v>28.609000000000002</v>
      </c>
      <c r="L110" s="8">
        <v>28.670999999999999</v>
      </c>
      <c r="M110" s="8">
        <v>28.780999999999999</v>
      </c>
      <c r="N110" s="8">
        <v>28.734000000000002</v>
      </c>
      <c r="O110" s="8">
        <v>28.64</v>
      </c>
      <c r="P110" s="11">
        <f t="shared" si="21"/>
        <v>28.687000000000001</v>
      </c>
      <c r="Q110" s="25">
        <f t="shared" si="22"/>
        <v>6.998928489418868E-2</v>
      </c>
      <c r="R110" s="13">
        <f t="shared" si="23"/>
        <v>1.7075678878934386E-4</v>
      </c>
    </row>
    <row r="111" spans="1:18" x14ac:dyDescent="0.3">
      <c r="A111" s="41"/>
      <c r="B111" s="5" t="s">
        <v>13</v>
      </c>
      <c r="C111" s="7">
        <v>28.437000000000001</v>
      </c>
      <c r="D111" s="8">
        <v>28.609000000000002</v>
      </c>
      <c r="E111" s="8">
        <v>28.545999999999999</v>
      </c>
      <c r="F111" s="8">
        <v>28.609000000000002</v>
      </c>
      <c r="G111" s="8">
        <v>28.562000000000001</v>
      </c>
      <c r="H111" s="11">
        <f t="shared" si="18"/>
        <v>28.552600000000005</v>
      </c>
      <c r="I111" s="25">
        <f t="shared" si="19"/>
        <v>7.0457788781653097E-2</v>
      </c>
      <c r="J111" s="13">
        <f t="shared" si="20"/>
        <v>1.7386507708580092E-4</v>
      </c>
      <c r="K111" s="7">
        <v>28.859000000000002</v>
      </c>
      <c r="L111" s="8">
        <v>29.015000000000001</v>
      </c>
      <c r="M111" s="8">
        <v>28.984000000000002</v>
      </c>
      <c r="N111" s="8">
        <v>28.984000000000002</v>
      </c>
      <c r="O111" s="8">
        <v>28.968</v>
      </c>
      <c r="P111" s="11">
        <f t="shared" si="21"/>
        <v>28.962</v>
      </c>
      <c r="Q111" s="25">
        <f t="shared" si="22"/>
        <v>6.0045815840905709E-2</v>
      </c>
      <c r="R111" s="13">
        <f t="shared" si="23"/>
        <v>1.244907119674043E-4</v>
      </c>
    </row>
    <row r="112" spans="1:18" x14ac:dyDescent="0.3">
      <c r="A112" s="41"/>
      <c r="B112" s="5" t="s">
        <v>14</v>
      </c>
      <c r="C112" s="7">
        <v>25.734000000000002</v>
      </c>
      <c r="D112" s="8">
        <v>26.295999999999999</v>
      </c>
      <c r="E112" s="8">
        <v>26.109000000000002</v>
      </c>
      <c r="F112" s="8">
        <v>26.312000000000001</v>
      </c>
      <c r="G112" s="8">
        <v>26.077999999999999</v>
      </c>
      <c r="H112" s="11">
        <f t="shared" si="18"/>
        <v>26.105799999999999</v>
      </c>
      <c r="I112" s="25">
        <f t="shared" si="19"/>
        <v>0.23329852121262953</v>
      </c>
      <c r="J112" s="13">
        <f t="shared" si="20"/>
        <v>2.0849083345463363E-3</v>
      </c>
      <c r="K112" s="7">
        <v>26.234000000000002</v>
      </c>
      <c r="L112" s="8">
        <v>26.687000000000001</v>
      </c>
      <c r="M112" s="8">
        <v>26.718</v>
      </c>
      <c r="N112" s="8">
        <v>26.437000000000001</v>
      </c>
      <c r="O112" s="8">
        <v>26.545999999999999</v>
      </c>
      <c r="P112" s="11">
        <f t="shared" si="21"/>
        <v>26.524400000000004</v>
      </c>
      <c r="Q112" s="25">
        <f t="shared" si="22"/>
        <v>0.1977101413686202</v>
      </c>
      <c r="R112" s="13">
        <f t="shared" si="23"/>
        <v>1.4737109981752565E-3</v>
      </c>
    </row>
    <row r="113" spans="1:18" x14ac:dyDescent="0.3">
      <c r="A113" s="41"/>
      <c r="B113" s="5" t="s">
        <v>15</v>
      </c>
      <c r="C113" s="7">
        <v>23.859000000000002</v>
      </c>
      <c r="D113" s="8">
        <v>24.062000000000001</v>
      </c>
      <c r="E113" s="8">
        <v>24.109000000000002</v>
      </c>
      <c r="F113" s="8">
        <v>24.11</v>
      </c>
      <c r="G113" s="8">
        <v>24.062000000000001</v>
      </c>
      <c r="H113" s="11">
        <f t="shared" si="18"/>
        <v>24.040399999999998</v>
      </c>
      <c r="I113" s="25">
        <f t="shared" si="19"/>
        <v>0.10415037205886452</v>
      </c>
      <c r="J113" s="13">
        <f t="shared" si="20"/>
        <v>4.512112943212221E-4</v>
      </c>
      <c r="K113" s="7">
        <v>24.468</v>
      </c>
      <c r="L113" s="8">
        <v>24.64</v>
      </c>
      <c r="M113" s="8">
        <v>24.795999999999999</v>
      </c>
      <c r="N113" s="8">
        <v>24.609000000000002</v>
      </c>
      <c r="O113" s="8">
        <v>24.593</v>
      </c>
      <c r="P113" s="11">
        <f t="shared" si="21"/>
        <v>24.621200000000002</v>
      </c>
      <c r="Q113" s="25">
        <f t="shared" si="22"/>
        <v>0.11760399653072995</v>
      </c>
      <c r="R113" s="13">
        <f t="shared" si="23"/>
        <v>5.6173947654866295E-4</v>
      </c>
    </row>
    <row r="114" spans="1:18" x14ac:dyDescent="0.3">
      <c r="A114" s="41"/>
      <c r="B114" s="5" t="s">
        <v>16</v>
      </c>
      <c r="C114" s="7">
        <v>22.452999999999999</v>
      </c>
      <c r="D114" s="8">
        <v>22.530999999999999</v>
      </c>
      <c r="E114" s="8">
        <v>22.562000000000001</v>
      </c>
      <c r="F114" s="8">
        <v>22.468</v>
      </c>
      <c r="G114" s="8">
        <v>22.5</v>
      </c>
      <c r="H114" s="11">
        <f t="shared" si="18"/>
        <v>22.502800000000001</v>
      </c>
      <c r="I114" s="25">
        <f t="shared" si="19"/>
        <v>4.4718005322241655E-2</v>
      </c>
      <c r="J114" s="13">
        <f t="shared" si="20"/>
        <v>8.8864496862614117E-5</v>
      </c>
      <c r="K114" s="7">
        <v>23.187000000000001</v>
      </c>
      <c r="L114" s="8">
        <v>23.312000000000001</v>
      </c>
      <c r="M114" s="8">
        <v>23.375</v>
      </c>
      <c r="N114" s="8">
        <v>23.265000000000001</v>
      </c>
      <c r="O114" s="8">
        <v>23.265000000000001</v>
      </c>
      <c r="P114" s="11">
        <f t="shared" si="21"/>
        <v>23.280799999999999</v>
      </c>
      <c r="Q114" s="25">
        <f t="shared" si="22"/>
        <v>6.9182367695822297E-2</v>
      </c>
      <c r="R114" s="13">
        <f t="shared" si="23"/>
        <v>2.0558571870382271E-4</v>
      </c>
    </row>
    <row r="115" spans="1:18" x14ac:dyDescent="0.3">
      <c r="A115" s="41"/>
      <c r="B115" s="5" t="s">
        <v>45</v>
      </c>
      <c r="C115" s="7">
        <v>19.343</v>
      </c>
      <c r="D115" s="8">
        <v>19.375</v>
      </c>
      <c r="E115" s="8">
        <v>19.39</v>
      </c>
      <c r="F115" s="8">
        <v>19.39</v>
      </c>
      <c r="G115" s="8">
        <v>19.375</v>
      </c>
      <c r="H115" s="11">
        <f t="shared" si="18"/>
        <v>19.374600000000001</v>
      </c>
      <c r="I115" s="25">
        <f t="shared" si="19"/>
        <v>1.9191143790822089E-2</v>
      </c>
      <c r="J115" s="13">
        <f t="shared" si="20"/>
        <v>1.9009424710704181E-5</v>
      </c>
      <c r="K115" s="7">
        <v>19.64</v>
      </c>
      <c r="L115" s="8">
        <v>19.75</v>
      </c>
      <c r="M115" s="8">
        <v>19.780999999999999</v>
      </c>
      <c r="N115" s="8">
        <v>19.734000000000002</v>
      </c>
      <c r="O115" s="8">
        <v>19.75</v>
      </c>
      <c r="P115" s="11">
        <f t="shared" si="21"/>
        <v>19.731000000000002</v>
      </c>
      <c r="Q115" s="25">
        <f t="shared" si="22"/>
        <v>5.3646994324006138E-2</v>
      </c>
      <c r="R115" s="13">
        <f t="shared" si="23"/>
        <v>1.4586184177182843E-4</v>
      </c>
    </row>
    <row r="116" spans="1:18" x14ac:dyDescent="0.3">
      <c r="A116" s="41"/>
      <c r="B116" s="5" t="s">
        <v>46</v>
      </c>
      <c r="C116" s="7">
        <v>18.265000000000001</v>
      </c>
      <c r="D116" s="8">
        <v>18.702999999999999</v>
      </c>
      <c r="E116" s="8">
        <v>18.5</v>
      </c>
      <c r="F116" s="8">
        <v>18.515000000000001</v>
      </c>
      <c r="G116" s="8">
        <v>18.437000000000001</v>
      </c>
      <c r="H116" s="11">
        <f t="shared" si="18"/>
        <v>18.484000000000002</v>
      </c>
      <c r="I116" s="25">
        <f t="shared" si="19"/>
        <v>0.15759758881404198</v>
      </c>
      <c r="J116" s="13">
        <f t="shared" si="20"/>
        <v>1.3437026617615154E-3</v>
      </c>
      <c r="K116" s="7">
        <v>18.609000000000002</v>
      </c>
      <c r="L116" s="8">
        <v>19.030999999999999</v>
      </c>
      <c r="M116" s="8">
        <v>19.015000000000001</v>
      </c>
      <c r="N116" s="8">
        <v>18.765000000000001</v>
      </c>
      <c r="O116" s="8">
        <v>18.75</v>
      </c>
      <c r="P116" s="11">
        <f t="shared" si="21"/>
        <v>18.834</v>
      </c>
      <c r="Q116" s="25">
        <f t="shared" si="22"/>
        <v>0.18303824736923077</v>
      </c>
      <c r="R116" s="13">
        <f t="shared" si="23"/>
        <v>1.7788573855792567E-3</v>
      </c>
    </row>
    <row r="117" spans="1:18" x14ac:dyDescent="0.3">
      <c r="A117" s="41"/>
      <c r="B117" s="5" t="s">
        <v>47</v>
      </c>
      <c r="C117" s="7">
        <v>17.312000000000001</v>
      </c>
      <c r="D117" s="8">
        <v>17.452999999999999</v>
      </c>
      <c r="E117" s="8">
        <v>17.702999999999999</v>
      </c>
      <c r="F117" s="8">
        <v>17.452999999999999</v>
      </c>
      <c r="G117" s="8">
        <v>17.405999999999999</v>
      </c>
      <c r="H117" s="11">
        <f t="shared" si="18"/>
        <v>17.465399999999999</v>
      </c>
      <c r="I117" s="25">
        <f t="shared" si="19"/>
        <v>0.14475945564970835</v>
      </c>
      <c r="J117" s="13">
        <f t="shared" si="20"/>
        <v>1.1998179257274315E-3</v>
      </c>
      <c r="K117" s="7">
        <v>17.702999999999999</v>
      </c>
      <c r="L117" s="8">
        <v>17.968</v>
      </c>
      <c r="M117" s="8">
        <v>18.030999999999999</v>
      </c>
      <c r="N117" s="8">
        <v>17.795999999999999</v>
      </c>
      <c r="O117" s="8">
        <v>17.920999999999999</v>
      </c>
      <c r="P117" s="11">
        <f t="shared" si="21"/>
        <v>17.883799999999997</v>
      </c>
      <c r="Q117" s="25">
        <f t="shared" si="22"/>
        <v>0.13279570776196037</v>
      </c>
      <c r="R117" s="13">
        <f t="shared" si="23"/>
        <v>9.8607119292320349E-4</v>
      </c>
    </row>
    <row r="118" spans="1:18" x14ac:dyDescent="0.3">
      <c r="A118" s="41"/>
      <c r="B118" s="5" t="s">
        <v>48</v>
      </c>
      <c r="C118" s="7">
        <v>15.468</v>
      </c>
      <c r="D118" s="8">
        <v>15.577999999999999</v>
      </c>
      <c r="E118" s="8">
        <v>15.531000000000001</v>
      </c>
      <c r="F118" s="8">
        <v>15.734</v>
      </c>
      <c r="G118" s="8">
        <v>15.545999999999999</v>
      </c>
      <c r="H118" s="11">
        <f t="shared" si="18"/>
        <v>15.571400000000001</v>
      </c>
      <c r="I118" s="25">
        <f t="shared" si="19"/>
        <v>9.9311630738801157E-2</v>
      </c>
      <c r="J118" s="13">
        <f t="shared" si="20"/>
        <v>6.3339198787520673E-4</v>
      </c>
      <c r="K118" s="7">
        <v>15.734</v>
      </c>
      <c r="L118" s="8">
        <v>15.795999999999999</v>
      </c>
      <c r="M118" s="8">
        <v>15.795999999999999</v>
      </c>
      <c r="N118" s="8">
        <v>15.795999999999999</v>
      </c>
      <c r="O118" s="8">
        <v>15.781000000000001</v>
      </c>
      <c r="P118" s="11">
        <f t="shared" si="21"/>
        <v>15.780600000000002</v>
      </c>
      <c r="Q118" s="25">
        <f t="shared" si="22"/>
        <v>2.6847718711279476E-2</v>
      </c>
      <c r="R118" s="13">
        <f t="shared" si="23"/>
        <v>4.5676336767929354E-5</v>
      </c>
    </row>
    <row r="119" spans="1:18" x14ac:dyDescent="0.3">
      <c r="A119" s="41"/>
      <c r="B119" s="5" t="s">
        <v>53</v>
      </c>
      <c r="C119" s="7">
        <v>205.54599999999999</v>
      </c>
      <c r="D119" s="8">
        <v>206.96799999999999</v>
      </c>
      <c r="E119" s="8">
        <v>207.26499999999999</v>
      </c>
      <c r="F119" s="8">
        <v>206.85900000000001</v>
      </c>
      <c r="G119" s="8">
        <v>206.04599999999999</v>
      </c>
      <c r="H119" s="11">
        <f t="shared" si="18"/>
        <v>206.5368</v>
      </c>
      <c r="I119" s="25">
        <f t="shared" si="19"/>
        <v>0.7145961796707283</v>
      </c>
      <c r="J119" s="13">
        <f t="shared" si="20"/>
        <v>2.4724296106069226E-3</v>
      </c>
      <c r="K119" s="7">
        <v>211.39099999999999</v>
      </c>
      <c r="L119" s="8">
        <v>212.09299999999999</v>
      </c>
      <c r="M119" s="8">
        <v>212.76499999999999</v>
      </c>
      <c r="N119" s="8">
        <v>212.42099999999999</v>
      </c>
      <c r="O119" s="8">
        <v>212.453</v>
      </c>
      <c r="P119" s="11">
        <f t="shared" si="21"/>
        <v>212.22460000000001</v>
      </c>
      <c r="Q119" s="25">
        <f t="shared" si="22"/>
        <v>0.52320626907559153</v>
      </c>
      <c r="R119" s="13">
        <f t="shared" si="23"/>
        <v>1.2898825112640112E-3</v>
      </c>
    </row>
    <row r="120" spans="1:18" x14ac:dyDescent="0.3">
      <c r="A120" s="41"/>
      <c r="B120" s="5" t="s">
        <v>54</v>
      </c>
      <c r="C120" s="7">
        <v>195.93700000000001</v>
      </c>
      <c r="D120" s="8">
        <v>197.703</v>
      </c>
      <c r="E120" s="8">
        <v>197.56200000000001</v>
      </c>
      <c r="F120" s="8">
        <v>197.28100000000001</v>
      </c>
      <c r="G120" s="8">
        <v>196.78100000000001</v>
      </c>
      <c r="H120" s="11">
        <f t="shared" si="18"/>
        <v>197.05279999999999</v>
      </c>
      <c r="I120" s="25">
        <f t="shared" si="19"/>
        <v>0.71641552188656354</v>
      </c>
      <c r="J120" s="13">
        <f t="shared" si="20"/>
        <v>2.6046379447538797E-3</v>
      </c>
      <c r="K120" s="7">
        <v>201.60900000000001</v>
      </c>
      <c r="L120" s="8">
        <v>202.93700000000001</v>
      </c>
      <c r="M120" s="8">
        <v>203.23400000000001</v>
      </c>
      <c r="N120" s="8">
        <v>203.03100000000001</v>
      </c>
      <c r="O120" s="8">
        <v>202.93700000000001</v>
      </c>
      <c r="P120" s="11">
        <f t="shared" si="21"/>
        <v>202.74960000000004</v>
      </c>
      <c r="Q120" s="25">
        <f t="shared" si="22"/>
        <v>0.64904452851865269</v>
      </c>
      <c r="R120" s="13">
        <f t="shared" si="23"/>
        <v>2.0777293765314462E-3</v>
      </c>
    </row>
    <row r="121" spans="1:18" x14ac:dyDescent="0.3">
      <c r="A121" s="41"/>
      <c r="B121" s="5" t="s">
        <v>55</v>
      </c>
      <c r="C121" s="7">
        <v>183.21799999999999</v>
      </c>
      <c r="D121" s="8">
        <v>184.01499999999999</v>
      </c>
      <c r="E121" s="8">
        <v>183.92099999999999</v>
      </c>
      <c r="F121" s="8">
        <v>184.89</v>
      </c>
      <c r="G121" s="8">
        <v>184.25</v>
      </c>
      <c r="H121" s="11">
        <f t="shared" si="18"/>
        <v>184.05879999999999</v>
      </c>
      <c r="I121" s="25">
        <f t="shared" si="19"/>
        <v>0.6031796581450668</v>
      </c>
      <c r="J121" s="13">
        <f t="shared" si="20"/>
        <v>1.9766819081728213E-3</v>
      </c>
      <c r="K121" s="7">
        <v>188.703</v>
      </c>
      <c r="L121" s="8">
        <v>189.26499999999999</v>
      </c>
      <c r="M121" s="8">
        <v>189.67099999999999</v>
      </c>
      <c r="N121" s="8">
        <v>190.48400000000001</v>
      </c>
      <c r="O121" s="8">
        <v>190.03100000000001</v>
      </c>
      <c r="P121" s="11">
        <f t="shared" si="21"/>
        <v>189.63079999999999</v>
      </c>
      <c r="Q121" s="25">
        <f t="shared" si="22"/>
        <v>0.68635792411831742</v>
      </c>
      <c r="R121" s="13">
        <f t="shared" si="23"/>
        <v>2.4842335738709427E-3</v>
      </c>
    </row>
    <row r="122" spans="1:18" x14ac:dyDescent="0.3">
      <c r="A122" s="41"/>
      <c r="B122" s="5" t="s">
        <v>56</v>
      </c>
      <c r="C122" s="7">
        <v>170.89</v>
      </c>
      <c r="D122" s="8">
        <v>171.65600000000001</v>
      </c>
      <c r="E122" s="8">
        <v>171.26499999999999</v>
      </c>
      <c r="F122" s="8">
        <v>171.46799999999999</v>
      </c>
      <c r="G122" s="8">
        <v>171</v>
      </c>
      <c r="H122" s="11">
        <f t="shared" si="18"/>
        <v>171.25579999999997</v>
      </c>
      <c r="I122" s="25">
        <f t="shared" si="19"/>
        <v>0.31800817599552766</v>
      </c>
      <c r="J122" s="13">
        <f t="shared" si="20"/>
        <v>5.9051547451241071E-4</v>
      </c>
      <c r="K122" s="7">
        <v>184.51499999999999</v>
      </c>
      <c r="L122" s="8">
        <v>177.04599999999999</v>
      </c>
      <c r="M122" s="8">
        <v>178.06200000000001</v>
      </c>
      <c r="N122" s="8">
        <v>177.26499999999999</v>
      </c>
      <c r="O122" s="8">
        <v>177.625</v>
      </c>
      <c r="P122" s="11">
        <f t="shared" si="21"/>
        <v>178.90260000000001</v>
      </c>
      <c r="Q122" s="25">
        <f t="shared" si="22"/>
        <v>3.1609571809817316</v>
      </c>
      <c r="R122" s="13">
        <f t="shared" si="23"/>
        <v>5.584966512504555E-2</v>
      </c>
    </row>
    <row r="123" spans="1:18" x14ac:dyDescent="0.3">
      <c r="A123" s="41"/>
      <c r="B123" s="5" t="s">
        <v>57</v>
      </c>
      <c r="C123" s="7">
        <v>209.01499999999999</v>
      </c>
      <c r="D123" s="8">
        <v>210.48400000000001</v>
      </c>
      <c r="E123" s="8">
        <v>210.29599999999999</v>
      </c>
      <c r="F123" s="8">
        <v>210.54599999999999</v>
      </c>
      <c r="G123" s="8">
        <v>209.828</v>
      </c>
      <c r="H123" s="11">
        <f t="shared" si="18"/>
        <v>210.03380000000001</v>
      </c>
      <c r="I123" s="25">
        <f t="shared" si="19"/>
        <v>0.63523318553111319</v>
      </c>
      <c r="J123" s="13">
        <f t="shared" si="20"/>
        <v>1.9212202988281204E-3</v>
      </c>
      <c r="K123" s="7">
        <v>213.76499999999999</v>
      </c>
      <c r="L123" s="8">
        <v>214.328</v>
      </c>
      <c r="M123" s="8">
        <v>214.68700000000001</v>
      </c>
      <c r="N123" s="8">
        <v>215.53100000000001</v>
      </c>
      <c r="O123" s="8">
        <v>214.65600000000001</v>
      </c>
      <c r="P123" s="11">
        <f t="shared" si="21"/>
        <v>214.59339999999997</v>
      </c>
      <c r="Q123" s="25">
        <f t="shared" si="22"/>
        <v>0.64196129166797022</v>
      </c>
      <c r="R123" s="13">
        <f t="shared" si="23"/>
        <v>1.9204425671992187E-3</v>
      </c>
    </row>
    <row r="124" spans="1:18" x14ac:dyDescent="0.3">
      <c r="A124" s="41"/>
      <c r="B124" s="5" t="s">
        <v>58</v>
      </c>
      <c r="C124" s="7">
        <v>198.54599999999999</v>
      </c>
      <c r="D124" s="8">
        <v>205.96799999999999</v>
      </c>
      <c r="E124" s="8">
        <v>204.29599999999999</v>
      </c>
      <c r="F124" s="8">
        <v>199.93700000000001</v>
      </c>
      <c r="G124" s="8">
        <v>199.578</v>
      </c>
      <c r="H124" s="11">
        <f t="shared" si="18"/>
        <v>201.66499999999999</v>
      </c>
      <c r="I124" s="25">
        <f t="shared" si="19"/>
        <v>3.2598958572322467</v>
      </c>
      <c r="J124" s="13">
        <f t="shared" si="20"/>
        <v>5.2695911536458813E-2</v>
      </c>
      <c r="K124" s="7">
        <v>203.43700000000001</v>
      </c>
      <c r="L124" s="8">
        <v>204.39</v>
      </c>
      <c r="M124" s="8">
        <v>205.28100000000001</v>
      </c>
      <c r="N124" s="8">
        <v>204.67099999999999</v>
      </c>
      <c r="O124" s="8">
        <v>205.60900000000001</v>
      </c>
      <c r="P124" s="11">
        <f t="shared" si="21"/>
        <v>204.67760000000001</v>
      </c>
      <c r="Q124" s="25">
        <f t="shared" si="22"/>
        <v>0.84460689080778906</v>
      </c>
      <c r="R124" s="13">
        <f t="shared" si="23"/>
        <v>3.4852900366234528E-3</v>
      </c>
    </row>
    <row r="125" spans="1:18" x14ac:dyDescent="0.3">
      <c r="A125" s="41"/>
      <c r="B125" s="5" t="s">
        <v>59</v>
      </c>
      <c r="C125" s="7">
        <v>190.73400000000001</v>
      </c>
      <c r="D125" s="8">
        <v>193.953</v>
      </c>
      <c r="E125" s="8">
        <v>200.73400000000001</v>
      </c>
      <c r="F125" s="8">
        <v>191.93700000000001</v>
      </c>
      <c r="G125" s="8">
        <v>191.31200000000001</v>
      </c>
      <c r="H125" s="11">
        <f t="shared" si="18"/>
        <v>193.73400000000001</v>
      </c>
      <c r="I125" s="25">
        <f t="shared" si="19"/>
        <v>4.0970493650919062</v>
      </c>
      <c r="J125" s="13">
        <f t="shared" si="20"/>
        <v>8.6643611859559974E-2</v>
      </c>
      <c r="K125" s="7">
        <v>195.56200000000001</v>
      </c>
      <c r="L125" s="8">
        <v>196.56200000000001</v>
      </c>
      <c r="M125" s="8">
        <v>197.06200000000001</v>
      </c>
      <c r="N125" s="8">
        <v>196.73400000000001</v>
      </c>
      <c r="O125" s="8">
        <v>196.67099999999999</v>
      </c>
      <c r="P125" s="11">
        <f t="shared" si="21"/>
        <v>196.51820000000004</v>
      </c>
      <c r="Q125" s="25">
        <f t="shared" si="22"/>
        <v>0.56609910793075635</v>
      </c>
      <c r="R125" s="13">
        <f t="shared" si="23"/>
        <v>1.6307303852772827E-3</v>
      </c>
    </row>
    <row r="126" spans="1:18" x14ac:dyDescent="0.3">
      <c r="A126" s="41"/>
      <c r="B126" s="5" t="s">
        <v>60</v>
      </c>
      <c r="C126" s="7">
        <v>181.203</v>
      </c>
      <c r="D126" s="8">
        <v>182</v>
      </c>
      <c r="E126" s="8">
        <v>182.01499999999999</v>
      </c>
      <c r="F126" s="8">
        <v>182.28100000000001</v>
      </c>
      <c r="G126" s="8">
        <v>181.71799999999999</v>
      </c>
      <c r="H126" s="11">
        <f t="shared" si="18"/>
        <v>181.8434</v>
      </c>
      <c r="I126" s="25">
        <f t="shared" si="19"/>
        <v>0.40966486302830496</v>
      </c>
      <c r="J126" s="13">
        <f t="shared" si="20"/>
        <v>9.2291114222457261E-4</v>
      </c>
      <c r="K126" s="7">
        <v>187.14</v>
      </c>
      <c r="L126" s="8">
        <v>187.42099999999999</v>
      </c>
      <c r="M126" s="8">
        <v>188.04599999999999</v>
      </c>
      <c r="N126" s="8">
        <v>187.453</v>
      </c>
      <c r="O126" s="8">
        <v>187.35900000000001</v>
      </c>
      <c r="P126" s="11">
        <f t="shared" si="21"/>
        <v>187.4838</v>
      </c>
      <c r="Q126" s="25">
        <f t="shared" si="22"/>
        <v>0.33717013509502858</v>
      </c>
      <c r="R126" s="13">
        <f t="shared" si="23"/>
        <v>6.063654566421195E-4</v>
      </c>
    </row>
    <row r="127" spans="1:18" x14ac:dyDescent="0.3">
      <c r="A127" s="41"/>
      <c r="B127" s="5" t="s">
        <v>61</v>
      </c>
      <c r="C127" s="7">
        <v>207.92099999999999</v>
      </c>
      <c r="D127" s="8">
        <v>209</v>
      </c>
      <c r="E127" s="8">
        <v>208.71799999999999</v>
      </c>
      <c r="F127" s="8">
        <v>209.703</v>
      </c>
      <c r="G127" s="8">
        <v>208.39</v>
      </c>
      <c r="H127" s="11">
        <f t="shared" si="18"/>
        <v>208.74639999999999</v>
      </c>
      <c r="I127" s="25">
        <f t="shared" si="19"/>
        <v>0.66867578092825164</v>
      </c>
      <c r="J127" s="13">
        <f t="shared" si="20"/>
        <v>2.1419641248903321E-3</v>
      </c>
      <c r="K127" s="7">
        <v>213.76499999999999</v>
      </c>
      <c r="L127" s="8">
        <v>214.625</v>
      </c>
      <c r="M127" s="8">
        <v>214.85900000000001</v>
      </c>
      <c r="N127" s="8">
        <v>214.40600000000001</v>
      </c>
      <c r="O127" s="8">
        <v>214.35900000000001</v>
      </c>
      <c r="P127" s="11">
        <f t="shared" si="21"/>
        <v>214.40279999999998</v>
      </c>
      <c r="Q127" s="25">
        <f t="shared" si="22"/>
        <v>0.40810807392160992</v>
      </c>
      <c r="R127" s="13">
        <f t="shared" si="23"/>
        <v>7.7681914601864443E-4</v>
      </c>
    </row>
    <row r="128" spans="1:18" x14ac:dyDescent="0.3">
      <c r="A128" s="41"/>
      <c r="B128" s="5" t="s">
        <v>62</v>
      </c>
      <c r="C128" s="7">
        <v>198.14</v>
      </c>
      <c r="D128" s="8">
        <v>199.90600000000001</v>
      </c>
      <c r="E128" s="8">
        <v>200.26499999999999</v>
      </c>
      <c r="F128" s="8">
        <v>199.65600000000001</v>
      </c>
      <c r="G128" s="8">
        <v>200.31200000000001</v>
      </c>
      <c r="H128" s="11">
        <f t="shared" si="18"/>
        <v>199.65579999999997</v>
      </c>
      <c r="I128" s="25">
        <f t="shared" si="19"/>
        <v>0.88909684511869169</v>
      </c>
      <c r="J128" s="13">
        <f t="shared" si="20"/>
        <v>3.9592799207436545E-3</v>
      </c>
      <c r="K128" s="7">
        <v>203.125</v>
      </c>
      <c r="L128" s="8">
        <v>204.43700000000001</v>
      </c>
      <c r="M128" s="8">
        <v>204.68700000000001</v>
      </c>
      <c r="N128" s="8">
        <v>204.17099999999999</v>
      </c>
      <c r="O128" s="8">
        <v>204.5</v>
      </c>
      <c r="P128" s="11">
        <f t="shared" si="21"/>
        <v>204.18400000000003</v>
      </c>
      <c r="Q128" s="25">
        <f t="shared" si="22"/>
        <v>0.62018626234382557</v>
      </c>
      <c r="R128" s="13">
        <f t="shared" si="23"/>
        <v>1.8837470124985526E-3</v>
      </c>
    </row>
    <row r="129" spans="1:18" x14ac:dyDescent="0.3">
      <c r="A129" s="41"/>
      <c r="B129" s="5" t="s">
        <v>63</v>
      </c>
      <c r="C129" s="7">
        <v>189.60900000000001</v>
      </c>
      <c r="D129" s="8">
        <v>190.578</v>
      </c>
      <c r="E129" s="8">
        <v>190.71899999999999</v>
      </c>
      <c r="F129" s="8">
        <v>192.31200000000001</v>
      </c>
      <c r="G129" s="8">
        <v>190.90600000000001</v>
      </c>
      <c r="H129" s="11">
        <f t="shared" si="18"/>
        <v>190.82480000000001</v>
      </c>
      <c r="I129" s="25">
        <f t="shared" si="19"/>
        <v>0.97064808246861722</v>
      </c>
      <c r="J129" s="13">
        <f t="shared" si="20"/>
        <v>4.9372916937421314E-3</v>
      </c>
      <c r="K129" s="7">
        <v>194.92099999999999</v>
      </c>
      <c r="L129" s="8">
        <v>195.828</v>
      </c>
      <c r="M129" s="8">
        <v>196.06200000000001</v>
      </c>
      <c r="N129" s="8">
        <v>196.28100000000001</v>
      </c>
      <c r="O129" s="8">
        <v>195.71799999999999</v>
      </c>
      <c r="P129" s="11">
        <f t="shared" si="21"/>
        <v>195.762</v>
      </c>
      <c r="Q129" s="25">
        <f t="shared" si="22"/>
        <v>0.51791263742064353</v>
      </c>
      <c r="R129" s="13">
        <f t="shared" si="23"/>
        <v>1.370202082120161E-3</v>
      </c>
    </row>
    <row r="130" spans="1:18" x14ac:dyDescent="0.3">
      <c r="A130" s="42"/>
      <c r="B130" s="6" t="s">
        <v>64</v>
      </c>
      <c r="C130" s="9">
        <v>176.67099999999999</v>
      </c>
      <c r="D130" s="10">
        <v>177.15600000000001</v>
      </c>
      <c r="E130" s="10">
        <v>177.375</v>
      </c>
      <c r="F130" s="10">
        <v>178.03100000000001</v>
      </c>
      <c r="G130" s="10">
        <v>176.98400000000001</v>
      </c>
      <c r="H130" s="12">
        <f t="shared" si="18"/>
        <v>177.24340000000001</v>
      </c>
      <c r="I130" s="26">
        <f t="shared" si="19"/>
        <v>0.50995127218196357</v>
      </c>
      <c r="J130" s="14">
        <f t="shared" si="20"/>
        <v>1.4671931366697045E-3</v>
      </c>
      <c r="K130" s="9">
        <v>184.34299999999999</v>
      </c>
      <c r="L130" s="10">
        <v>188.18700000000001</v>
      </c>
      <c r="M130" s="10">
        <v>188.43700000000001</v>
      </c>
      <c r="N130" s="10">
        <v>184.64</v>
      </c>
      <c r="O130" s="10">
        <v>185.453</v>
      </c>
      <c r="P130" s="12">
        <f t="shared" si="21"/>
        <v>186.21199999999999</v>
      </c>
      <c r="Q130" s="26">
        <f t="shared" si="22"/>
        <v>1.9616113274550706</v>
      </c>
      <c r="R130" s="14">
        <f t="shared" si="23"/>
        <v>2.0664183833480357E-2</v>
      </c>
    </row>
    <row r="131" spans="1:18" x14ac:dyDescent="0.3">
      <c r="C131" s="1"/>
      <c r="D131" s="1"/>
      <c r="E131" s="1"/>
      <c r="F131" s="1"/>
      <c r="G131" s="1"/>
      <c r="H131" s="1"/>
      <c r="I131" s="22">
        <f>AVERAGE(I3:I130)</f>
        <v>0.34262545767155556</v>
      </c>
      <c r="J131" s="1"/>
      <c r="K131" s="1"/>
      <c r="L131" s="1"/>
      <c r="M131" s="1"/>
      <c r="N131" s="1"/>
      <c r="O131" s="1"/>
      <c r="P131" s="1"/>
      <c r="Q131" s="22">
        <f>AVERAGE(Q3:Q130)</f>
        <v>0.30503295918188567</v>
      </c>
      <c r="R131" s="1"/>
    </row>
  </sheetData>
  <mergeCells count="6">
    <mergeCell ref="C1:J1"/>
    <mergeCell ref="K1:R1"/>
    <mergeCell ref="A3:A66"/>
    <mergeCell ref="A67:A130"/>
    <mergeCell ref="A1:A2"/>
    <mergeCell ref="B1:B2"/>
  </mergeCells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3"/>
  <sheetViews>
    <sheetView tabSelected="1" zoomScaleNormal="100" workbookViewId="0">
      <pane xSplit="2" ySplit="2" topLeftCell="C69" activePane="bottomRight" state="frozen"/>
      <selection pane="topRight" activeCell="C1" sqref="C1"/>
      <selection pane="bottomLeft" activeCell="A3" sqref="A3"/>
      <selection pane="bottomRight" activeCell="R84" sqref="R84"/>
    </sheetView>
  </sheetViews>
  <sheetFormatPr defaultRowHeight="16.5" x14ac:dyDescent="0.3"/>
  <cols>
    <col min="2" max="2" width="39.875" customWidth="1"/>
    <col min="3" max="7" width="8.75" customWidth="1"/>
    <col min="8" max="10" width="8.75" style="2" customWidth="1"/>
    <col min="11" max="15" width="8.75" customWidth="1"/>
    <col min="16" max="18" width="8.75" style="2" customWidth="1"/>
  </cols>
  <sheetData>
    <row r="1" spans="1:18" ht="17.25" x14ac:dyDescent="0.3">
      <c r="A1" s="40" t="s">
        <v>73</v>
      </c>
      <c r="B1" s="43" t="s">
        <v>74</v>
      </c>
      <c r="C1" s="37" t="s">
        <v>94</v>
      </c>
      <c r="D1" s="38"/>
      <c r="E1" s="38"/>
      <c r="F1" s="38"/>
      <c r="G1" s="38"/>
      <c r="H1" s="38"/>
      <c r="I1" s="38"/>
      <c r="J1" s="39"/>
      <c r="K1" s="37" t="s">
        <v>95</v>
      </c>
      <c r="L1" s="38"/>
      <c r="M1" s="38"/>
      <c r="N1" s="38"/>
      <c r="O1" s="38"/>
      <c r="P1" s="38"/>
      <c r="Q1" s="38"/>
      <c r="R1" s="39"/>
    </row>
    <row r="2" spans="1:18" s="1" customFormat="1" x14ac:dyDescent="0.3">
      <c r="A2" s="42"/>
      <c r="B2" s="44"/>
      <c r="C2" s="3">
        <v>0</v>
      </c>
      <c r="D2" s="4">
        <v>1</v>
      </c>
      <c r="E2" s="4">
        <v>2</v>
      </c>
      <c r="F2" s="4">
        <v>3</v>
      </c>
      <c r="G2" s="4">
        <v>4</v>
      </c>
      <c r="H2" s="28" t="s">
        <v>83</v>
      </c>
      <c r="I2" s="23" t="s">
        <v>82</v>
      </c>
      <c r="J2" s="29" t="s">
        <v>81</v>
      </c>
      <c r="K2" s="3">
        <v>0</v>
      </c>
      <c r="L2" s="4">
        <v>1</v>
      </c>
      <c r="M2" s="4">
        <v>2</v>
      </c>
      <c r="N2" s="4">
        <v>3</v>
      </c>
      <c r="O2" s="4">
        <v>4</v>
      </c>
      <c r="P2" s="28" t="s">
        <v>83</v>
      </c>
      <c r="Q2" s="23" t="s">
        <v>82</v>
      </c>
      <c r="R2" s="29" t="s">
        <v>81</v>
      </c>
    </row>
    <row r="3" spans="1:18" x14ac:dyDescent="0.3">
      <c r="A3" s="40" t="s">
        <v>84</v>
      </c>
      <c r="B3" s="15" t="s">
        <v>88</v>
      </c>
      <c r="C3" s="16">
        <v>187.328</v>
      </c>
      <c r="D3" s="17">
        <v>175</v>
      </c>
      <c r="E3" s="17">
        <v>174.98400000000001</v>
      </c>
      <c r="F3" s="17">
        <v>175.01499999999999</v>
      </c>
      <c r="G3" s="17">
        <v>174.98400000000001</v>
      </c>
      <c r="H3" s="18">
        <f t="shared" ref="H3:H34" si="0">TRIMMEAN(C3:G3,0.2)</f>
        <v>177.4622</v>
      </c>
      <c r="I3" s="24">
        <f t="shared" ref="I3:I34" si="1">STDEV(C3:G3)</f>
        <v>5.515164929537467</v>
      </c>
      <c r="J3" s="19">
        <f t="shared" ref="J3:J34" si="2">VAR(C3:G3)/H3</f>
        <v>0.17140013028126561</v>
      </c>
      <c r="K3" s="16">
        <v>179.203</v>
      </c>
      <c r="L3" s="17">
        <v>178.48400000000001</v>
      </c>
      <c r="M3" s="17">
        <v>178.5</v>
      </c>
      <c r="N3" s="17">
        <v>178.48400000000001</v>
      </c>
      <c r="O3" s="17">
        <v>182.65600000000001</v>
      </c>
      <c r="P3" s="18">
        <f t="shared" ref="P3:P34" si="3">TRIMMEAN(K3:O3,0.2)</f>
        <v>179.46539999999999</v>
      </c>
      <c r="Q3" s="24">
        <f t="shared" ref="Q3:Q34" si="4">STDEV(K3:O3)</f>
        <v>1.8101844657382298</v>
      </c>
      <c r="R3" s="19">
        <f t="shared" ref="R3:R34" si="5">VAR(K3:O3)/P3</f>
        <v>1.8258493280598937E-2</v>
      </c>
    </row>
    <row r="4" spans="1:18" x14ac:dyDescent="0.3">
      <c r="A4" s="41"/>
      <c r="B4" s="5" t="s">
        <v>86</v>
      </c>
      <c r="C4" s="7">
        <v>171.98400000000001</v>
      </c>
      <c r="D4" s="8">
        <v>168.90600000000001</v>
      </c>
      <c r="E4" s="8">
        <v>168.625</v>
      </c>
      <c r="F4" s="8">
        <v>169.71799999999999</v>
      </c>
      <c r="G4" s="8">
        <v>168.68700000000001</v>
      </c>
      <c r="H4" s="11">
        <f t="shared" si="0"/>
        <v>169.584</v>
      </c>
      <c r="I4" s="25">
        <f t="shared" si="1"/>
        <v>1.4108446051922241</v>
      </c>
      <c r="J4" s="13">
        <f t="shared" si="2"/>
        <v>1.1737442801207676E-2</v>
      </c>
      <c r="K4" s="7">
        <v>173.04599999999999</v>
      </c>
      <c r="L4" s="8">
        <v>172.15600000000001</v>
      </c>
      <c r="M4" s="8">
        <v>172.15600000000001</v>
      </c>
      <c r="N4" s="8">
        <v>174.56200000000001</v>
      </c>
      <c r="O4" s="8">
        <v>174.51499999999999</v>
      </c>
      <c r="P4" s="11">
        <f t="shared" si="3"/>
        <v>173.28699999999998</v>
      </c>
      <c r="Q4" s="25">
        <f t="shared" si="4"/>
        <v>1.1989591319140087</v>
      </c>
      <c r="R4" s="13">
        <f t="shared" si="5"/>
        <v>8.2955039904897276E-3</v>
      </c>
    </row>
    <row r="5" spans="1:18" x14ac:dyDescent="0.3">
      <c r="A5" s="41"/>
      <c r="B5" s="5" t="s">
        <v>87</v>
      </c>
      <c r="C5" s="7">
        <v>165.375</v>
      </c>
      <c r="D5" s="8">
        <v>166.51499999999999</v>
      </c>
      <c r="E5" s="8">
        <v>165.64</v>
      </c>
      <c r="F5" s="8">
        <v>165.453</v>
      </c>
      <c r="G5" s="8">
        <v>166.328</v>
      </c>
      <c r="H5" s="11">
        <f t="shared" si="0"/>
        <v>165.86219999999997</v>
      </c>
      <c r="I5" s="25">
        <f t="shared" si="1"/>
        <v>0.52376015503281381</v>
      </c>
      <c r="J5" s="13">
        <f t="shared" si="2"/>
        <v>1.6539313960624977E-3</v>
      </c>
      <c r="K5" s="7">
        <v>169.78100000000001</v>
      </c>
      <c r="L5" s="8">
        <v>169.54599999999999</v>
      </c>
      <c r="M5" s="8">
        <v>169.375</v>
      </c>
      <c r="N5" s="8">
        <v>169.17099999999999</v>
      </c>
      <c r="O5" s="8">
        <v>169.375</v>
      </c>
      <c r="P5" s="11">
        <f t="shared" si="3"/>
        <v>169.4496</v>
      </c>
      <c r="Q5" s="25">
        <f t="shared" si="4"/>
        <v>0.22796227758118598</v>
      </c>
      <c r="R5" s="13">
        <f t="shared" si="5"/>
        <v>3.0667998035995177E-4</v>
      </c>
    </row>
    <row r="6" spans="1:18" x14ac:dyDescent="0.3">
      <c r="A6" s="41"/>
      <c r="B6" s="5" t="s">
        <v>89</v>
      </c>
      <c r="C6" s="7">
        <v>164.625</v>
      </c>
      <c r="D6" s="8">
        <v>164.953</v>
      </c>
      <c r="E6" s="8">
        <v>163.25</v>
      </c>
      <c r="F6" s="8">
        <v>163.06200000000001</v>
      </c>
      <c r="G6" s="8">
        <v>163.51499999999999</v>
      </c>
      <c r="H6" s="11">
        <f t="shared" si="0"/>
        <v>163.881</v>
      </c>
      <c r="I6" s="25">
        <f t="shared" si="1"/>
        <v>0.85229073677941569</v>
      </c>
      <c r="J6" s="13">
        <f t="shared" si="2"/>
        <v>4.432481495719451E-3</v>
      </c>
      <c r="K6" s="7">
        <v>167.10900000000001</v>
      </c>
      <c r="L6" s="8">
        <v>168.29599999999999</v>
      </c>
      <c r="M6" s="8">
        <v>172.10900000000001</v>
      </c>
      <c r="N6" s="8">
        <v>167.125</v>
      </c>
      <c r="O6" s="8">
        <v>167.14</v>
      </c>
      <c r="P6" s="11">
        <f t="shared" si="3"/>
        <v>168.35579999999999</v>
      </c>
      <c r="Q6" s="25">
        <f t="shared" si="4"/>
        <v>2.1585663529296522</v>
      </c>
      <c r="R6" s="13">
        <f t="shared" si="5"/>
        <v>2.767596186172392E-2</v>
      </c>
    </row>
    <row r="7" spans="1:18" x14ac:dyDescent="0.3">
      <c r="A7" s="41"/>
      <c r="B7" s="5" t="s">
        <v>90</v>
      </c>
      <c r="C7" s="7">
        <v>195.125</v>
      </c>
      <c r="D7" s="8">
        <v>195.15600000000001</v>
      </c>
      <c r="E7" s="8">
        <v>195.15600000000001</v>
      </c>
      <c r="F7" s="8">
        <v>195.172</v>
      </c>
      <c r="G7" s="8">
        <v>195.43700000000001</v>
      </c>
      <c r="H7" s="11">
        <f t="shared" si="0"/>
        <v>195.20920000000001</v>
      </c>
      <c r="I7" s="25">
        <f t="shared" si="1"/>
        <v>0.12847840285433615</v>
      </c>
      <c r="J7" s="13">
        <f t="shared" si="2"/>
        <v>8.4559026931113333E-5</v>
      </c>
      <c r="K7" s="7">
        <v>199.14</v>
      </c>
      <c r="L7" s="8">
        <v>198.93700000000001</v>
      </c>
      <c r="M7" s="8">
        <v>198.75</v>
      </c>
      <c r="N7" s="8">
        <v>198.73400000000001</v>
      </c>
      <c r="O7" s="8">
        <v>198.96899999999999</v>
      </c>
      <c r="P7" s="11">
        <f t="shared" si="3"/>
        <v>198.90600000000001</v>
      </c>
      <c r="Q7" s="25">
        <f t="shared" si="4"/>
        <v>0.16852744583597545</v>
      </c>
      <c r="R7" s="13">
        <f t="shared" si="5"/>
        <v>1.4278855338701517E-4</v>
      </c>
    </row>
    <row r="8" spans="1:18" x14ac:dyDescent="0.3">
      <c r="A8" s="41"/>
      <c r="B8" s="5" t="s">
        <v>91</v>
      </c>
      <c r="C8" s="7">
        <v>182.578</v>
      </c>
      <c r="D8" s="8">
        <v>182.64099999999999</v>
      </c>
      <c r="E8" s="8">
        <v>182.65600000000001</v>
      </c>
      <c r="F8" s="8">
        <v>182.625</v>
      </c>
      <c r="G8" s="8">
        <v>184.85900000000001</v>
      </c>
      <c r="H8" s="11">
        <f t="shared" si="0"/>
        <v>183.0718</v>
      </c>
      <c r="I8" s="25">
        <f t="shared" si="1"/>
        <v>0.99950372685648747</v>
      </c>
      <c r="J8" s="13">
        <f t="shared" si="2"/>
        <v>5.4569174498749007E-3</v>
      </c>
      <c r="K8" s="7">
        <v>186.703</v>
      </c>
      <c r="L8" s="8">
        <v>186.703</v>
      </c>
      <c r="M8" s="8">
        <v>186.76499999999999</v>
      </c>
      <c r="N8" s="8">
        <v>186.68700000000001</v>
      </c>
      <c r="O8" s="8">
        <v>188.54599999999999</v>
      </c>
      <c r="P8" s="11">
        <f t="shared" si="3"/>
        <v>187.08080000000001</v>
      </c>
      <c r="Q8" s="25">
        <f t="shared" si="4"/>
        <v>0.81961649568563044</v>
      </c>
      <c r="R8" s="13">
        <f t="shared" si="5"/>
        <v>3.5908078220747023E-3</v>
      </c>
    </row>
    <row r="9" spans="1:18" x14ac:dyDescent="0.3">
      <c r="A9" s="41"/>
      <c r="B9" s="5" t="s">
        <v>92</v>
      </c>
      <c r="C9" s="7">
        <v>175.453</v>
      </c>
      <c r="D9" s="8">
        <v>178.09299999999999</v>
      </c>
      <c r="E9" s="8">
        <v>178.89</v>
      </c>
      <c r="F9" s="8">
        <v>178.31200000000001</v>
      </c>
      <c r="G9" s="8">
        <v>175.51499999999999</v>
      </c>
      <c r="H9" s="11">
        <f t="shared" si="0"/>
        <v>177.25259999999997</v>
      </c>
      <c r="I9" s="25">
        <f t="shared" si="1"/>
        <v>1.6406929328792759</v>
      </c>
      <c r="J9" s="13">
        <f t="shared" si="2"/>
        <v>1.5186650576634701E-2</v>
      </c>
      <c r="K9" s="7">
        <v>180.25</v>
      </c>
      <c r="L9" s="8">
        <v>182.01499999999999</v>
      </c>
      <c r="M9" s="8">
        <v>179.64</v>
      </c>
      <c r="N9" s="8">
        <v>181.28100000000001</v>
      </c>
      <c r="O9" s="8">
        <v>180.93700000000001</v>
      </c>
      <c r="P9" s="11">
        <f t="shared" si="3"/>
        <v>180.82459999999998</v>
      </c>
      <c r="Q9" s="25">
        <f t="shared" si="4"/>
        <v>0.91807260061500684</v>
      </c>
      <c r="R9" s="13">
        <f t="shared" si="5"/>
        <v>4.6611871393604743E-3</v>
      </c>
    </row>
    <row r="10" spans="1:18" x14ac:dyDescent="0.3">
      <c r="A10" s="41"/>
      <c r="B10" s="5" t="s">
        <v>93</v>
      </c>
      <c r="C10" s="7">
        <v>171</v>
      </c>
      <c r="D10" s="8">
        <v>171.14</v>
      </c>
      <c r="E10" s="8">
        <v>171.84299999999999</v>
      </c>
      <c r="F10" s="8">
        <v>173.39</v>
      </c>
      <c r="G10" s="8">
        <v>172.328</v>
      </c>
      <c r="H10" s="11">
        <f t="shared" si="0"/>
        <v>171.94019999999998</v>
      </c>
      <c r="I10" s="25">
        <f t="shared" si="1"/>
        <v>0.97288909953807001</v>
      </c>
      <c r="J10" s="13">
        <f t="shared" si="2"/>
        <v>5.5048976330142503E-3</v>
      </c>
      <c r="K10" s="7">
        <v>177.75</v>
      </c>
      <c r="L10" s="8">
        <v>175.078</v>
      </c>
      <c r="M10" s="8">
        <v>175.39</v>
      </c>
      <c r="N10" s="8">
        <v>175.06200000000001</v>
      </c>
      <c r="O10" s="8">
        <v>176.34299999999999</v>
      </c>
      <c r="P10" s="11">
        <f t="shared" si="3"/>
        <v>175.9246</v>
      </c>
      <c r="Q10" s="25">
        <f t="shared" si="4"/>
        <v>1.146053140129198</v>
      </c>
      <c r="R10" s="13">
        <f t="shared" si="5"/>
        <v>7.4659132378302696E-3</v>
      </c>
    </row>
    <row r="11" spans="1:18" x14ac:dyDescent="0.3">
      <c r="A11" s="41"/>
      <c r="B11" s="5" t="s">
        <v>33</v>
      </c>
      <c r="C11" s="7">
        <v>145.48400000000001</v>
      </c>
      <c r="D11" s="8">
        <v>145.203</v>
      </c>
      <c r="E11" s="8">
        <v>145.21799999999999</v>
      </c>
      <c r="F11" s="8">
        <v>145.375</v>
      </c>
      <c r="G11" s="8">
        <v>145.203</v>
      </c>
      <c r="H11" s="11">
        <f t="shared" si="0"/>
        <v>145.29659999999998</v>
      </c>
      <c r="I11" s="25">
        <f t="shared" si="1"/>
        <v>0.12744135906369239</v>
      </c>
      <c r="J11" s="13">
        <f t="shared" si="2"/>
        <v>1.1178031695167659E-4</v>
      </c>
      <c r="K11" s="30">
        <v>148.40600000000001</v>
      </c>
      <c r="L11" s="31">
        <v>148.15600000000001</v>
      </c>
      <c r="M11" s="31">
        <v>150.03100000000001</v>
      </c>
      <c r="N11" s="31">
        <v>148.85900000000001</v>
      </c>
      <c r="O11" s="31">
        <v>148.01499999999999</v>
      </c>
      <c r="P11" s="32">
        <f t="shared" si="3"/>
        <v>148.6934</v>
      </c>
      <c r="Q11" s="33">
        <f t="shared" si="4"/>
        <v>0.81366780690894169</v>
      </c>
      <c r="R11" s="34">
        <f t="shared" si="5"/>
        <v>4.4524861224506732E-3</v>
      </c>
    </row>
    <row r="12" spans="1:18" x14ac:dyDescent="0.3">
      <c r="A12" s="41"/>
      <c r="B12" s="5" t="s">
        <v>34</v>
      </c>
      <c r="C12" s="7">
        <v>140.54599999999999</v>
      </c>
      <c r="D12" s="8">
        <v>140.59299999999999</v>
      </c>
      <c r="E12" s="8">
        <v>140.76499999999999</v>
      </c>
      <c r="F12" s="8">
        <v>140.54599999999999</v>
      </c>
      <c r="G12" s="8">
        <v>140.60900000000001</v>
      </c>
      <c r="H12" s="11">
        <f t="shared" si="0"/>
        <v>140.61180000000002</v>
      </c>
      <c r="I12" s="25">
        <f t="shared" si="1"/>
        <v>9.0126022879075007E-2</v>
      </c>
      <c r="J12" s="13">
        <f t="shared" si="2"/>
        <v>5.7766844603365791E-5</v>
      </c>
      <c r="K12" s="7">
        <v>143.35900000000001</v>
      </c>
      <c r="L12" s="8">
        <v>143.35900000000001</v>
      </c>
      <c r="M12" s="8">
        <v>143.35900000000001</v>
      </c>
      <c r="N12" s="8">
        <v>144.68700000000001</v>
      </c>
      <c r="O12" s="8">
        <v>143.578</v>
      </c>
      <c r="P12" s="11">
        <f t="shared" si="3"/>
        <v>143.66839999999999</v>
      </c>
      <c r="Q12" s="25">
        <f t="shared" si="4"/>
        <v>0.57725713507933518</v>
      </c>
      <c r="R12" s="13">
        <f t="shared" si="5"/>
        <v>2.319409139379306E-3</v>
      </c>
    </row>
    <row r="13" spans="1:18" x14ac:dyDescent="0.3">
      <c r="A13" s="41"/>
      <c r="B13" s="5" t="s">
        <v>35</v>
      </c>
      <c r="C13" s="7">
        <v>138.17099999999999</v>
      </c>
      <c r="D13" s="8">
        <v>138</v>
      </c>
      <c r="E13" s="8">
        <v>138.06200000000001</v>
      </c>
      <c r="F13" s="8">
        <v>138.03100000000001</v>
      </c>
      <c r="G13" s="8">
        <v>138.01499999999999</v>
      </c>
      <c r="H13" s="11">
        <f t="shared" si="0"/>
        <v>138.0558</v>
      </c>
      <c r="I13" s="25">
        <f t="shared" si="1"/>
        <v>6.8379090371251616E-2</v>
      </c>
      <c r="J13" s="13">
        <f t="shared" si="2"/>
        <v>3.3868189529159919E-5</v>
      </c>
      <c r="K13" s="7">
        <v>141</v>
      </c>
      <c r="L13" s="8">
        <v>141.03100000000001</v>
      </c>
      <c r="M13" s="8">
        <v>141.03100000000001</v>
      </c>
      <c r="N13" s="8">
        <v>141</v>
      </c>
      <c r="O13" s="8">
        <v>140.98400000000001</v>
      </c>
      <c r="P13" s="11">
        <f t="shared" si="3"/>
        <v>141.00920000000002</v>
      </c>
      <c r="Q13" s="25">
        <f t="shared" si="4"/>
        <v>2.0945166506858261E-2</v>
      </c>
      <c r="R13" s="13">
        <f t="shared" si="5"/>
        <v>3.1111445210668319E-6</v>
      </c>
    </row>
    <row r="14" spans="1:18" x14ac:dyDescent="0.3">
      <c r="A14" s="41"/>
      <c r="B14" s="5" t="s">
        <v>36</v>
      </c>
      <c r="C14" s="7">
        <v>136.15600000000001</v>
      </c>
      <c r="D14" s="8">
        <v>136.203</v>
      </c>
      <c r="E14" s="8">
        <v>136.21799999999999</v>
      </c>
      <c r="F14" s="8">
        <v>136.23400000000001</v>
      </c>
      <c r="G14" s="8">
        <v>136.17099999999999</v>
      </c>
      <c r="H14" s="11">
        <f t="shared" si="0"/>
        <v>136.19639999999998</v>
      </c>
      <c r="I14" s="25">
        <f t="shared" si="1"/>
        <v>3.2408332261935971E-2</v>
      </c>
      <c r="J14" s="13">
        <f t="shared" si="2"/>
        <v>7.7116575768525442E-6</v>
      </c>
      <c r="K14" s="7">
        <v>139.79599999999999</v>
      </c>
      <c r="L14" s="8">
        <v>139.67099999999999</v>
      </c>
      <c r="M14" s="8">
        <v>139.65600000000001</v>
      </c>
      <c r="N14" s="8">
        <v>139.65600000000001</v>
      </c>
      <c r="O14" s="8">
        <v>139.60900000000001</v>
      </c>
      <c r="P14" s="11">
        <f t="shared" si="3"/>
        <v>139.67760000000001</v>
      </c>
      <c r="Q14" s="25">
        <f t="shared" si="4"/>
        <v>7.018048161703605E-2</v>
      </c>
      <c r="R14" s="13">
        <f t="shared" si="5"/>
        <v>3.5261917444165241E-5</v>
      </c>
    </row>
    <row r="15" spans="1:18" x14ac:dyDescent="0.3">
      <c r="A15" s="41"/>
      <c r="B15" s="5" t="s">
        <v>37</v>
      </c>
      <c r="C15" s="7">
        <v>148.625</v>
      </c>
      <c r="D15" s="8">
        <v>148.625</v>
      </c>
      <c r="E15" s="8">
        <v>148.65600000000001</v>
      </c>
      <c r="F15" s="8">
        <v>148.63999999999999</v>
      </c>
      <c r="G15" s="8">
        <v>148.875</v>
      </c>
      <c r="H15" s="11">
        <f t="shared" si="0"/>
        <v>148.6842</v>
      </c>
      <c r="I15" s="25">
        <f t="shared" si="1"/>
        <v>0.10742765007203786</v>
      </c>
      <c r="J15" s="13">
        <f t="shared" si="2"/>
        <v>7.7618872751780067E-5</v>
      </c>
      <c r="K15" s="7">
        <v>151.59299999999999</v>
      </c>
      <c r="L15" s="8">
        <v>151.65600000000001</v>
      </c>
      <c r="M15" s="8">
        <v>151.65600000000001</v>
      </c>
      <c r="N15" s="8">
        <v>151.84299999999999</v>
      </c>
      <c r="O15" s="8">
        <v>151.67099999999999</v>
      </c>
      <c r="P15" s="11">
        <f t="shared" si="3"/>
        <v>151.68380000000002</v>
      </c>
      <c r="Q15" s="25">
        <f t="shared" si="4"/>
        <v>9.3939874387820629E-2</v>
      </c>
      <c r="R15" s="13">
        <f t="shared" si="5"/>
        <v>5.8178262939084579E-5</v>
      </c>
    </row>
    <row r="16" spans="1:18" x14ac:dyDescent="0.3">
      <c r="A16" s="41"/>
      <c r="B16" s="5" t="s">
        <v>38</v>
      </c>
      <c r="C16" s="7">
        <v>142.375</v>
      </c>
      <c r="D16" s="8">
        <v>142.38999999999999</v>
      </c>
      <c r="E16" s="8">
        <v>142.56200000000001</v>
      </c>
      <c r="F16" s="8">
        <v>142.375</v>
      </c>
      <c r="G16" s="8">
        <v>142.51499999999999</v>
      </c>
      <c r="H16" s="11">
        <f t="shared" si="0"/>
        <v>142.4434</v>
      </c>
      <c r="I16" s="25">
        <f t="shared" si="1"/>
        <v>8.8601918715119132E-2</v>
      </c>
      <c r="J16" s="13">
        <f t="shared" si="2"/>
        <v>5.5111714547677024E-5</v>
      </c>
      <c r="K16" s="7">
        <v>145.43700000000001</v>
      </c>
      <c r="L16" s="8">
        <v>145.43700000000001</v>
      </c>
      <c r="M16" s="8">
        <v>145.76499999999999</v>
      </c>
      <c r="N16" s="8">
        <v>145.453</v>
      </c>
      <c r="O16" s="8">
        <v>145.43700000000001</v>
      </c>
      <c r="P16" s="11">
        <f t="shared" si="3"/>
        <v>145.50579999999999</v>
      </c>
      <c r="Q16" s="25">
        <f t="shared" si="4"/>
        <v>0.14506274504502159</v>
      </c>
      <c r="R16" s="13">
        <f t="shared" si="5"/>
        <v>1.4462103916130449E-4</v>
      </c>
    </row>
    <row r="17" spans="1:18" x14ac:dyDescent="0.3">
      <c r="A17" s="41"/>
      <c r="B17" s="5" t="s">
        <v>39</v>
      </c>
      <c r="C17" s="7">
        <v>138.98400000000001</v>
      </c>
      <c r="D17" s="8">
        <v>138.98400000000001</v>
      </c>
      <c r="E17" s="8">
        <v>138.953</v>
      </c>
      <c r="F17" s="8">
        <v>138.98400000000001</v>
      </c>
      <c r="G17" s="8">
        <v>138.98400000000001</v>
      </c>
      <c r="H17" s="11">
        <f t="shared" si="0"/>
        <v>138.97780000000003</v>
      </c>
      <c r="I17" s="25">
        <f t="shared" si="1"/>
        <v>1.386362146050134E-2</v>
      </c>
      <c r="J17" s="13">
        <f t="shared" si="2"/>
        <v>1.3829546877276318E-6</v>
      </c>
      <c r="K17" s="7">
        <v>142.15600000000001</v>
      </c>
      <c r="L17" s="8">
        <v>142.125</v>
      </c>
      <c r="M17" s="8">
        <v>143.375</v>
      </c>
      <c r="N17" s="8">
        <v>142.13999999999999</v>
      </c>
      <c r="O17" s="8">
        <v>142.10900000000001</v>
      </c>
      <c r="P17" s="11">
        <f t="shared" si="3"/>
        <v>142.38100000000003</v>
      </c>
      <c r="Q17" s="25">
        <f t="shared" si="4"/>
        <v>0.55593659710438181</v>
      </c>
      <c r="R17" s="13">
        <f t="shared" si="5"/>
        <v>2.1706934211727668E-3</v>
      </c>
    </row>
    <row r="18" spans="1:18" x14ac:dyDescent="0.3">
      <c r="A18" s="41"/>
      <c r="B18" s="5" t="s">
        <v>40</v>
      </c>
      <c r="C18" s="7">
        <v>136.203</v>
      </c>
      <c r="D18" s="8">
        <v>136.5</v>
      </c>
      <c r="E18" s="8">
        <v>136.25</v>
      </c>
      <c r="F18" s="8">
        <v>136.21799999999999</v>
      </c>
      <c r="G18" s="8">
        <v>136.28100000000001</v>
      </c>
      <c r="H18" s="11">
        <f t="shared" si="0"/>
        <v>136.29040000000001</v>
      </c>
      <c r="I18" s="25">
        <f t="shared" si="1"/>
        <v>0.12096817763362491</v>
      </c>
      <c r="J18" s="13">
        <f t="shared" si="2"/>
        <v>1.0736853072557002E-4</v>
      </c>
      <c r="K18" s="7">
        <v>139.84299999999999</v>
      </c>
      <c r="L18" s="8">
        <v>139.84299999999999</v>
      </c>
      <c r="M18" s="8">
        <v>139.828</v>
      </c>
      <c r="N18" s="8">
        <v>139.84299999999999</v>
      </c>
      <c r="O18" s="8">
        <v>139.92099999999999</v>
      </c>
      <c r="P18" s="11">
        <f t="shared" si="3"/>
        <v>139.85560000000001</v>
      </c>
      <c r="Q18" s="25">
        <f t="shared" si="4"/>
        <v>3.7132196272236691E-2</v>
      </c>
      <c r="R18" s="13">
        <f t="shared" si="5"/>
        <v>9.8587400147002216E-6</v>
      </c>
    </row>
    <row r="19" spans="1:18" x14ac:dyDescent="0.3">
      <c r="A19" s="41"/>
      <c r="B19" s="5" t="s">
        <v>29</v>
      </c>
      <c r="C19" s="7">
        <v>310.15600000000001</v>
      </c>
      <c r="D19" s="8">
        <v>310.17099999999999</v>
      </c>
      <c r="E19" s="8">
        <v>311.09300000000002</v>
      </c>
      <c r="F19" s="8">
        <v>312.68700000000001</v>
      </c>
      <c r="G19" s="8">
        <v>310.14</v>
      </c>
      <c r="H19" s="11">
        <f t="shared" si="0"/>
        <v>310.84939999999995</v>
      </c>
      <c r="I19" s="25">
        <f t="shared" si="1"/>
        <v>1.1045805991416011</v>
      </c>
      <c r="J19" s="13">
        <f t="shared" si="2"/>
        <v>3.9250463407682909E-3</v>
      </c>
      <c r="K19" s="7">
        <v>315.71800000000002</v>
      </c>
      <c r="L19" s="8">
        <v>315.78100000000001</v>
      </c>
      <c r="M19" s="8">
        <v>315.71800000000002</v>
      </c>
      <c r="N19" s="8">
        <v>315.68700000000001</v>
      </c>
      <c r="O19" s="8">
        <v>315.84300000000002</v>
      </c>
      <c r="P19" s="11">
        <f t="shared" si="3"/>
        <v>315.74940000000004</v>
      </c>
      <c r="Q19" s="25">
        <f t="shared" si="4"/>
        <v>6.2500399998719994E-2</v>
      </c>
      <c r="R19" s="13">
        <f t="shared" si="5"/>
        <v>1.2371519945881125E-5</v>
      </c>
    </row>
    <row r="20" spans="1:18" x14ac:dyDescent="0.3">
      <c r="A20" s="41"/>
      <c r="B20" s="5" t="s">
        <v>30</v>
      </c>
      <c r="C20" s="7">
        <v>290</v>
      </c>
      <c r="D20" s="8">
        <v>290.06200000000001</v>
      </c>
      <c r="E20" s="8">
        <v>290.65600000000001</v>
      </c>
      <c r="F20" s="8">
        <v>290.45299999999997</v>
      </c>
      <c r="G20" s="8">
        <v>290.48399999999998</v>
      </c>
      <c r="H20" s="11">
        <f t="shared" si="0"/>
        <v>290.33100000000002</v>
      </c>
      <c r="I20" s="25">
        <f t="shared" si="1"/>
        <v>0.28541198292993292</v>
      </c>
      <c r="J20" s="13">
        <f t="shared" si="2"/>
        <v>2.8057630773150759E-4</v>
      </c>
      <c r="K20" s="7">
        <v>296.04599999999999</v>
      </c>
      <c r="L20" s="8">
        <v>296</v>
      </c>
      <c r="M20" s="8">
        <v>296.35899999999998</v>
      </c>
      <c r="N20" s="8">
        <v>296.01499999999999</v>
      </c>
      <c r="O20" s="8">
        <v>296.375</v>
      </c>
      <c r="P20" s="11">
        <f t="shared" si="3"/>
        <v>296.15899999999999</v>
      </c>
      <c r="Q20" s="25">
        <f t="shared" si="4"/>
        <v>0.19068429405695547</v>
      </c>
      <c r="R20" s="13">
        <f t="shared" si="5"/>
        <v>1.2277357770656798E-4</v>
      </c>
    </row>
    <row r="21" spans="1:18" x14ac:dyDescent="0.3">
      <c r="A21" s="41"/>
      <c r="B21" s="5" t="s">
        <v>31</v>
      </c>
      <c r="C21" s="7">
        <v>283.84300000000002</v>
      </c>
      <c r="D21" s="8">
        <v>284.15600000000001</v>
      </c>
      <c r="E21" s="8">
        <v>284.17099999999999</v>
      </c>
      <c r="F21" s="8">
        <v>283.84300000000002</v>
      </c>
      <c r="G21" s="8">
        <v>283.82799999999997</v>
      </c>
      <c r="H21" s="11">
        <f t="shared" si="0"/>
        <v>283.96820000000002</v>
      </c>
      <c r="I21" s="25">
        <f t="shared" si="1"/>
        <v>0.17846764412632149</v>
      </c>
      <c r="J21" s="13">
        <f t="shared" si="2"/>
        <v>1.121629111992094E-4</v>
      </c>
      <c r="K21" s="7">
        <v>289.76499999999999</v>
      </c>
      <c r="L21" s="8">
        <v>289.79599999999999</v>
      </c>
      <c r="M21" s="8">
        <v>289.85899999999998</v>
      </c>
      <c r="N21" s="8">
        <v>290.18799999999999</v>
      </c>
      <c r="O21" s="8">
        <v>289.84300000000002</v>
      </c>
      <c r="P21" s="11">
        <f t="shared" si="3"/>
        <v>289.89019999999994</v>
      </c>
      <c r="Q21" s="25">
        <f t="shared" si="4"/>
        <v>0.17061271933827016</v>
      </c>
      <c r="R21" s="13">
        <f t="shared" si="5"/>
        <v>1.0041284596719499E-4</v>
      </c>
    </row>
    <row r="22" spans="1:18" x14ac:dyDescent="0.3">
      <c r="A22" s="41"/>
      <c r="B22" s="5" t="s">
        <v>32</v>
      </c>
      <c r="C22" s="7">
        <v>280.375</v>
      </c>
      <c r="D22" s="8">
        <v>280.10899999999998</v>
      </c>
      <c r="E22" s="8">
        <v>280.04599999999999</v>
      </c>
      <c r="F22" s="8">
        <v>280.07799999999997</v>
      </c>
      <c r="G22" s="8">
        <v>280.07799999999997</v>
      </c>
      <c r="H22" s="11">
        <f t="shared" si="0"/>
        <v>280.13720000000001</v>
      </c>
      <c r="I22" s="25">
        <f t="shared" si="1"/>
        <v>0.13478761070663037</v>
      </c>
      <c r="J22" s="13">
        <f t="shared" si="2"/>
        <v>6.485286495332337E-5</v>
      </c>
      <c r="K22" s="7">
        <v>286</v>
      </c>
      <c r="L22" s="8">
        <v>286.01499999999999</v>
      </c>
      <c r="M22" s="8">
        <v>286.04599999999999</v>
      </c>
      <c r="N22" s="8">
        <v>286.04599999999999</v>
      </c>
      <c r="O22" s="8">
        <v>286.04599999999999</v>
      </c>
      <c r="P22" s="11">
        <f t="shared" si="3"/>
        <v>286.03059999999999</v>
      </c>
      <c r="Q22" s="25">
        <f t="shared" si="4"/>
        <v>2.1743964679881357E-2</v>
      </c>
      <c r="R22" s="13">
        <f t="shared" si="5"/>
        <v>1.6529699969161617E-6</v>
      </c>
    </row>
    <row r="23" spans="1:18" x14ac:dyDescent="0.3">
      <c r="A23" s="41"/>
      <c r="B23" s="5" t="s">
        <v>5</v>
      </c>
      <c r="C23" s="7">
        <v>316.84300000000002</v>
      </c>
      <c r="D23" s="8">
        <v>316.85899999999998</v>
      </c>
      <c r="E23" s="8">
        <v>316.84399999999999</v>
      </c>
      <c r="F23" s="8">
        <v>316.81200000000001</v>
      </c>
      <c r="G23" s="8">
        <v>316.82799999999997</v>
      </c>
      <c r="H23" s="11">
        <f t="shared" si="0"/>
        <v>316.83720000000005</v>
      </c>
      <c r="I23" s="25">
        <f t="shared" si="1"/>
        <v>1.7852170736349864E-2</v>
      </c>
      <c r="J23" s="13">
        <f t="shared" si="2"/>
        <v>1.0058793601249675E-6</v>
      </c>
      <c r="K23" s="7">
        <v>322.15600000000001</v>
      </c>
      <c r="L23" s="8">
        <v>322.21800000000002</v>
      </c>
      <c r="M23" s="8">
        <v>323.14</v>
      </c>
      <c r="N23" s="8">
        <v>322.23399999999998</v>
      </c>
      <c r="O23" s="8">
        <v>322.20299999999997</v>
      </c>
      <c r="P23" s="11">
        <f t="shared" si="3"/>
        <v>322.39019999999999</v>
      </c>
      <c r="Q23" s="25">
        <f t="shared" si="4"/>
        <v>0.42016211157123218</v>
      </c>
      <c r="R23" s="13">
        <f t="shared" si="5"/>
        <v>5.4758550352956316E-4</v>
      </c>
    </row>
    <row r="24" spans="1:18" x14ac:dyDescent="0.3">
      <c r="A24" s="41"/>
      <c r="B24" s="5" t="s">
        <v>6</v>
      </c>
      <c r="C24" s="7">
        <v>298.42099999999999</v>
      </c>
      <c r="D24" s="8">
        <v>298.39</v>
      </c>
      <c r="E24" s="8">
        <v>298.40600000000001</v>
      </c>
      <c r="F24" s="8">
        <v>298.40600000000001</v>
      </c>
      <c r="G24" s="8">
        <v>298.39</v>
      </c>
      <c r="H24" s="11">
        <f t="shared" si="0"/>
        <v>298.40260000000001</v>
      </c>
      <c r="I24" s="25">
        <f t="shared" si="1"/>
        <v>1.3030732903414178E-2</v>
      </c>
      <c r="J24" s="13">
        <f t="shared" si="2"/>
        <v>5.6902989451204814E-7</v>
      </c>
      <c r="K24" s="7">
        <v>304.25</v>
      </c>
      <c r="L24" s="8">
        <v>305.71800000000002</v>
      </c>
      <c r="M24" s="8">
        <v>304.26499999999999</v>
      </c>
      <c r="N24" s="8">
        <v>304.26499999999999</v>
      </c>
      <c r="O24" s="8">
        <v>305.56200000000001</v>
      </c>
      <c r="P24" s="11">
        <f t="shared" si="3"/>
        <v>304.81200000000001</v>
      </c>
      <c r="Q24" s="25">
        <f t="shared" si="4"/>
        <v>0.75789148299741427</v>
      </c>
      <c r="R24" s="13">
        <f t="shared" si="5"/>
        <v>1.8844386047794047E-3</v>
      </c>
    </row>
    <row r="25" spans="1:18" x14ac:dyDescent="0.3">
      <c r="A25" s="41"/>
      <c r="B25" s="5" t="s">
        <v>7</v>
      </c>
      <c r="C25" s="7">
        <v>290.03100000000001</v>
      </c>
      <c r="D25" s="8">
        <v>290.09300000000002</v>
      </c>
      <c r="E25" s="8">
        <v>290.03100000000001</v>
      </c>
      <c r="F25" s="8">
        <v>290.39</v>
      </c>
      <c r="G25" s="8">
        <v>290.04599999999999</v>
      </c>
      <c r="H25" s="11">
        <f t="shared" si="0"/>
        <v>290.1182</v>
      </c>
      <c r="I25" s="25">
        <f t="shared" si="1"/>
        <v>0.15405421123746565</v>
      </c>
      <c r="J25" s="13">
        <f t="shared" si="2"/>
        <v>8.1803554551205984E-5</v>
      </c>
      <c r="K25" s="7">
        <v>296.60899999999998</v>
      </c>
      <c r="L25" s="8">
        <v>296.60899999999998</v>
      </c>
      <c r="M25" s="8">
        <v>296.68799999999999</v>
      </c>
      <c r="N25" s="8">
        <v>296.57799999999997</v>
      </c>
      <c r="O25" s="8">
        <v>296.60899999999998</v>
      </c>
      <c r="P25" s="11">
        <f t="shared" si="3"/>
        <v>296.61859999999996</v>
      </c>
      <c r="Q25" s="25">
        <f t="shared" si="4"/>
        <v>4.1052405532445817E-2</v>
      </c>
      <c r="R25" s="13">
        <f t="shared" si="5"/>
        <v>5.681707081081188E-6</v>
      </c>
    </row>
    <row r="26" spans="1:18" x14ac:dyDescent="0.3">
      <c r="A26" s="41"/>
      <c r="B26" s="5" t="s">
        <v>8</v>
      </c>
      <c r="C26" s="7">
        <v>284.82799999999997</v>
      </c>
      <c r="D26" s="8">
        <v>285.15600000000001</v>
      </c>
      <c r="E26" s="8">
        <v>284.81200000000001</v>
      </c>
      <c r="F26" s="8">
        <v>285.18700000000001</v>
      </c>
      <c r="G26" s="8">
        <v>285.17099999999999</v>
      </c>
      <c r="H26" s="11">
        <f t="shared" si="0"/>
        <v>285.0308</v>
      </c>
      <c r="I26" s="25">
        <f t="shared" si="1"/>
        <v>0.19282816184365301</v>
      </c>
      <c r="J26" s="13">
        <f t="shared" si="2"/>
        <v>1.3045151611686188E-4</v>
      </c>
      <c r="K26" s="7">
        <v>292.57799999999997</v>
      </c>
      <c r="L26" s="8">
        <v>292.93700000000001</v>
      </c>
      <c r="M26" s="8">
        <v>292.57799999999997</v>
      </c>
      <c r="N26" s="8">
        <v>292.54599999999999</v>
      </c>
      <c r="O26" s="8">
        <v>292.54599999999999</v>
      </c>
      <c r="P26" s="11">
        <f t="shared" si="3"/>
        <v>292.637</v>
      </c>
      <c r="Q26" s="25">
        <f t="shared" si="4"/>
        <v>0.16846661390318257</v>
      </c>
      <c r="R26" s="13">
        <f t="shared" si="5"/>
        <v>9.6983635015408126E-5</v>
      </c>
    </row>
    <row r="27" spans="1:18" x14ac:dyDescent="0.3">
      <c r="A27" s="41"/>
      <c r="B27" s="5" t="s">
        <v>25</v>
      </c>
      <c r="C27" s="7">
        <v>376.76499999999999</v>
      </c>
      <c r="D27" s="8">
        <v>376.51499999999999</v>
      </c>
      <c r="E27" s="8">
        <v>376.40600000000001</v>
      </c>
      <c r="F27" s="8">
        <v>376.10899999999998</v>
      </c>
      <c r="G27" s="8">
        <v>376.15600000000001</v>
      </c>
      <c r="H27" s="11">
        <f t="shared" si="0"/>
        <v>376.39019999999994</v>
      </c>
      <c r="I27" s="25">
        <f t="shared" si="1"/>
        <v>0.26936165280157959</v>
      </c>
      <c r="J27" s="13">
        <f t="shared" si="2"/>
        <v>1.9276723995470315E-4</v>
      </c>
      <c r="K27" s="7">
        <v>384.26499999999999</v>
      </c>
      <c r="L27" s="8">
        <v>383.81200000000001</v>
      </c>
      <c r="M27" s="8">
        <v>383.76499999999999</v>
      </c>
      <c r="N27" s="8">
        <v>383.70299999999997</v>
      </c>
      <c r="O27" s="8">
        <v>383.71800000000002</v>
      </c>
      <c r="P27" s="11">
        <f t="shared" si="3"/>
        <v>383.85260000000005</v>
      </c>
      <c r="Q27" s="25">
        <f t="shared" si="4"/>
        <v>0.23446385648964804</v>
      </c>
      <c r="R27" s="13">
        <f t="shared" si="5"/>
        <v>1.432146089410317E-4</v>
      </c>
    </row>
    <row r="28" spans="1:18" x14ac:dyDescent="0.3">
      <c r="A28" s="41"/>
      <c r="B28" s="45" t="s">
        <v>26</v>
      </c>
      <c r="C28" s="7">
        <v>347.875</v>
      </c>
      <c r="D28" s="8">
        <v>347.43799999999999</v>
      </c>
      <c r="E28" s="8">
        <v>347.43700000000001</v>
      </c>
      <c r="F28" s="8">
        <v>347.43700000000001</v>
      </c>
      <c r="G28" s="8">
        <v>347.85899999999998</v>
      </c>
      <c r="H28" s="11">
        <f t="shared" si="0"/>
        <v>347.60919999999999</v>
      </c>
      <c r="I28" s="25">
        <f t="shared" si="1"/>
        <v>0.23540645700574259</v>
      </c>
      <c r="J28" s="13">
        <f t="shared" si="2"/>
        <v>1.5942098195328701E-4</v>
      </c>
      <c r="K28" s="7">
        <v>354.73399999999998</v>
      </c>
      <c r="L28" s="8">
        <v>354.82799999999997</v>
      </c>
      <c r="M28" s="8">
        <v>354.75</v>
      </c>
      <c r="N28" s="8">
        <v>354.76499999999999</v>
      </c>
      <c r="O28" s="8">
        <v>355.18700000000001</v>
      </c>
      <c r="P28" s="11">
        <f t="shared" si="3"/>
        <v>354.85279999999995</v>
      </c>
      <c r="Q28" s="25">
        <f t="shared" si="4"/>
        <v>0.19019384848097493</v>
      </c>
      <c r="R28" s="13">
        <f t="shared" si="5"/>
        <v>1.0194001569102471E-4</v>
      </c>
    </row>
    <row r="29" spans="1:18" x14ac:dyDescent="0.3">
      <c r="A29" s="41"/>
      <c r="B29" s="5" t="s">
        <v>27</v>
      </c>
      <c r="C29" s="7">
        <v>339.25</v>
      </c>
      <c r="D29" s="8">
        <v>339.23399999999998</v>
      </c>
      <c r="E29" s="8">
        <v>339.28100000000001</v>
      </c>
      <c r="F29" s="8">
        <v>339.28100000000001</v>
      </c>
      <c r="G29" s="8">
        <v>339.26499999999999</v>
      </c>
      <c r="H29" s="11">
        <f t="shared" si="0"/>
        <v>339.26219999999995</v>
      </c>
      <c r="I29" s="25">
        <f t="shared" si="1"/>
        <v>2.0364184245885417E-2</v>
      </c>
      <c r="J29" s="13">
        <f t="shared" si="2"/>
        <v>1.2223584000822014E-6</v>
      </c>
      <c r="K29" s="7">
        <v>346.93700000000001</v>
      </c>
      <c r="L29" s="8">
        <v>346.98399999999998</v>
      </c>
      <c r="M29" s="8">
        <v>346.95299999999997</v>
      </c>
      <c r="N29" s="8">
        <v>346.93700000000001</v>
      </c>
      <c r="O29" s="8">
        <v>347</v>
      </c>
      <c r="P29" s="11">
        <f t="shared" si="3"/>
        <v>346.96220000000005</v>
      </c>
      <c r="Q29" s="25">
        <f t="shared" si="4"/>
        <v>2.8542950092791845E-2</v>
      </c>
      <c r="R29" s="13">
        <f t="shared" si="5"/>
        <v>2.3480944033661475E-6</v>
      </c>
    </row>
    <row r="30" spans="1:18" x14ac:dyDescent="0.3">
      <c r="A30" s="41"/>
      <c r="B30" s="27" t="s">
        <v>28</v>
      </c>
      <c r="C30" s="8">
        <v>334.84300000000002</v>
      </c>
      <c r="D30" s="8">
        <v>335.25</v>
      </c>
      <c r="E30" s="8">
        <v>334.90600000000001</v>
      </c>
      <c r="F30" s="8">
        <v>334.84300000000002</v>
      </c>
      <c r="G30" s="8">
        <v>334.90600000000001</v>
      </c>
      <c r="H30" s="11">
        <f t="shared" si="0"/>
        <v>334.94960000000003</v>
      </c>
      <c r="I30" s="25">
        <f t="shared" si="1"/>
        <v>0.17085754300000294</v>
      </c>
      <c r="J30" s="13">
        <f t="shared" si="2"/>
        <v>8.7154306200090564E-5</v>
      </c>
      <c r="K30" s="8">
        <v>344.04599999999999</v>
      </c>
      <c r="L30" s="8">
        <v>344.53100000000001</v>
      </c>
      <c r="M30" s="8">
        <v>344.06200000000001</v>
      </c>
      <c r="N30" s="8">
        <v>344.07799999999997</v>
      </c>
      <c r="O30" s="8">
        <v>344.04599999999999</v>
      </c>
      <c r="P30" s="11">
        <f t="shared" si="3"/>
        <v>344.15260000000001</v>
      </c>
      <c r="Q30" s="25">
        <f t="shared" si="4"/>
        <v>0.21194763504224895</v>
      </c>
      <c r="R30" s="13">
        <f t="shared" si="5"/>
        <v>1.3052872475757078E-4</v>
      </c>
    </row>
    <row r="31" spans="1:18" x14ac:dyDescent="0.3">
      <c r="A31" s="41"/>
      <c r="B31" s="27" t="s">
        <v>1</v>
      </c>
      <c r="C31" s="8">
        <v>68.25</v>
      </c>
      <c r="D31" s="8">
        <v>68.343000000000004</v>
      </c>
      <c r="E31" s="8">
        <v>68.375</v>
      </c>
      <c r="F31" s="8">
        <v>68.358999999999995</v>
      </c>
      <c r="G31" s="8">
        <v>68.703000000000003</v>
      </c>
      <c r="H31" s="11">
        <f t="shared" si="0"/>
        <v>68.405999999999992</v>
      </c>
      <c r="I31" s="25">
        <f t="shared" si="1"/>
        <v>0.17297687706742904</v>
      </c>
      <c r="J31" s="13">
        <f t="shared" si="2"/>
        <v>4.3740315177031924E-4</v>
      </c>
      <c r="K31" s="8">
        <v>69.281000000000006</v>
      </c>
      <c r="L31" s="8">
        <v>69.281000000000006</v>
      </c>
      <c r="M31" s="8">
        <v>69.281000000000006</v>
      </c>
      <c r="N31" s="8">
        <v>69.281000000000006</v>
      </c>
      <c r="O31" s="8">
        <v>69.281000000000006</v>
      </c>
      <c r="P31" s="11">
        <f t="shared" si="3"/>
        <v>69.281000000000006</v>
      </c>
      <c r="Q31" s="25">
        <f t="shared" si="4"/>
        <v>0</v>
      </c>
      <c r="R31" s="13">
        <f t="shared" si="5"/>
        <v>0</v>
      </c>
    </row>
    <row r="32" spans="1:18" x14ac:dyDescent="0.3">
      <c r="A32" s="41"/>
      <c r="B32" s="5" t="s">
        <v>2</v>
      </c>
      <c r="C32" s="7">
        <v>65.453000000000003</v>
      </c>
      <c r="D32" s="8">
        <v>65.953000000000003</v>
      </c>
      <c r="E32" s="8">
        <v>65.453000000000003</v>
      </c>
      <c r="F32" s="8">
        <v>65.483999999999995</v>
      </c>
      <c r="G32" s="8">
        <v>65.483999999999995</v>
      </c>
      <c r="H32" s="11">
        <f t="shared" si="0"/>
        <v>65.565399999999997</v>
      </c>
      <c r="I32" s="25">
        <f t="shared" si="1"/>
        <v>0.2172286813475621</v>
      </c>
      <c r="J32" s="13">
        <f t="shared" si="2"/>
        <v>7.197134464214459E-4</v>
      </c>
      <c r="K32" s="7">
        <v>66.608999999999995</v>
      </c>
      <c r="L32" s="8">
        <v>66.483999999999995</v>
      </c>
      <c r="M32" s="8">
        <v>66.5</v>
      </c>
      <c r="N32" s="8">
        <v>66.5</v>
      </c>
      <c r="O32" s="8">
        <v>66.5</v>
      </c>
      <c r="P32" s="11">
        <f t="shared" si="3"/>
        <v>66.518599999999992</v>
      </c>
      <c r="Q32" s="25">
        <f t="shared" si="4"/>
        <v>5.1007842534259884E-2</v>
      </c>
      <c r="R32" s="13">
        <f t="shared" si="5"/>
        <v>3.9113871909508802E-5</v>
      </c>
    </row>
    <row r="33" spans="1:18" x14ac:dyDescent="0.3">
      <c r="A33" s="41"/>
      <c r="B33" s="5" t="s">
        <v>3</v>
      </c>
      <c r="C33" s="7">
        <v>63.280999999999999</v>
      </c>
      <c r="D33" s="8">
        <v>63.670999999999999</v>
      </c>
      <c r="E33" s="8">
        <v>63.328000000000003</v>
      </c>
      <c r="F33" s="8">
        <v>63.311999999999998</v>
      </c>
      <c r="G33" s="8">
        <v>63.313000000000002</v>
      </c>
      <c r="H33" s="11">
        <f t="shared" si="0"/>
        <v>63.380999999999993</v>
      </c>
      <c r="I33" s="25">
        <f t="shared" si="1"/>
        <v>0.16301380309654728</v>
      </c>
      <c r="J33" s="13">
        <f t="shared" si="2"/>
        <v>4.1926602609614701E-4</v>
      </c>
      <c r="K33" s="7">
        <v>64.406000000000006</v>
      </c>
      <c r="L33" s="8">
        <v>64.436999999999998</v>
      </c>
      <c r="M33" s="8">
        <v>64.436999999999998</v>
      </c>
      <c r="N33" s="8">
        <v>64.5</v>
      </c>
      <c r="O33" s="8">
        <v>64.453000000000003</v>
      </c>
      <c r="P33" s="11">
        <f t="shared" si="3"/>
        <v>64.446600000000018</v>
      </c>
      <c r="Q33" s="25">
        <f t="shared" si="4"/>
        <v>3.4370045097437858E-2</v>
      </c>
      <c r="R33" s="13">
        <f t="shared" si="5"/>
        <v>1.8329904137687821E-5</v>
      </c>
    </row>
    <row r="34" spans="1:18" x14ac:dyDescent="0.3">
      <c r="A34" s="41"/>
      <c r="B34" s="5" t="s">
        <v>4</v>
      </c>
      <c r="C34" s="7">
        <v>61.953000000000003</v>
      </c>
      <c r="D34" s="8">
        <v>61.953000000000003</v>
      </c>
      <c r="E34" s="8">
        <v>61.953000000000003</v>
      </c>
      <c r="F34" s="8">
        <v>61.936999999999998</v>
      </c>
      <c r="G34" s="8">
        <v>61.953000000000003</v>
      </c>
      <c r="H34" s="11">
        <f t="shared" si="0"/>
        <v>61.949800000000003</v>
      </c>
      <c r="I34" s="25">
        <f t="shared" si="1"/>
        <v>7.155417528001716E-3</v>
      </c>
      <c r="J34" s="13">
        <f t="shared" si="2"/>
        <v>8.2647563026893048E-7</v>
      </c>
      <c r="K34" s="7">
        <v>63.170999999999999</v>
      </c>
      <c r="L34" s="8">
        <v>63.078000000000003</v>
      </c>
      <c r="M34" s="8">
        <v>63.109000000000002</v>
      </c>
      <c r="N34" s="8">
        <v>63.093000000000004</v>
      </c>
      <c r="O34" s="8">
        <v>63.093000000000004</v>
      </c>
      <c r="P34" s="11">
        <f t="shared" si="3"/>
        <v>63.108800000000009</v>
      </c>
      <c r="Q34" s="25">
        <f t="shared" si="4"/>
        <v>3.6458195237832051E-2</v>
      </c>
      <c r="R34" s="13">
        <f t="shared" si="5"/>
        <v>2.1062038891563133E-5</v>
      </c>
    </row>
    <row r="35" spans="1:18" x14ac:dyDescent="0.3">
      <c r="A35" s="41"/>
      <c r="B35" s="5" t="s">
        <v>17</v>
      </c>
      <c r="C35" s="7">
        <v>79.828000000000003</v>
      </c>
      <c r="D35" s="8">
        <v>79.796000000000006</v>
      </c>
      <c r="E35" s="8">
        <v>79.811999999999998</v>
      </c>
      <c r="F35" s="8">
        <v>79.828000000000003</v>
      </c>
      <c r="G35" s="8">
        <v>79.843000000000004</v>
      </c>
      <c r="H35" s="11">
        <f t="shared" ref="H35:H66" si="6">TRIMMEAN(C35:G35,0.2)</f>
        <v>79.821400000000011</v>
      </c>
      <c r="I35" s="25">
        <f t="shared" ref="I35:I66" si="7">STDEV(C35:G35)</f>
        <v>1.7938784797192547E-2</v>
      </c>
      <c r="J35" s="13">
        <f t="shared" ref="J35:J66" si="8">VAR(C35:G35)/H35</f>
        <v>4.0315003244742192E-6</v>
      </c>
      <c r="K35" s="7">
        <v>81.281000000000006</v>
      </c>
      <c r="L35" s="8">
        <v>81.281000000000006</v>
      </c>
      <c r="M35" s="8">
        <v>81.375</v>
      </c>
      <c r="N35" s="8">
        <v>81.39</v>
      </c>
      <c r="O35" s="8">
        <v>81.311999999999998</v>
      </c>
      <c r="P35" s="11">
        <f t="shared" ref="P35:P66" si="9">TRIMMEAN(K35:O35,0.2)</f>
        <v>81.327799999999996</v>
      </c>
      <c r="Q35" s="25">
        <f t="shared" ref="Q35:Q66" si="10">STDEV(K35:O35)</f>
        <v>5.178513300166139E-2</v>
      </c>
      <c r="R35" s="13">
        <f t="shared" ref="R35:R66" si="11">VAR(K35:O35)/P35</f>
        <v>3.2973964622180362E-5</v>
      </c>
    </row>
    <row r="36" spans="1:18" x14ac:dyDescent="0.3">
      <c r="A36" s="41"/>
      <c r="B36" s="5" t="s">
        <v>18</v>
      </c>
      <c r="C36" s="7">
        <v>77.078000000000003</v>
      </c>
      <c r="D36" s="8">
        <v>77.108999999999995</v>
      </c>
      <c r="E36" s="8">
        <v>77.061999999999998</v>
      </c>
      <c r="F36" s="8">
        <v>77.108999999999995</v>
      </c>
      <c r="G36" s="8">
        <v>77.108999999999995</v>
      </c>
      <c r="H36" s="11">
        <f t="shared" si="6"/>
        <v>77.093400000000003</v>
      </c>
      <c r="I36" s="25">
        <f t="shared" si="7"/>
        <v>2.2097511172072971E-2</v>
      </c>
      <c r="J36" s="13">
        <f t="shared" si="8"/>
        <v>6.3338755327938539E-6</v>
      </c>
      <c r="K36" s="7">
        <v>78.608999999999995</v>
      </c>
      <c r="L36" s="8">
        <v>78.593000000000004</v>
      </c>
      <c r="M36" s="8">
        <v>78.593000000000004</v>
      </c>
      <c r="N36" s="8">
        <v>78.561999999999998</v>
      </c>
      <c r="O36" s="8">
        <v>78.578000000000003</v>
      </c>
      <c r="P36" s="11">
        <f t="shared" si="9"/>
        <v>78.587000000000018</v>
      </c>
      <c r="Q36" s="25">
        <f t="shared" si="10"/>
        <v>1.7762319668331018E-2</v>
      </c>
      <c r="R36" s="13">
        <f t="shared" si="11"/>
        <v>4.0146589130515074E-6</v>
      </c>
    </row>
    <row r="37" spans="1:18" x14ac:dyDescent="0.3">
      <c r="A37" s="41"/>
      <c r="B37" s="5" t="s">
        <v>19</v>
      </c>
      <c r="C37" s="7">
        <v>75.406000000000006</v>
      </c>
      <c r="D37" s="8">
        <v>75.375</v>
      </c>
      <c r="E37" s="8">
        <v>75.375</v>
      </c>
      <c r="F37" s="8">
        <v>75.343000000000004</v>
      </c>
      <c r="G37" s="8">
        <v>75.375</v>
      </c>
      <c r="H37" s="11">
        <f t="shared" si="6"/>
        <v>75.374800000000008</v>
      </c>
      <c r="I37" s="25">
        <f t="shared" si="7"/>
        <v>2.2275547131328476E-2</v>
      </c>
      <c r="J37" s="13">
        <f t="shared" si="8"/>
        <v>6.5831020447156902E-6</v>
      </c>
      <c r="K37" s="7">
        <v>76.921000000000006</v>
      </c>
      <c r="L37" s="8">
        <v>76.936999999999998</v>
      </c>
      <c r="M37" s="8">
        <v>76.953000000000003</v>
      </c>
      <c r="N37" s="8">
        <v>76.968000000000004</v>
      </c>
      <c r="O37" s="8">
        <v>76.936999999999998</v>
      </c>
      <c r="P37" s="11">
        <f t="shared" si="9"/>
        <v>76.943200000000004</v>
      </c>
      <c r="Q37" s="25">
        <f t="shared" si="10"/>
        <v>1.7894133116750893E-2</v>
      </c>
      <c r="R37" s="13">
        <f t="shared" si="11"/>
        <v>4.1615113486312106E-6</v>
      </c>
    </row>
    <row r="38" spans="1:18" x14ac:dyDescent="0.3">
      <c r="A38" s="41"/>
      <c r="B38" s="5" t="s">
        <v>20</v>
      </c>
      <c r="C38" s="7">
        <v>74.186999999999998</v>
      </c>
      <c r="D38" s="8">
        <v>74.25</v>
      </c>
      <c r="E38" s="8">
        <v>74.171000000000006</v>
      </c>
      <c r="F38" s="8">
        <v>74.156000000000006</v>
      </c>
      <c r="G38" s="8">
        <v>74.186999999999998</v>
      </c>
      <c r="H38" s="11">
        <f t="shared" si="6"/>
        <v>74.190200000000004</v>
      </c>
      <c r="I38" s="25">
        <f t="shared" si="7"/>
        <v>3.5828759398000988E-2</v>
      </c>
      <c r="J38" s="13">
        <f t="shared" si="8"/>
        <v>1.7302824362245206E-5</v>
      </c>
      <c r="K38" s="7">
        <v>75.89</v>
      </c>
      <c r="L38" s="8">
        <v>75.953000000000003</v>
      </c>
      <c r="M38" s="8">
        <v>75.843000000000004</v>
      </c>
      <c r="N38" s="8">
        <v>75.858999999999995</v>
      </c>
      <c r="O38" s="8">
        <v>75.968000000000004</v>
      </c>
      <c r="P38" s="11">
        <f t="shared" si="9"/>
        <v>75.902600000000007</v>
      </c>
      <c r="Q38" s="25">
        <f t="shared" si="10"/>
        <v>5.5743161015502141E-2</v>
      </c>
      <c r="R38" s="13">
        <f t="shared" si="11"/>
        <v>4.093799158395361E-5</v>
      </c>
    </row>
    <row r="39" spans="1:18" x14ac:dyDescent="0.3">
      <c r="A39" s="41"/>
      <c r="B39" s="5" t="s">
        <v>41</v>
      </c>
      <c r="C39" s="7">
        <v>70.468000000000004</v>
      </c>
      <c r="D39" s="8">
        <v>70.5</v>
      </c>
      <c r="E39" s="8">
        <v>70.468000000000004</v>
      </c>
      <c r="F39" s="8">
        <v>70.483999999999995</v>
      </c>
      <c r="G39" s="8">
        <v>70.5</v>
      </c>
      <c r="H39" s="11">
        <f t="shared" si="6"/>
        <v>70.484000000000009</v>
      </c>
      <c r="I39" s="25">
        <f t="shared" si="7"/>
        <v>1.5999999999998238E-2</v>
      </c>
      <c r="J39" s="13">
        <f t="shared" si="8"/>
        <v>3.6320299642464044E-6</v>
      </c>
      <c r="K39" s="7">
        <v>71.625</v>
      </c>
      <c r="L39" s="8">
        <v>71.656000000000006</v>
      </c>
      <c r="M39" s="8">
        <v>71.64</v>
      </c>
      <c r="N39" s="8">
        <v>72.108999999999995</v>
      </c>
      <c r="O39" s="8">
        <v>71.625</v>
      </c>
      <c r="P39" s="11">
        <f t="shared" si="9"/>
        <v>71.730999999999995</v>
      </c>
      <c r="Q39" s="25">
        <f t="shared" si="10"/>
        <v>0.21169671702697407</v>
      </c>
      <c r="R39" s="13">
        <f t="shared" si="11"/>
        <v>6.2477171655210084E-4</v>
      </c>
    </row>
    <row r="40" spans="1:18" x14ac:dyDescent="0.3">
      <c r="A40" s="41"/>
      <c r="B40" s="5" t="s">
        <v>42</v>
      </c>
      <c r="C40" s="7">
        <v>68.561999999999998</v>
      </c>
      <c r="D40" s="8">
        <v>68.468000000000004</v>
      </c>
      <c r="E40" s="8">
        <v>68.578000000000003</v>
      </c>
      <c r="F40" s="8">
        <v>68.483999999999995</v>
      </c>
      <c r="G40" s="8">
        <v>68.483999999999995</v>
      </c>
      <c r="H40" s="11">
        <f t="shared" si="6"/>
        <v>68.515199999999993</v>
      </c>
      <c r="I40" s="25">
        <f t="shared" si="7"/>
        <v>5.0766130441467772E-2</v>
      </c>
      <c r="J40" s="13">
        <f t="shared" si="8"/>
        <v>3.7615010975668479E-5</v>
      </c>
      <c r="K40" s="7">
        <v>69.625</v>
      </c>
      <c r="L40" s="8">
        <v>69.64</v>
      </c>
      <c r="M40" s="8">
        <v>69.625</v>
      </c>
      <c r="N40" s="8">
        <v>69.64</v>
      </c>
      <c r="O40" s="8">
        <v>69.733999999999995</v>
      </c>
      <c r="P40" s="11">
        <f t="shared" si="9"/>
        <v>69.652799999999985</v>
      </c>
      <c r="Q40" s="25">
        <f t="shared" si="10"/>
        <v>4.6007608066490221E-2</v>
      </c>
      <c r="R40" s="13">
        <f t="shared" si="11"/>
        <v>3.0389302368315075E-5</v>
      </c>
    </row>
    <row r="41" spans="1:18" x14ac:dyDescent="0.3">
      <c r="A41" s="41"/>
      <c r="B41" s="5" t="s">
        <v>43</v>
      </c>
      <c r="C41" s="7">
        <v>64.358999999999995</v>
      </c>
      <c r="D41" s="8">
        <v>64.406000000000006</v>
      </c>
      <c r="E41" s="8">
        <v>64.406000000000006</v>
      </c>
      <c r="F41" s="8">
        <v>64.39</v>
      </c>
      <c r="G41" s="8">
        <v>64.375</v>
      </c>
      <c r="H41" s="11">
        <f t="shared" si="6"/>
        <v>64.387199999999993</v>
      </c>
      <c r="I41" s="25">
        <f t="shared" si="7"/>
        <v>2.0364184245880986E-2</v>
      </c>
      <c r="J41" s="13">
        <f t="shared" si="8"/>
        <v>6.4407211371233313E-6</v>
      </c>
      <c r="K41" s="7">
        <v>65.656000000000006</v>
      </c>
      <c r="L41" s="8">
        <v>65.593999999999994</v>
      </c>
      <c r="M41" s="8">
        <v>65.608999999999995</v>
      </c>
      <c r="N41" s="8">
        <v>65.561999999999998</v>
      </c>
      <c r="O41" s="8">
        <v>65.608999999999995</v>
      </c>
      <c r="P41" s="11">
        <f t="shared" si="9"/>
        <v>65.605999999999995</v>
      </c>
      <c r="Q41" s="25">
        <f t="shared" si="10"/>
        <v>3.3904277016332605E-2</v>
      </c>
      <c r="R41" s="13">
        <f t="shared" si="11"/>
        <v>1.7521263299091847E-5</v>
      </c>
    </row>
    <row r="42" spans="1:18" x14ac:dyDescent="0.3">
      <c r="A42" s="41"/>
      <c r="B42" s="5" t="s">
        <v>44</v>
      </c>
      <c r="C42" s="7">
        <v>62.968000000000004</v>
      </c>
      <c r="D42" s="8">
        <v>62.905999999999999</v>
      </c>
      <c r="E42" s="8">
        <v>62.89</v>
      </c>
      <c r="F42" s="8">
        <v>62.89</v>
      </c>
      <c r="G42" s="8">
        <v>62.875</v>
      </c>
      <c r="H42" s="11">
        <f t="shared" si="6"/>
        <v>62.905799999999999</v>
      </c>
      <c r="I42" s="25">
        <f t="shared" si="7"/>
        <v>3.6458195237835084E-2</v>
      </c>
      <c r="J42" s="13">
        <f t="shared" si="8"/>
        <v>2.1130007089967867E-5</v>
      </c>
      <c r="K42" s="7">
        <v>64.125</v>
      </c>
      <c r="L42" s="8">
        <v>64.14</v>
      </c>
      <c r="M42" s="8">
        <v>64.156000000000006</v>
      </c>
      <c r="N42" s="8">
        <v>64.156000000000006</v>
      </c>
      <c r="O42" s="8">
        <v>64.156000000000006</v>
      </c>
      <c r="P42" s="11">
        <f t="shared" si="9"/>
        <v>64.146600000000007</v>
      </c>
      <c r="Q42" s="25">
        <f t="shared" si="10"/>
        <v>1.3921206844238811E-2</v>
      </c>
      <c r="R42" s="13">
        <f t="shared" si="11"/>
        <v>3.0212045533213218E-6</v>
      </c>
    </row>
    <row r="43" spans="1:18" x14ac:dyDescent="0.3">
      <c r="A43" s="41"/>
      <c r="B43" s="5" t="s">
        <v>49</v>
      </c>
      <c r="C43" s="7">
        <v>44.203000000000003</v>
      </c>
      <c r="D43" s="8">
        <v>44.186999999999998</v>
      </c>
      <c r="E43" s="8">
        <v>44.218000000000004</v>
      </c>
      <c r="F43" s="8">
        <v>44.203000000000003</v>
      </c>
      <c r="G43" s="8">
        <v>44.25</v>
      </c>
      <c r="H43" s="11">
        <f t="shared" si="6"/>
        <v>44.212200000000003</v>
      </c>
      <c r="I43" s="25">
        <f t="shared" si="7"/>
        <v>2.3805461558222579E-2</v>
      </c>
      <c r="J43" s="13">
        <f t="shared" si="8"/>
        <v>1.2817729043115092E-5</v>
      </c>
      <c r="K43" s="7">
        <v>44.920999999999999</v>
      </c>
      <c r="L43" s="8">
        <v>44.859000000000002</v>
      </c>
      <c r="M43" s="8">
        <v>44.843000000000004</v>
      </c>
      <c r="N43" s="8">
        <v>44.843000000000004</v>
      </c>
      <c r="O43" s="8">
        <v>44.843000000000004</v>
      </c>
      <c r="P43" s="11">
        <f t="shared" si="9"/>
        <v>44.861800000000002</v>
      </c>
      <c r="Q43" s="25">
        <f t="shared" si="10"/>
        <v>3.3811240734404877E-2</v>
      </c>
      <c r="R43" s="13">
        <f t="shared" si="11"/>
        <v>2.548270466187E-5</v>
      </c>
    </row>
    <row r="44" spans="1:18" x14ac:dyDescent="0.3">
      <c r="A44" s="41"/>
      <c r="B44" s="5" t="s">
        <v>50</v>
      </c>
      <c r="C44" s="7">
        <v>41.14</v>
      </c>
      <c r="D44" s="8">
        <v>41.14</v>
      </c>
      <c r="E44" s="8">
        <v>41.14</v>
      </c>
      <c r="F44" s="8">
        <v>41.186999999999998</v>
      </c>
      <c r="G44" s="8">
        <v>41.125</v>
      </c>
      <c r="H44" s="11">
        <f t="shared" si="6"/>
        <v>41.1464</v>
      </c>
      <c r="I44" s="25">
        <f t="shared" si="7"/>
        <v>2.3607202290825274E-2</v>
      </c>
      <c r="J44" s="13">
        <f t="shared" si="8"/>
        <v>1.3544319794683035E-5</v>
      </c>
      <c r="K44" s="7">
        <v>41.89</v>
      </c>
      <c r="L44" s="8">
        <v>41.89</v>
      </c>
      <c r="M44" s="8">
        <v>41.875</v>
      </c>
      <c r="N44" s="8">
        <v>41.89</v>
      </c>
      <c r="O44" s="8">
        <v>41.859000000000002</v>
      </c>
      <c r="P44" s="11">
        <f t="shared" si="9"/>
        <v>41.880800000000008</v>
      </c>
      <c r="Q44" s="25">
        <f t="shared" si="10"/>
        <v>1.3809417076762823E-2</v>
      </c>
      <c r="R44" s="13">
        <f t="shared" si="11"/>
        <v>4.5533991709802251E-6</v>
      </c>
    </row>
    <row r="45" spans="1:18" x14ac:dyDescent="0.3">
      <c r="A45" s="41"/>
      <c r="B45" s="5" t="s">
        <v>51</v>
      </c>
      <c r="C45" s="7">
        <v>39.343000000000004</v>
      </c>
      <c r="D45" s="8">
        <v>39.343000000000004</v>
      </c>
      <c r="E45" s="8">
        <v>39.328000000000003</v>
      </c>
      <c r="F45" s="8">
        <v>39.343000000000004</v>
      </c>
      <c r="G45" s="8">
        <v>39.39</v>
      </c>
      <c r="H45" s="11">
        <f t="shared" si="6"/>
        <v>39.349400000000003</v>
      </c>
      <c r="I45" s="25">
        <f t="shared" si="7"/>
        <v>2.3607202290825274E-2</v>
      </c>
      <c r="J45" s="13">
        <f t="shared" si="8"/>
        <v>1.4162858900007268E-5</v>
      </c>
      <c r="K45" s="7">
        <v>40.155999999999999</v>
      </c>
      <c r="L45" s="8">
        <v>40.109000000000002</v>
      </c>
      <c r="M45" s="8">
        <v>40.109000000000002</v>
      </c>
      <c r="N45" s="8">
        <v>40.093000000000004</v>
      </c>
      <c r="O45" s="8">
        <v>40.109000000000002</v>
      </c>
      <c r="P45" s="11">
        <f t="shared" si="9"/>
        <v>40.115200000000002</v>
      </c>
      <c r="Q45" s="25">
        <f t="shared" si="10"/>
        <v>2.3836946113122801E-2</v>
      </c>
      <c r="R45" s="13">
        <f t="shared" si="11"/>
        <v>1.4164207083597246E-5</v>
      </c>
    </row>
    <row r="46" spans="1:18" x14ac:dyDescent="0.3">
      <c r="A46" s="41"/>
      <c r="B46" s="5" t="s">
        <v>52</v>
      </c>
      <c r="C46" s="7">
        <v>38.265000000000001</v>
      </c>
      <c r="D46" s="8">
        <v>38.203000000000003</v>
      </c>
      <c r="E46" s="8">
        <v>38.280999999999999</v>
      </c>
      <c r="F46" s="8">
        <v>38.718000000000004</v>
      </c>
      <c r="G46" s="8">
        <v>38.186999999999998</v>
      </c>
      <c r="H46" s="11">
        <f t="shared" si="6"/>
        <v>38.330799999999996</v>
      </c>
      <c r="I46" s="25">
        <f t="shared" si="7"/>
        <v>0.22008225734938444</v>
      </c>
      <c r="J46" s="13">
        <f t="shared" si="8"/>
        <v>1.2636365533722407E-3</v>
      </c>
      <c r="K46" s="7">
        <v>39.015000000000001</v>
      </c>
      <c r="L46" s="8">
        <v>39.015000000000001</v>
      </c>
      <c r="M46" s="8">
        <v>39</v>
      </c>
      <c r="N46" s="8">
        <v>39.015000000000001</v>
      </c>
      <c r="O46" s="8">
        <v>39.015000000000001</v>
      </c>
      <c r="P46" s="11">
        <f t="shared" si="9"/>
        <v>39.012</v>
      </c>
      <c r="Q46" s="25">
        <f t="shared" si="10"/>
        <v>6.7082039324996238E-3</v>
      </c>
      <c r="R46" s="13">
        <f t="shared" si="11"/>
        <v>1.1534912334667132E-6</v>
      </c>
    </row>
    <row r="47" spans="1:18" x14ac:dyDescent="0.3">
      <c r="A47" s="41"/>
      <c r="B47" s="5" t="s">
        <v>9</v>
      </c>
      <c r="C47" s="7">
        <v>22.780999999999999</v>
      </c>
      <c r="D47" s="8">
        <v>22.812000000000001</v>
      </c>
      <c r="E47" s="8">
        <v>22.812000000000001</v>
      </c>
      <c r="F47" s="8">
        <v>22.795999999999999</v>
      </c>
      <c r="G47" s="8">
        <v>22.795999999999999</v>
      </c>
      <c r="H47" s="11">
        <f t="shared" si="6"/>
        <v>22.799399999999999</v>
      </c>
      <c r="I47" s="25">
        <f t="shared" si="7"/>
        <v>1.3030732903410606E-2</v>
      </c>
      <c r="J47" s="13">
        <f t="shared" si="8"/>
        <v>7.4475644095909465E-6</v>
      </c>
      <c r="K47" s="7">
        <v>23.125</v>
      </c>
      <c r="L47" s="8">
        <v>23.109000000000002</v>
      </c>
      <c r="M47" s="8">
        <v>23.125</v>
      </c>
      <c r="N47" s="8">
        <v>23.093</v>
      </c>
      <c r="O47" s="8">
        <v>23.125</v>
      </c>
      <c r="P47" s="11">
        <f t="shared" si="9"/>
        <v>23.115400000000001</v>
      </c>
      <c r="Q47" s="25">
        <f t="shared" si="10"/>
        <v>1.4310835055998469E-2</v>
      </c>
      <c r="R47" s="13">
        <f t="shared" si="11"/>
        <v>8.8598942696208869E-6</v>
      </c>
    </row>
    <row r="48" spans="1:18" x14ac:dyDescent="0.3">
      <c r="A48" s="41"/>
      <c r="B48" s="5" t="s">
        <v>10</v>
      </c>
      <c r="C48" s="7">
        <v>21.89</v>
      </c>
      <c r="D48" s="8">
        <v>21.89</v>
      </c>
      <c r="E48" s="8">
        <v>21.89</v>
      </c>
      <c r="F48" s="8">
        <v>21.905999999999999</v>
      </c>
      <c r="G48" s="8">
        <v>21.875</v>
      </c>
      <c r="H48" s="11">
        <f t="shared" si="6"/>
        <v>21.8902</v>
      </c>
      <c r="I48" s="25">
        <f t="shared" si="7"/>
        <v>1.0963576058932159E-2</v>
      </c>
      <c r="J48" s="13">
        <f t="shared" si="8"/>
        <v>5.4910416533421529E-6</v>
      </c>
      <c r="K48" s="7">
        <v>22.218</v>
      </c>
      <c r="L48" s="8">
        <v>22.234000000000002</v>
      </c>
      <c r="M48" s="8">
        <v>22.218</v>
      </c>
      <c r="N48" s="8">
        <v>22.25</v>
      </c>
      <c r="O48" s="8">
        <v>22.234000000000002</v>
      </c>
      <c r="P48" s="11">
        <f t="shared" si="9"/>
        <v>22.230799999999999</v>
      </c>
      <c r="Q48" s="25">
        <f t="shared" si="10"/>
        <v>1.3386560424545434E-2</v>
      </c>
      <c r="R48" s="13">
        <f t="shared" si="11"/>
        <v>8.0608884970404139E-6</v>
      </c>
    </row>
    <row r="49" spans="1:18" x14ac:dyDescent="0.3">
      <c r="A49" s="41"/>
      <c r="B49" s="5" t="s">
        <v>11</v>
      </c>
      <c r="C49" s="7">
        <v>21.202999999999999</v>
      </c>
      <c r="D49" s="8">
        <v>21.218</v>
      </c>
      <c r="E49" s="8">
        <v>21.218</v>
      </c>
      <c r="F49" s="8">
        <v>21.218</v>
      </c>
      <c r="G49" s="8">
        <v>21.202999999999999</v>
      </c>
      <c r="H49" s="11">
        <f t="shared" si="6"/>
        <v>21.212</v>
      </c>
      <c r="I49" s="25">
        <f t="shared" si="7"/>
        <v>8.2158383625778042E-3</v>
      </c>
      <c r="J49" s="13">
        <f t="shared" si="8"/>
        <v>3.1821610409204753E-6</v>
      </c>
      <c r="K49" s="7">
        <v>21.562000000000001</v>
      </c>
      <c r="L49" s="8">
        <v>21.593</v>
      </c>
      <c r="M49" s="8">
        <v>21.593</v>
      </c>
      <c r="N49" s="8">
        <v>21.609000000000002</v>
      </c>
      <c r="O49" s="8">
        <v>21.593</v>
      </c>
      <c r="P49" s="11">
        <f t="shared" si="9"/>
        <v>21.59</v>
      </c>
      <c r="Q49" s="25">
        <f t="shared" si="10"/>
        <v>1.7117242768623697E-2</v>
      </c>
      <c r="R49" s="13">
        <f t="shared" si="11"/>
        <v>1.3571097730430769E-5</v>
      </c>
    </row>
    <row r="50" spans="1:18" x14ac:dyDescent="0.3">
      <c r="A50" s="41"/>
      <c r="B50" s="5" t="s">
        <v>12</v>
      </c>
      <c r="C50" s="7">
        <v>20.780999999999999</v>
      </c>
      <c r="D50" s="8">
        <v>20.812000000000001</v>
      </c>
      <c r="E50" s="8">
        <v>20.843</v>
      </c>
      <c r="F50" s="8">
        <v>20.812000000000001</v>
      </c>
      <c r="G50" s="8">
        <v>20.795999999999999</v>
      </c>
      <c r="H50" s="11">
        <f t="shared" si="6"/>
        <v>20.808800000000002</v>
      </c>
      <c r="I50" s="25">
        <f t="shared" si="7"/>
        <v>2.3058620947489984E-2</v>
      </c>
      <c r="J50" s="13">
        <f t="shared" si="8"/>
        <v>2.5551689669756247E-5</v>
      </c>
      <c r="K50" s="7">
        <v>21.187000000000001</v>
      </c>
      <c r="L50" s="8">
        <v>21.170999999999999</v>
      </c>
      <c r="M50" s="8">
        <v>21.202999999999999</v>
      </c>
      <c r="N50" s="8">
        <v>21.202999999999999</v>
      </c>
      <c r="O50" s="8">
        <v>21.187000000000001</v>
      </c>
      <c r="P50" s="11">
        <f t="shared" si="9"/>
        <v>21.190200000000001</v>
      </c>
      <c r="Q50" s="25">
        <f t="shared" si="10"/>
        <v>1.3386560424545009E-2</v>
      </c>
      <c r="R50" s="13">
        <f t="shared" si="11"/>
        <v>8.4567394361541966E-6</v>
      </c>
    </row>
    <row r="51" spans="1:18" x14ac:dyDescent="0.3">
      <c r="A51" s="41"/>
      <c r="B51" s="5" t="s">
        <v>21</v>
      </c>
      <c r="C51" s="7">
        <v>26.530999999999999</v>
      </c>
      <c r="D51" s="8">
        <v>26.530999999999999</v>
      </c>
      <c r="E51" s="8">
        <v>26.905999999999999</v>
      </c>
      <c r="F51" s="8">
        <v>26.530999999999999</v>
      </c>
      <c r="G51" s="8">
        <v>26.562000000000001</v>
      </c>
      <c r="H51" s="11">
        <f t="shared" si="6"/>
        <v>26.612200000000001</v>
      </c>
      <c r="I51" s="25">
        <f t="shared" si="7"/>
        <v>0.16478683199819075</v>
      </c>
      <c r="J51" s="13">
        <f t="shared" si="8"/>
        <v>1.0203853871532582E-3</v>
      </c>
      <c r="K51" s="7">
        <v>26.937000000000001</v>
      </c>
      <c r="L51" s="8">
        <v>26.905999999999999</v>
      </c>
      <c r="M51" s="8">
        <v>26.920999999999999</v>
      </c>
      <c r="N51" s="8">
        <v>26.905999999999999</v>
      </c>
      <c r="O51" s="8">
        <v>26.905999999999999</v>
      </c>
      <c r="P51" s="11">
        <f t="shared" si="9"/>
        <v>26.915200000000006</v>
      </c>
      <c r="Q51" s="25">
        <f t="shared" si="10"/>
        <v>1.3809417076764224E-2</v>
      </c>
      <c r="R51" s="13">
        <f t="shared" si="11"/>
        <v>7.0852157888489528E-6</v>
      </c>
    </row>
    <row r="52" spans="1:18" x14ac:dyDescent="0.3">
      <c r="A52" s="41"/>
      <c r="B52" s="5" t="s">
        <v>22</v>
      </c>
      <c r="C52" s="7">
        <v>25.437000000000001</v>
      </c>
      <c r="D52" s="8">
        <v>25.437000000000001</v>
      </c>
      <c r="E52" s="8">
        <v>25.437000000000001</v>
      </c>
      <c r="F52" s="8">
        <v>25.452999999999999</v>
      </c>
      <c r="G52" s="8">
        <v>25.437000000000001</v>
      </c>
      <c r="H52" s="11">
        <f t="shared" si="6"/>
        <v>25.440200000000001</v>
      </c>
      <c r="I52" s="25">
        <f t="shared" si="7"/>
        <v>7.1554175279985388E-3</v>
      </c>
      <c r="J52" s="13">
        <f t="shared" si="8"/>
        <v>2.0125627943172112E-6</v>
      </c>
      <c r="K52" s="7">
        <v>25.812000000000001</v>
      </c>
      <c r="L52" s="8">
        <v>25.827999999999999</v>
      </c>
      <c r="M52" s="8">
        <v>25.795999999999999</v>
      </c>
      <c r="N52" s="8">
        <v>25.827999999999999</v>
      </c>
      <c r="O52" s="8">
        <v>25.780999999999999</v>
      </c>
      <c r="P52" s="11">
        <f t="shared" si="9"/>
        <v>25.809000000000005</v>
      </c>
      <c r="Q52" s="25">
        <f t="shared" si="10"/>
        <v>2.0518284528683463E-2</v>
      </c>
      <c r="R52" s="13">
        <f t="shared" si="11"/>
        <v>1.6312139176256775E-5</v>
      </c>
    </row>
    <row r="53" spans="1:18" x14ac:dyDescent="0.3">
      <c r="A53" s="41"/>
      <c r="B53" s="5" t="s">
        <v>23</v>
      </c>
      <c r="C53" s="7">
        <v>24.89</v>
      </c>
      <c r="D53" s="8">
        <v>24.905999999999999</v>
      </c>
      <c r="E53" s="8">
        <v>24.89</v>
      </c>
      <c r="F53" s="8">
        <v>24.89</v>
      </c>
      <c r="G53" s="8">
        <v>24.89</v>
      </c>
      <c r="H53" s="11">
        <f t="shared" si="6"/>
        <v>24.8932</v>
      </c>
      <c r="I53" s="25">
        <f t="shared" si="7"/>
        <v>7.155417527998538E-3</v>
      </c>
      <c r="J53" s="13">
        <f t="shared" si="8"/>
        <v>2.0567865923219475E-6</v>
      </c>
      <c r="K53" s="7">
        <v>25.25</v>
      </c>
      <c r="L53" s="8">
        <v>25.265000000000001</v>
      </c>
      <c r="M53" s="8">
        <v>25.295999999999999</v>
      </c>
      <c r="N53" s="8">
        <v>25.265000000000001</v>
      </c>
      <c r="O53" s="8">
        <v>25.280999999999999</v>
      </c>
      <c r="P53" s="11">
        <f t="shared" si="9"/>
        <v>25.2714</v>
      </c>
      <c r="Q53" s="25">
        <f t="shared" si="10"/>
        <v>1.7586926962945598E-2</v>
      </c>
      <c r="R53" s="13">
        <f t="shared" si="11"/>
        <v>1.2239131983189808E-5</v>
      </c>
    </row>
    <row r="54" spans="1:18" x14ac:dyDescent="0.3">
      <c r="A54" s="41"/>
      <c r="B54" s="5" t="s">
        <v>24</v>
      </c>
      <c r="C54" s="7">
        <v>24.64</v>
      </c>
      <c r="D54" s="8">
        <v>24.655999999999999</v>
      </c>
      <c r="E54" s="8">
        <v>24.625</v>
      </c>
      <c r="F54" s="8">
        <v>24.625</v>
      </c>
      <c r="G54" s="8">
        <v>24.655999999999999</v>
      </c>
      <c r="H54" s="11">
        <f t="shared" si="6"/>
        <v>24.6404</v>
      </c>
      <c r="I54" s="25">
        <f t="shared" si="7"/>
        <v>1.5501612819315972E-2</v>
      </c>
      <c r="J54" s="13">
        <f t="shared" si="8"/>
        <v>9.7522767487533195E-6</v>
      </c>
      <c r="K54" s="7">
        <v>25.045999999999999</v>
      </c>
      <c r="L54" s="8">
        <v>25.015000000000001</v>
      </c>
      <c r="M54" s="8">
        <v>25.015000000000001</v>
      </c>
      <c r="N54" s="8">
        <v>25</v>
      </c>
      <c r="O54" s="8">
        <v>25.045999999999999</v>
      </c>
      <c r="P54" s="11">
        <f t="shared" si="9"/>
        <v>25.024399999999996</v>
      </c>
      <c r="Q54" s="25">
        <f t="shared" si="10"/>
        <v>2.0647033685253221E-2</v>
      </c>
      <c r="R54" s="13">
        <f t="shared" si="11"/>
        <v>1.7035373475487172E-5</v>
      </c>
    </row>
    <row r="55" spans="1:18" x14ac:dyDescent="0.3">
      <c r="A55" s="41"/>
      <c r="B55" s="5" t="s">
        <v>13</v>
      </c>
      <c r="C55" s="7">
        <v>22.343</v>
      </c>
      <c r="D55" s="8">
        <v>22.312000000000001</v>
      </c>
      <c r="E55" s="8">
        <v>22.343</v>
      </c>
      <c r="F55" s="8">
        <v>22.327999999999999</v>
      </c>
      <c r="G55" s="8">
        <v>22.312000000000001</v>
      </c>
      <c r="H55" s="11">
        <f t="shared" si="6"/>
        <v>22.3276</v>
      </c>
      <c r="I55" s="25">
        <f t="shared" si="7"/>
        <v>1.5501612819315972E-2</v>
      </c>
      <c r="J55" s="13">
        <f t="shared" si="8"/>
        <v>1.0762464393843551E-5</v>
      </c>
      <c r="K55" s="7">
        <v>22.625</v>
      </c>
      <c r="L55" s="8">
        <v>22.625</v>
      </c>
      <c r="M55" s="8">
        <v>22.609000000000002</v>
      </c>
      <c r="N55" s="8">
        <v>22.64</v>
      </c>
      <c r="O55" s="8">
        <v>22.655999999999999</v>
      </c>
      <c r="P55" s="11">
        <f t="shared" si="9"/>
        <v>22.631</v>
      </c>
      <c r="Q55" s="25">
        <f t="shared" si="10"/>
        <v>1.7762319668330719E-2</v>
      </c>
      <c r="R55" s="13">
        <f t="shared" si="11"/>
        <v>1.3941054306038984E-5</v>
      </c>
    </row>
    <row r="56" spans="1:18" x14ac:dyDescent="0.3">
      <c r="A56" s="41"/>
      <c r="B56" s="5" t="s">
        <v>14</v>
      </c>
      <c r="C56" s="7">
        <v>21.452999999999999</v>
      </c>
      <c r="D56" s="8">
        <v>21.468</v>
      </c>
      <c r="E56" s="8">
        <v>21.452999999999999</v>
      </c>
      <c r="F56" s="8">
        <v>21.437000000000001</v>
      </c>
      <c r="G56" s="8">
        <v>21.468</v>
      </c>
      <c r="H56" s="11">
        <f t="shared" si="6"/>
        <v>21.4558</v>
      </c>
      <c r="I56" s="25">
        <f t="shared" si="7"/>
        <v>1.2911235417263151E-2</v>
      </c>
      <c r="J56" s="13">
        <f t="shared" si="8"/>
        <v>7.7694609383006165E-6</v>
      </c>
      <c r="K56" s="7">
        <v>21.780999999999999</v>
      </c>
      <c r="L56" s="8">
        <v>21.780999999999999</v>
      </c>
      <c r="M56" s="8">
        <v>21.780999999999999</v>
      </c>
      <c r="N56" s="8">
        <v>21.780999999999999</v>
      </c>
      <c r="O56" s="8">
        <v>21.765000000000001</v>
      </c>
      <c r="P56" s="11">
        <f t="shared" si="9"/>
        <v>21.777799999999999</v>
      </c>
      <c r="Q56" s="25">
        <f t="shared" si="10"/>
        <v>7.1554175279985388E-3</v>
      </c>
      <c r="R56" s="13">
        <f t="shared" si="11"/>
        <v>2.3510180091647788E-6</v>
      </c>
    </row>
    <row r="57" spans="1:18" x14ac:dyDescent="0.3">
      <c r="A57" s="41"/>
      <c r="B57" s="5" t="s">
        <v>15</v>
      </c>
      <c r="C57" s="7">
        <v>20.937000000000001</v>
      </c>
      <c r="D57" s="8">
        <v>20.937000000000001</v>
      </c>
      <c r="E57" s="8">
        <v>20.905999999999999</v>
      </c>
      <c r="F57" s="8">
        <v>20.952999999999999</v>
      </c>
      <c r="G57" s="8">
        <v>20.937000000000001</v>
      </c>
      <c r="H57" s="11">
        <f t="shared" si="6"/>
        <v>20.934000000000001</v>
      </c>
      <c r="I57" s="25">
        <f t="shared" si="7"/>
        <v>1.7117242768624166E-2</v>
      </c>
      <c r="J57" s="13">
        <f t="shared" si="8"/>
        <v>1.3996369542372042E-5</v>
      </c>
      <c r="K57" s="7">
        <v>21.25</v>
      </c>
      <c r="L57" s="8">
        <v>21.265000000000001</v>
      </c>
      <c r="M57" s="8">
        <v>21.265000000000001</v>
      </c>
      <c r="N57" s="8">
        <v>21.265000000000001</v>
      </c>
      <c r="O57" s="8">
        <v>21.265000000000001</v>
      </c>
      <c r="P57" s="11">
        <f t="shared" si="9"/>
        <v>21.262</v>
      </c>
      <c r="Q57" s="25">
        <f t="shared" si="10"/>
        <v>6.7082039324996238E-3</v>
      </c>
      <c r="R57" s="13">
        <f t="shared" si="11"/>
        <v>2.1164518859939523E-6</v>
      </c>
    </row>
    <row r="58" spans="1:18" x14ac:dyDescent="0.3">
      <c r="A58" s="41"/>
      <c r="B58" s="5" t="s">
        <v>16</v>
      </c>
      <c r="C58" s="7">
        <v>20.609000000000002</v>
      </c>
      <c r="D58" s="8">
        <v>20.593</v>
      </c>
      <c r="E58" s="8">
        <v>20.609000000000002</v>
      </c>
      <c r="F58" s="8">
        <v>20.593</v>
      </c>
      <c r="G58" s="8">
        <v>20.625</v>
      </c>
      <c r="H58" s="11">
        <f t="shared" si="6"/>
        <v>20.605799999999999</v>
      </c>
      <c r="I58" s="25">
        <f t="shared" si="7"/>
        <v>1.3386560424545432E-2</v>
      </c>
      <c r="J58" s="13">
        <f t="shared" si="8"/>
        <v>8.6965805744016723E-6</v>
      </c>
      <c r="K58" s="7">
        <v>20.89</v>
      </c>
      <c r="L58" s="8">
        <v>20.905999999999999</v>
      </c>
      <c r="M58" s="8">
        <v>20.920999999999999</v>
      </c>
      <c r="N58" s="8">
        <v>20.905999999999999</v>
      </c>
      <c r="O58" s="8">
        <v>20.905999999999999</v>
      </c>
      <c r="P58" s="11">
        <f t="shared" si="9"/>
        <v>20.905799999999999</v>
      </c>
      <c r="Q58" s="25">
        <f t="shared" si="10"/>
        <v>1.0963576058932159E-2</v>
      </c>
      <c r="R58" s="13">
        <f t="shared" si="11"/>
        <v>5.7496005893096849E-6</v>
      </c>
    </row>
    <row r="59" spans="1:18" x14ac:dyDescent="0.3">
      <c r="A59" s="41"/>
      <c r="B59" s="5" t="s">
        <v>45</v>
      </c>
      <c r="C59" s="7">
        <v>14.202999999999999</v>
      </c>
      <c r="D59" s="8">
        <v>14.186999999999999</v>
      </c>
      <c r="E59" s="8">
        <v>14.202999999999999</v>
      </c>
      <c r="F59" s="8">
        <v>14.202999999999999</v>
      </c>
      <c r="G59" s="8">
        <v>14.202999999999999</v>
      </c>
      <c r="H59" s="11">
        <f t="shared" si="6"/>
        <v>14.199800000000002</v>
      </c>
      <c r="I59" s="25">
        <f t="shared" si="7"/>
        <v>7.1554175279993333E-3</v>
      </c>
      <c r="J59" s="13">
        <f t="shared" si="8"/>
        <v>3.6056845871068669E-6</v>
      </c>
      <c r="K59" s="7">
        <v>14.39</v>
      </c>
      <c r="L59" s="8">
        <v>14.406000000000001</v>
      </c>
      <c r="M59" s="8">
        <v>14.406000000000001</v>
      </c>
      <c r="N59" s="8">
        <v>14.406000000000001</v>
      </c>
      <c r="O59" s="8">
        <v>14.406000000000001</v>
      </c>
      <c r="P59" s="11">
        <f t="shared" si="9"/>
        <v>14.402799999999999</v>
      </c>
      <c r="Q59" s="25">
        <f t="shared" si="10"/>
        <v>7.1554175279993333E-3</v>
      </c>
      <c r="R59" s="13">
        <f t="shared" si="11"/>
        <v>3.5548643319354635E-6</v>
      </c>
    </row>
    <row r="60" spans="1:18" x14ac:dyDescent="0.3">
      <c r="A60" s="41"/>
      <c r="B60" s="5" t="s">
        <v>46</v>
      </c>
      <c r="C60" s="7">
        <v>13.452999999999999</v>
      </c>
      <c r="D60" s="8">
        <v>13.468</v>
      </c>
      <c r="E60" s="8">
        <v>13.484</v>
      </c>
      <c r="F60" s="8">
        <v>13.484</v>
      </c>
      <c r="G60" s="8">
        <v>13.468</v>
      </c>
      <c r="H60" s="11">
        <f t="shared" si="6"/>
        <v>13.471399999999999</v>
      </c>
      <c r="I60" s="25">
        <f t="shared" si="7"/>
        <v>1.3030732903409748E-2</v>
      </c>
      <c r="J60" s="13">
        <f t="shared" si="8"/>
        <v>1.2604480603352691E-5</v>
      </c>
      <c r="K60" s="7">
        <v>13.686999999999999</v>
      </c>
      <c r="L60" s="8">
        <v>13.686999999999999</v>
      </c>
      <c r="M60" s="8">
        <v>13.686999999999999</v>
      </c>
      <c r="N60" s="8">
        <v>13.686999999999999</v>
      </c>
      <c r="O60" s="8">
        <v>13.686999999999999</v>
      </c>
      <c r="P60" s="11">
        <f t="shared" si="9"/>
        <v>13.687000000000001</v>
      </c>
      <c r="Q60" s="25">
        <f t="shared" si="10"/>
        <v>1.9860273225978185E-15</v>
      </c>
      <c r="R60" s="13">
        <f t="shared" si="11"/>
        <v>2.8817889428691887E-31</v>
      </c>
    </row>
    <row r="61" spans="1:18" x14ac:dyDescent="0.3">
      <c r="A61" s="41"/>
      <c r="B61" s="5" t="s">
        <v>47</v>
      </c>
      <c r="C61" s="7">
        <v>12.952999999999999</v>
      </c>
      <c r="D61" s="8">
        <v>12.968</v>
      </c>
      <c r="E61" s="8">
        <v>12.952999999999999</v>
      </c>
      <c r="F61" s="8">
        <v>13.218</v>
      </c>
      <c r="G61" s="8">
        <v>12.952999999999999</v>
      </c>
      <c r="H61" s="11">
        <f t="shared" si="6"/>
        <v>13.009</v>
      </c>
      <c r="I61" s="25">
        <f t="shared" si="7"/>
        <v>0.11701495630901225</v>
      </c>
      <c r="J61" s="13">
        <f t="shared" si="8"/>
        <v>1.0525405488507993E-3</v>
      </c>
      <c r="K61" s="7">
        <v>13.186999999999999</v>
      </c>
      <c r="L61" s="8">
        <v>13.186999999999999</v>
      </c>
      <c r="M61" s="8">
        <v>13.170999999999999</v>
      </c>
      <c r="N61" s="8">
        <v>13.156000000000001</v>
      </c>
      <c r="O61" s="8">
        <v>13.186999999999999</v>
      </c>
      <c r="P61" s="11">
        <f t="shared" si="9"/>
        <v>13.177600000000002</v>
      </c>
      <c r="Q61" s="25">
        <f t="shared" si="10"/>
        <v>1.3921206844235421E-2</v>
      </c>
      <c r="R61" s="13">
        <f t="shared" si="11"/>
        <v>1.4706775133559003E-5</v>
      </c>
    </row>
    <row r="62" spans="1:18" x14ac:dyDescent="0.3">
      <c r="A62" s="41"/>
      <c r="B62" s="5" t="s">
        <v>48</v>
      </c>
      <c r="C62" s="9">
        <v>12.609</v>
      </c>
      <c r="D62" s="10">
        <v>12.625</v>
      </c>
      <c r="E62" s="10">
        <v>12.609</v>
      </c>
      <c r="F62" s="10">
        <v>12.593</v>
      </c>
      <c r="G62" s="10">
        <v>12.625</v>
      </c>
      <c r="H62" s="12">
        <f t="shared" si="6"/>
        <v>12.612200000000001</v>
      </c>
      <c r="I62" s="26">
        <f t="shared" si="7"/>
        <v>1.3386560424545222E-2</v>
      </c>
      <c r="J62" s="14">
        <f t="shared" si="8"/>
        <v>1.4208464819777702E-5</v>
      </c>
      <c r="K62" s="9">
        <v>12.843</v>
      </c>
      <c r="L62" s="10">
        <v>12.843</v>
      </c>
      <c r="M62" s="10">
        <v>12.843</v>
      </c>
      <c r="N62" s="10">
        <v>12.843</v>
      </c>
      <c r="O62" s="10">
        <v>12.843</v>
      </c>
      <c r="P62" s="12">
        <f t="shared" si="9"/>
        <v>12.843</v>
      </c>
      <c r="Q62" s="26">
        <f t="shared" si="10"/>
        <v>0</v>
      </c>
      <c r="R62" s="14">
        <f t="shared" si="11"/>
        <v>0</v>
      </c>
    </row>
    <row r="63" spans="1:18" x14ac:dyDescent="0.3">
      <c r="A63" s="41" t="s">
        <v>85</v>
      </c>
      <c r="B63" s="15" t="s">
        <v>88</v>
      </c>
      <c r="C63" s="7">
        <v>242.375</v>
      </c>
      <c r="D63" s="8">
        <v>240.92099999999999</v>
      </c>
      <c r="E63" s="8">
        <v>240.96799999999999</v>
      </c>
      <c r="F63" s="8">
        <v>240.89</v>
      </c>
      <c r="G63" s="8">
        <v>241.328</v>
      </c>
      <c r="H63" s="11">
        <f t="shared" si="6"/>
        <v>241.29640000000001</v>
      </c>
      <c r="I63" s="25">
        <f t="shared" si="7"/>
        <v>0.62815388242054671</v>
      </c>
      <c r="J63" s="13">
        <f t="shared" si="8"/>
        <v>1.6352390669732578E-3</v>
      </c>
      <c r="K63" s="7">
        <v>246.73500000000001</v>
      </c>
      <c r="L63" s="8">
        <v>246.34299999999999</v>
      </c>
      <c r="M63" s="8">
        <v>246.40600000000001</v>
      </c>
      <c r="N63" s="8">
        <v>246.40600000000001</v>
      </c>
      <c r="O63" s="8">
        <v>246.85900000000001</v>
      </c>
      <c r="P63" s="11">
        <f t="shared" si="9"/>
        <v>246.54979999999995</v>
      </c>
      <c r="Q63" s="25">
        <f t="shared" si="10"/>
        <v>0.23131515298398178</v>
      </c>
      <c r="R63" s="13">
        <f t="shared" si="11"/>
        <v>2.1702187549940379E-4</v>
      </c>
    </row>
    <row r="64" spans="1:18" x14ac:dyDescent="0.3">
      <c r="A64" s="41"/>
      <c r="B64" s="5" t="s">
        <v>86</v>
      </c>
      <c r="C64" s="7">
        <v>235.28100000000001</v>
      </c>
      <c r="D64" s="8">
        <v>235.14</v>
      </c>
      <c r="E64" s="8">
        <v>235.14</v>
      </c>
      <c r="F64" s="8">
        <v>235.17099999999999</v>
      </c>
      <c r="G64" s="8">
        <v>235.21799999999999</v>
      </c>
      <c r="H64" s="11">
        <f t="shared" si="6"/>
        <v>235.19</v>
      </c>
      <c r="I64" s="25">
        <f t="shared" si="7"/>
        <v>6.0054142238490718E-2</v>
      </c>
      <c r="J64" s="13">
        <f t="shared" si="8"/>
        <v>1.533441047663963E-5</v>
      </c>
      <c r="K64" s="7">
        <v>241.703</v>
      </c>
      <c r="L64" s="8">
        <v>241.43700000000001</v>
      </c>
      <c r="M64" s="8">
        <v>241.422</v>
      </c>
      <c r="N64" s="8">
        <v>241.42099999999999</v>
      </c>
      <c r="O64" s="8">
        <v>241.703</v>
      </c>
      <c r="P64" s="11">
        <f t="shared" si="9"/>
        <v>241.53719999999998</v>
      </c>
      <c r="Q64" s="25">
        <f t="shared" si="10"/>
        <v>0.15148663307368251</v>
      </c>
      <c r="R64" s="13">
        <f t="shared" si="11"/>
        <v>9.5008967562762667E-5</v>
      </c>
    </row>
    <row r="65" spans="1:19" x14ac:dyDescent="0.3">
      <c r="A65" s="41"/>
      <c r="B65" s="5" t="s">
        <v>87</v>
      </c>
      <c r="C65" s="7">
        <v>221.5</v>
      </c>
      <c r="D65" s="8">
        <v>221.65600000000001</v>
      </c>
      <c r="E65" s="8">
        <v>221.65600000000001</v>
      </c>
      <c r="F65" s="8">
        <v>221.68700000000001</v>
      </c>
      <c r="G65" s="8">
        <v>221.67099999999999</v>
      </c>
      <c r="H65" s="11">
        <f t="shared" si="6"/>
        <v>221.63400000000001</v>
      </c>
      <c r="I65" s="25">
        <f t="shared" si="7"/>
        <v>7.5996710455126279E-2</v>
      </c>
      <c r="J65" s="13">
        <f t="shared" si="8"/>
        <v>2.6058727451565643E-5</v>
      </c>
      <c r="K65" s="7">
        <v>227.73400000000001</v>
      </c>
      <c r="L65" s="8">
        <v>227.84299999999999</v>
      </c>
      <c r="M65" s="8">
        <v>227.43700000000001</v>
      </c>
      <c r="N65" s="8">
        <v>227.453</v>
      </c>
      <c r="O65" s="8">
        <v>227.48400000000001</v>
      </c>
      <c r="P65" s="11">
        <f t="shared" si="9"/>
        <v>227.59020000000001</v>
      </c>
      <c r="Q65" s="25">
        <f t="shared" si="10"/>
        <v>0.18584859429115333</v>
      </c>
      <c r="R65" s="13">
        <f t="shared" si="11"/>
        <v>1.5176268573953409E-4</v>
      </c>
    </row>
    <row r="66" spans="1:19" x14ac:dyDescent="0.3">
      <c r="A66" s="41"/>
      <c r="B66" s="5" t="s">
        <v>89</v>
      </c>
      <c r="C66" s="7">
        <v>213.93700000000001</v>
      </c>
      <c r="D66" s="8">
        <v>214.09299999999999</v>
      </c>
      <c r="E66" s="8">
        <v>214.09299999999999</v>
      </c>
      <c r="F66" s="8">
        <v>214.09299999999999</v>
      </c>
      <c r="G66" s="8">
        <v>214.09299999999999</v>
      </c>
      <c r="H66" s="11">
        <f t="shared" si="6"/>
        <v>214.06180000000001</v>
      </c>
      <c r="I66" s="25">
        <f t="shared" si="7"/>
        <v>6.9765320897983374E-2</v>
      </c>
      <c r="J66" s="13">
        <f t="shared" si="8"/>
        <v>2.2737359024349959E-5</v>
      </c>
      <c r="K66" s="7">
        <v>220.96799999999999</v>
      </c>
      <c r="L66" s="8">
        <v>220.93700000000001</v>
      </c>
      <c r="M66" s="8">
        <v>220.92099999999999</v>
      </c>
      <c r="N66" s="8">
        <v>220.93700000000001</v>
      </c>
      <c r="O66" s="8">
        <v>220.93700000000001</v>
      </c>
      <c r="P66" s="11">
        <f t="shared" si="9"/>
        <v>220.94</v>
      </c>
      <c r="Q66" s="25">
        <f t="shared" si="10"/>
        <v>1.7117242768619909E-2</v>
      </c>
      <c r="R66" s="13">
        <f t="shared" si="11"/>
        <v>1.3261518964418872E-6</v>
      </c>
    </row>
    <row r="67" spans="1:19" x14ac:dyDescent="0.3">
      <c r="A67" s="41"/>
      <c r="B67" s="5" t="s">
        <v>90</v>
      </c>
      <c r="C67" s="7">
        <v>270.45299999999997</v>
      </c>
      <c r="D67" s="8">
        <v>270.67099999999999</v>
      </c>
      <c r="E67" s="8">
        <v>270.67099999999999</v>
      </c>
      <c r="F67" s="8">
        <v>270.68700000000001</v>
      </c>
      <c r="G67" s="8">
        <v>270.65600000000001</v>
      </c>
      <c r="H67" s="11">
        <f t="shared" ref="H67:H98" si="12">TRIMMEAN(C67:G67,0.2)</f>
        <v>270.62759999999997</v>
      </c>
      <c r="I67" s="25">
        <f t="shared" ref="I67:I98" si="13">STDEV(C67:G67)</f>
        <v>9.821812460031154E-2</v>
      </c>
      <c r="J67" s="13">
        <f t="shared" ref="J67:J98" si="14">VAR(C67:G67)/H67</f>
        <v>3.5646031668618883E-5</v>
      </c>
      <c r="K67" s="7">
        <v>275.01499999999999</v>
      </c>
      <c r="L67" s="8">
        <v>275.06200000000001</v>
      </c>
      <c r="M67" s="8">
        <v>275.04599999999999</v>
      </c>
      <c r="N67" s="8">
        <v>275.06200000000001</v>
      </c>
      <c r="O67" s="8">
        <v>275.04599999999999</v>
      </c>
      <c r="P67" s="11">
        <f t="shared" ref="P67:P98" si="15">TRIMMEAN(K67:O67,0.2)</f>
        <v>275.0462</v>
      </c>
      <c r="Q67" s="25">
        <f t="shared" ref="Q67:Q98" si="16">STDEV(K67:O67)</f>
        <v>1.9188538245536086E-2</v>
      </c>
      <c r="R67" s="13">
        <f t="shared" ref="R67:R98" si="17">VAR(K67:O67)/P67</f>
        <v>1.3386841919662993E-6</v>
      </c>
    </row>
    <row r="68" spans="1:19" x14ac:dyDescent="0.3">
      <c r="A68" s="41"/>
      <c r="B68" s="5" t="s">
        <v>91</v>
      </c>
      <c r="C68" s="7">
        <v>253.703</v>
      </c>
      <c r="D68" s="8">
        <v>253.90600000000001</v>
      </c>
      <c r="E68" s="8">
        <v>253.89099999999999</v>
      </c>
      <c r="F68" s="8">
        <v>254.203</v>
      </c>
      <c r="G68" s="8">
        <v>253.89</v>
      </c>
      <c r="H68" s="11">
        <f t="shared" si="12"/>
        <v>253.91859999999997</v>
      </c>
      <c r="I68" s="25">
        <f t="shared" si="13"/>
        <v>0.17965606029299536</v>
      </c>
      <c r="J68" s="13">
        <f t="shared" si="14"/>
        <v>1.2711278338806367E-4</v>
      </c>
      <c r="K68" s="7">
        <v>259.35899999999998</v>
      </c>
      <c r="L68" s="8">
        <v>259.34300000000002</v>
      </c>
      <c r="M68" s="8">
        <v>259.34300000000002</v>
      </c>
      <c r="N68" s="8">
        <v>259.67099999999999</v>
      </c>
      <c r="O68" s="8">
        <v>259.34300000000002</v>
      </c>
      <c r="P68" s="11">
        <f t="shared" si="15"/>
        <v>259.41180000000003</v>
      </c>
      <c r="Q68" s="25">
        <f t="shared" si="16"/>
        <v>0.14506274504502417</v>
      </c>
      <c r="R68" s="13">
        <f t="shared" si="17"/>
        <v>8.1118900528031801E-5</v>
      </c>
    </row>
    <row r="69" spans="1:19" x14ac:dyDescent="0.3">
      <c r="A69" s="41"/>
      <c r="B69" s="5" t="s">
        <v>92</v>
      </c>
      <c r="C69" s="7">
        <v>248.78100000000001</v>
      </c>
      <c r="D69" s="8">
        <v>248.453</v>
      </c>
      <c r="E69" s="8">
        <v>248.46799999999999</v>
      </c>
      <c r="F69" s="8">
        <v>248.73400000000001</v>
      </c>
      <c r="G69" s="8">
        <v>248.42099999999999</v>
      </c>
      <c r="H69" s="11">
        <f t="shared" si="12"/>
        <v>248.57139999999998</v>
      </c>
      <c r="I69" s="25">
        <f t="shared" si="13"/>
        <v>0.17153804242791829</v>
      </c>
      <c r="J69" s="13">
        <f t="shared" si="14"/>
        <v>1.1837765728479745E-4</v>
      </c>
      <c r="K69" s="7">
        <v>253.93700000000001</v>
      </c>
      <c r="L69" s="8">
        <v>253.953</v>
      </c>
      <c r="M69" s="8">
        <v>253.953</v>
      </c>
      <c r="N69" s="8">
        <v>254.34299999999999</v>
      </c>
      <c r="O69" s="8">
        <v>253.93700000000001</v>
      </c>
      <c r="P69" s="11">
        <f t="shared" si="15"/>
        <v>254.02460000000002</v>
      </c>
      <c r="Q69" s="25">
        <f t="shared" si="16"/>
        <v>0.17817070466268312</v>
      </c>
      <c r="R69" s="13">
        <f t="shared" si="17"/>
        <v>1.2496742441478915E-4</v>
      </c>
    </row>
    <row r="70" spans="1:19" x14ac:dyDescent="0.3">
      <c r="A70" s="41"/>
      <c r="B70" s="5" t="s">
        <v>93</v>
      </c>
      <c r="C70" s="7">
        <v>247.96799999999999</v>
      </c>
      <c r="D70" s="8">
        <v>248.15600000000001</v>
      </c>
      <c r="E70" s="8">
        <v>248.54599999999999</v>
      </c>
      <c r="F70" s="8">
        <v>248.453</v>
      </c>
      <c r="G70" s="8">
        <v>248.125</v>
      </c>
      <c r="H70" s="11">
        <f t="shared" si="12"/>
        <v>248.24960000000002</v>
      </c>
      <c r="I70" s="25">
        <f t="shared" si="13"/>
        <v>0.24125152849256806</v>
      </c>
      <c r="J70" s="13">
        <f t="shared" si="14"/>
        <v>2.3445073023279947E-4</v>
      </c>
      <c r="K70" s="7">
        <v>253.5</v>
      </c>
      <c r="L70" s="8">
        <v>253.51499999999999</v>
      </c>
      <c r="M70" s="8">
        <v>253.48400000000001</v>
      </c>
      <c r="N70" s="8">
        <v>253.56200000000001</v>
      </c>
      <c r="O70" s="8">
        <v>253.5</v>
      </c>
      <c r="P70" s="11">
        <f t="shared" si="15"/>
        <v>253.51220000000004</v>
      </c>
      <c r="Q70" s="25">
        <f t="shared" si="16"/>
        <v>2.9919893047939697E-2</v>
      </c>
      <c r="R70" s="13">
        <f t="shared" si="17"/>
        <v>3.5311910038260488E-6</v>
      </c>
    </row>
    <row r="71" spans="1:19" x14ac:dyDescent="0.3">
      <c r="A71" s="41"/>
      <c r="B71" s="46" t="s">
        <v>33</v>
      </c>
      <c r="C71" s="7">
        <v>204.04599999999999</v>
      </c>
      <c r="D71" s="8">
        <v>204.46799999999999</v>
      </c>
      <c r="E71" s="8">
        <v>204.18700000000001</v>
      </c>
      <c r="F71" s="8">
        <v>204.453</v>
      </c>
      <c r="G71" s="8">
        <v>204.17099999999999</v>
      </c>
      <c r="H71" s="11">
        <f t="shared" si="12"/>
        <v>204.26500000000001</v>
      </c>
      <c r="I71" s="25">
        <f t="shared" si="13"/>
        <v>0.18670431168026075</v>
      </c>
      <c r="J71" s="13">
        <f t="shared" si="14"/>
        <v>1.7065331799378231E-4</v>
      </c>
      <c r="K71" s="35">
        <v>207.79599999999999</v>
      </c>
      <c r="L71" s="36">
        <v>207.90600000000001</v>
      </c>
      <c r="M71" s="36">
        <v>208.43700000000001</v>
      </c>
      <c r="N71" s="36">
        <v>209.01499999999999</v>
      </c>
      <c r="O71" s="36">
        <v>208.125</v>
      </c>
      <c r="P71" s="11">
        <f t="shared" si="15"/>
        <v>208.25579999999999</v>
      </c>
      <c r="Q71" s="25">
        <f t="shared" si="16"/>
        <v>0.48992417780713443</v>
      </c>
      <c r="R71" s="13">
        <f t="shared" si="17"/>
        <v>1.1525522938616675E-3</v>
      </c>
      <c r="S71" t="s">
        <v>97</v>
      </c>
    </row>
    <row r="72" spans="1:19" x14ac:dyDescent="0.3">
      <c r="A72" s="41"/>
      <c r="B72" s="5" t="s">
        <v>34</v>
      </c>
      <c r="C72" s="7">
        <v>201.31200000000001</v>
      </c>
      <c r="D72" s="8">
        <v>201.31200000000001</v>
      </c>
      <c r="E72" s="8">
        <v>201.26499999999999</v>
      </c>
      <c r="F72" s="8">
        <v>202.21799999999999</v>
      </c>
      <c r="G72" s="8">
        <v>201.29599999999999</v>
      </c>
      <c r="H72" s="11">
        <f t="shared" si="12"/>
        <v>201.48060000000001</v>
      </c>
      <c r="I72" s="25">
        <f t="shared" si="13"/>
        <v>0.41266548195844566</v>
      </c>
      <c r="J72" s="13">
        <f t="shared" si="14"/>
        <v>8.4520693307443102E-4</v>
      </c>
      <c r="K72" s="7">
        <v>204.953</v>
      </c>
      <c r="L72" s="8">
        <v>204.93700000000001</v>
      </c>
      <c r="M72" s="8">
        <v>204.953</v>
      </c>
      <c r="N72" s="8">
        <v>205.10900000000001</v>
      </c>
      <c r="O72" s="8">
        <v>206.64</v>
      </c>
      <c r="P72" s="11">
        <f t="shared" si="15"/>
        <v>205.31840000000003</v>
      </c>
      <c r="Q72" s="25">
        <f t="shared" si="16"/>
        <v>0.74212114913940208</v>
      </c>
      <c r="R72" s="13">
        <f t="shared" si="17"/>
        <v>2.6823889139988748E-3</v>
      </c>
    </row>
    <row r="73" spans="1:19" x14ac:dyDescent="0.3">
      <c r="A73" s="41"/>
      <c r="B73" s="5" t="s">
        <v>35</v>
      </c>
      <c r="C73" s="7">
        <v>188.078</v>
      </c>
      <c r="D73" s="8">
        <v>188.28100000000001</v>
      </c>
      <c r="E73" s="8">
        <v>188.25</v>
      </c>
      <c r="F73" s="8">
        <v>188.21799999999999</v>
      </c>
      <c r="G73" s="8">
        <v>188.23400000000001</v>
      </c>
      <c r="H73" s="11">
        <f t="shared" si="12"/>
        <v>188.2122</v>
      </c>
      <c r="I73" s="25">
        <f t="shared" si="13"/>
        <v>7.8550620621355191E-2</v>
      </c>
      <c r="J73" s="13">
        <f t="shared" si="14"/>
        <v>3.2783209590026962E-5</v>
      </c>
      <c r="K73" s="7">
        <v>193.23400000000001</v>
      </c>
      <c r="L73" s="8">
        <v>193.26499999999999</v>
      </c>
      <c r="M73" s="8">
        <v>193.23400000000001</v>
      </c>
      <c r="N73" s="8">
        <v>193.25</v>
      </c>
      <c r="O73" s="8">
        <v>193.26499999999999</v>
      </c>
      <c r="P73" s="11">
        <f t="shared" si="15"/>
        <v>193.24960000000002</v>
      </c>
      <c r="Q73" s="25">
        <f t="shared" si="16"/>
        <v>1.5501612819305337E-2</v>
      </c>
      <c r="R73" s="13">
        <f t="shared" si="17"/>
        <v>1.2434695854462393E-6</v>
      </c>
    </row>
    <row r="74" spans="1:19" x14ac:dyDescent="0.3">
      <c r="A74" s="41"/>
      <c r="B74" s="5" t="s">
        <v>36</v>
      </c>
      <c r="C74" s="7">
        <v>170.73400000000001</v>
      </c>
      <c r="D74" s="8">
        <v>170.875</v>
      </c>
      <c r="E74" s="8">
        <v>170.84299999999999</v>
      </c>
      <c r="F74" s="8">
        <v>170.84299999999999</v>
      </c>
      <c r="G74" s="8">
        <v>170.90600000000001</v>
      </c>
      <c r="H74" s="11">
        <f t="shared" si="12"/>
        <v>170.84020000000001</v>
      </c>
      <c r="I74" s="25">
        <f t="shared" si="13"/>
        <v>6.4874494217679213E-2</v>
      </c>
      <c r="J74" s="13">
        <f t="shared" si="14"/>
        <v>2.4635302463938194E-5</v>
      </c>
      <c r="K74" s="7">
        <v>178.375</v>
      </c>
      <c r="L74" s="8">
        <v>178.453</v>
      </c>
      <c r="M74" s="8">
        <v>178.40600000000001</v>
      </c>
      <c r="N74" s="8">
        <v>178.40600000000001</v>
      </c>
      <c r="O74" s="8">
        <v>178.79599999999999</v>
      </c>
      <c r="P74" s="11">
        <f t="shared" si="15"/>
        <v>178.48719999999997</v>
      </c>
      <c r="Q74" s="25">
        <f t="shared" si="16"/>
        <v>0.17485908612365064</v>
      </c>
      <c r="R74" s="13">
        <f t="shared" si="17"/>
        <v>1.7130472101079675E-4</v>
      </c>
    </row>
    <row r="75" spans="1:19" x14ac:dyDescent="0.3">
      <c r="A75" s="41"/>
      <c r="B75" s="5" t="s">
        <v>37</v>
      </c>
      <c r="C75" s="7">
        <v>204.703</v>
      </c>
      <c r="D75" s="8">
        <v>205.125</v>
      </c>
      <c r="E75" s="8">
        <v>205.10900000000001</v>
      </c>
      <c r="F75" s="8">
        <v>204.89</v>
      </c>
      <c r="G75" s="8">
        <v>204.85900000000001</v>
      </c>
      <c r="H75" s="11">
        <f t="shared" si="12"/>
        <v>204.93719999999999</v>
      </c>
      <c r="I75" s="25">
        <f t="shared" si="13"/>
        <v>0.17886922597249755</v>
      </c>
      <c r="J75" s="13">
        <f t="shared" si="14"/>
        <v>1.5611709343155069E-4</v>
      </c>
      <c r="K75" s="7">
        <v>208.578</v>
      </c>
      <c r="L75" s="8">
        <v>209.04599999999999</v>
      </c>
      <c r="M75" s="8">
        <v>208.578</v>
      </c>
      <c r="N75" s="8">
        <v>208.59299999999999</v>
      </c>
      <c r="O75" s="8">
        <v>208.578</v>
      </c>
      <c r="P75" s="11">
        <f t="shared" si="15"/>
        <v>208.6746</v>
      </c>
      <c r="Q75" s="25">
        <f t="shared" si="16"/>
        <v>0.20772048526806058</v>
      </c>
      <c r="R75" s="13">
        <f t="shared" si="17"/>
        <v>2.0677073299768433E-4</v>
      </c>
    </row>
    <row r="76" spans="1:19" x14ac:dyDescent="0.3">
      <c r="A76" s="41"/>
      <c r="B76" s="5" t="s">
        <v>38</v>
      </c>
      <c r="C76" s="7">
        <v>200.828</v>
      </c>
      <c r="D76" s="8">
        <v>200.67099999999999</v>
      </c>
      <c r="E76" s="8">
        <v>200.68700000000001</v>
      </c>
      <c r="F76" s="8">
        <v>201.46799999999999</v>
      </c>
      <c r="G76" s="8">
        <v>200.703</v>
      </c>
      <c r="H76" s="11">
        <f t="shared" si="12"/>
        <v>200.87139999999999</v>
      </c>
      <c r="I76" s="25">
        <f t="shared" si="13"/>
        <v>0.33924076995549368</v>
      </c>
      <c r="J76" s="13">
        <f t="shared" si="14"/>
        <v>5.7292526462202282E-4</v>
      </c>
      <c r="K76" s="7">
        <v>204.28100000000001</v>
      </c>
      <c r="L76" s="8">
        <v>204.29599999999999</v>
      </c>
      <c r="M76" s="8">
        <v>204.578</v>
      </c>
      <c r="N76" s="8">
        <v>204.29599999999999</v>
      </c>
      <c r="O76" s="8">
        <v>204.26499999999999</v>
      </c>
      <c r="P76" s="11">
        <f t="shared" si="15"/>
        <v>204.3432</v>
      </c>
      <c r="Q76" s="25">
        <f t="shared" si="16"/>
        <v>0.1318813861013034</v>
      </c>
      <c r="R76" s="13">
        <f t="shared" si="17"/>
        <v>8.5115139627846991E-5</v>
      </c>
    </row>
    <row r="77" spans="1:19" x14ac:dyDescent="0.3">
      <c r="A77" s="41"/>
      <c r="B77" s="5" t="s">
        <v>39</v>
      </c>
      <c r="C77" s="7">
        <v>193.75</v>
      </c>
      <c r="D77" s="8">
        <v>193.922</v>
      </c>
      <c r="E77" s="8">
        <v>193.90600000000001</v>
      </c>
      <c r="F77" s="8">
        <v>193.93700000000001</v>
      </c>
      <c r="G77" s="8">
        <v>193.90600000000001</v>
      </c>
      <c r="H77" s="11">
        <f t="shared" si="12"/>
        <v>193.88420000000002</v>
      </c>
      <c r="I77" s="25">
        <f t="shared" si="13"/>
        <v>7.6119642668633067E-2</v>
      </c>
      <c r="J77" s="13">
        <f t="shared" si="14"/>
        <v>2.9884848791187645E-5</v>
      </c>
      <c r="K77" s="7">
        <v>196.125</v>
      </c>
      <c r="L77" s="8">
        <v>196.14099999999999</v>
      </c>
      <c r="M77" s="8">
        <v>196.14</v>
      </c>
      <c r="N77" s="8">
        <v>196.35900000000001</v>
      </c>
      <c r="O77" s="8">
        <v>196.09299999999999</v>
      </c>
      <c r="P77" s="11">
        <f t="shared" si="15"/>
        <v>196.17159999999998</v>
      </c>
      <c r="Q77" s="25">
        <f t="shared" si="16"/>
        <v>0.10654013328319804</v>
      </c>
      <c r="R77" s="13">
        <f t="shared" si="17"/>
        <v>5.7861586488572267E-5</v>
      </c>
    </row>
    <row r="78" spans="1:19" x14ac:dyDescent="0.3">
      <c r="A78" s="41"/>
      <c r="B78" s="5" t="s">
        <v>40</v>
      </c>
      <c r="C78" s="7">
        <v>172.73400000000001</v>
      </c>
      <c r="D78" s="8">
        <v>172.875</v>
      </c>
      <c r="E78" s="8">
        <v>172.86</v>
      </c>
      <c r="F78" s="8">
        <v>172.84299999999999</v>
      </c>
      <c r="G78" s="8">
        <v>172.875</v>
      </c>
      <c r="H78" s="11">
        <f t="shared" si="12"/>
        <v>172.8374</v>
      </c>
      <c r="I78" s="25">
        <f t="shared" si="13"/>
        <v>5.9289965424173294E-2</v>
      </c>
      <c r="J78" s="13">
        <f t="shared" si="14"/>
        <v>2.0338769271000749E-5</v>
      </c>
      <c r="K78" s="7">
        <v>178.828</v>
      </c>
      <c r="L78" s="8">
        <v>178.73400000000001</v>
      </c>
      <c r="M78" s="8">
        <v>178.48400000000001</v>
      </c>
      <c r="N78" s="8">
        <v>178.5</v>
      </c>
      <c r="O78" s="8">
        <v>178.5</v>
      </c>
      <c r="P78" s="11">
        <f t="shared" si="15"/>
        <v>178.60920000000002</v>
      </c>
      <c r="Q78" s="25">
        <f t="shared" si="16"/>
        <v>0.160446875943411</v>
      </c>
      <c r="R78" s="13">
        <f t="shared" si="17"/>
        <v>1.4413143331922613E-4</v>
      </c>
    </row>
    <row r="79" spans="1:19" x14ac:dyDescent="0.3">
      <c r="A79" s="41"/>
      <c r="B79" s="5" t="s">
        <v>29</v>
      </c>
      <c r="C79" s="7">
        <v>422.39</v>
      </c>
      <c r="D79" s="8">
        <v>421.14</v>
      </c>
      <c r="E79" s="8">
        <v>421.09300000000002</v>
      </c>
      <c r="F79" s="8">
        <v>421.32799999999997</v>
      </c>
      <c r="G79" s="8">
        <v>421.28100000000001</v>
      </c>
      <c r="H79" s="11">
        <f t="shared" si="12"/>
        <v>421.44639999999998</v>
      </c>
      <c r="I79" s="25">
        <f t="shared" si="13"/>
        <v>0.53631362093461099</v>
      </c>
      <c r="J79" s="13">
        <f t="shared" si="14"/>
        <v>6.8248844930219731E-4</v>
      </c>
      <c r="K79" s="7">
        <v>431.67099999999999</v>
      </c>
      <c r="L79" s="8">
        <v>430.31200000000001</v>
      </c>
      <c r="M79" s="8">
        <v>431.28100000000001</v>
      </c>
      <c r="N79" s="8">
        <v>430.40600000000001</v>
      </c>
      <c r="O79" s="8">
        <v>441.85899999999998</v>
      </c>
      <c r="P79" s="11">
        <f t="shared" si="15"/>
        <v>433.10579999999999</v>
      </c>
      <c r="Q79" s="25">
        <f t="shared" si="16"/>
        <v>4.926999462147311</v>
      </c>
      <c r="R79" s="13">
        <f t="shared" si="17"/>
        <v>5.6049408019933904E-2</v>
      </c>
    </row>
    <row r="80" spans="1:19" x14ac:dyDescent="0.3">
      <c r="A80" s="41"/>
      <c r="B80" s="5" t="s">
        <v>30</v>
      </c>
      <c r="C80" s="7">
        <v>383.01499999999999</v>
      </c>
      <c r="D80" s="8">
        <v>382.90600000000001</v>
      </c>
      <c r="E80" s="8">
        <v>382.09300000000002</v>
      </c>
      <c r="F80" s="8">
        <v>382.57799999999997</v>
      </c>
      <c r="G80" s="8">
        <v>382.09300000000002</v>
      </c>
      <c r="H80" s="11">
        <f t="shared" si="12"/>
        <v>382.53700000000003</v>
      </c>
      <c r="I80" s="25">
        <f t="shared" si="13"/>
        <v>0.43606134889484233</v>
      </c>
      <c r="J80" s="13">
        <f t="shared" si="14"/>
        <v>4.9707479276511659E-4</v>
      </c>
      <c r="K80" s="7">
        <v>390.60899999999998</v>
      </c>
      <c r="L80" s="8">
        <v>390.56200000000001</v>
      </c>
      <c r="M80" s="8">
        <v>391.125</v>
      </c>
      <c r="N80" s="8">
        <v>390.54599999999999</v>
      </c>
      <c r="O80" s="8">
        <v>392.10899999999998</v>
      </c>
      <c r="P80" s="11">
        <f t="shared" si="15"/>
        <v>390.99020000000002</v>
      </c>
      <c r="Q80" s="25">
        <f t="shared" si="16"/>
        <v>0.67004977427053281</v>
      </c>
      <c r="R80" s="13">
        <f t="shared" si="17"/>
        <v>1.1482812101172662E-3</v>
      </c>
    </row>
    <row r="81" spans="1:19" x14ac:dyDescent="0.3">
      <c r="A81" s="41"/>
      <c r="B81" s="5" t="s">
        <v>31</v>
      </c>
      <c r="C81" s="7">
        <v>350.5</v>
      </c>
      <c r="D81" s="8">
        <v>350.46800000000002</v>
      </c>
      <c r="E81" s="8">
        <v>350.45299999999997</v>
      </c>
      <c r="F81" s="8">
        <v>350.53100000000001</v>
      </c>
      <c r="G81" s="8">
        <v>350.48399999999998</v>
      </c>
      <c r="H81" s="11">
        <f t="shared" si="12"/>
        <v>350.48719999999997</v>
      </c>
      <c r="I81" s="25">
        <f t="shared" si="13"/>
        <v>3.0128060010568652E-2</v>
      </c>
      <c r="J81" s="13">
        <f t="shared" si="14"/>
        <v>2.5898235370661921E-6</v>
      </c>
      <c r="K81" s="7">
        <v>359.40600000000001</v>
      </c>
      <c r="L81" s="8">
        <v>359.42099999999999</v>
      </c>
      <c r="M81" s="8">
        <v>359.70299999999997</v>
      </c>
      <c r="N81" s="8">
        <v>359.51499999999999</v>
      </c>
      <c r="O81" s="8">
        <v>359.40600000000001</v>
      </c>
      <c r="P81" s="11">
        <f t="shared" si="15"/>
        <v>359.49020000000002</v>
      </c>
      <c r="Q81" s="25">
        <f t="shared" si="16"/>
        <v>0.12734480751093424</v>
      </c>
      <c r="R81" s="13">
        <f t="shared" si="17"/>
        <v>4.5110270043514094E-5</v>
      </c>
    </row>
    <row r="82" spans="1:19" x14ac:dyDescent="0.3">
      <c r="A82" s="41"/>
      <c r="B82" s="5" t="s">
        <v>32</v>
      </c>
      <c r="C82" s="7">
        <v>333.17099999999999</v>
      </c>
      <c r="D82" s="8">
        <v>333.15600000000001</v>
      </c>
      <c r="E82" s="8">
        <v>333.18700000000001</v>
      </c>
      <c r="F82" s="8">
        <v>333.81200000000001</v>
      </c>
      <c r="G82" s="8">
        <v>333.93700000000001</v>
      </c>
      <c r="H82" s="11">
        <f t="shared" si="12"/>
        <v>333.45259999999996</v>
      </c>
      <c r="I82" s="25">
        <f t="shared" si="13"/>
        <v>0.38782251095056824</v>
      </c>
      <c r="J82" s="13">
        <f t="shared" si="14"/>
        <v>4.5105751162235244E-4</v>
      </c>
      <c r="K82" s="7">
        <v>341.625</v>
      </c>
      <c r="L82" s="8">
        <v>341.625</v>
      </c>
      <c r="M82" s="8">
        <v>342.71800000000002</v>
      </c>
      <c r="N82" s="8">
        <v>341.625</v>
      </c>
      <c r="O82" s="8">
        <v>341.60899999999998</v>
      </c>
      <c r="P82" s="11">
        <f t="shared" si="15"/>
        <v>341.84039999999999</v>
      </c>
      <c r="Q82" s="25">
        <f t="shared" si="16"/>
        <v>0.49064223218146441</v>
      </c>
      <c r="R82" s="13">
        <f t="shared" si="17"/>
        <v>7.0421693866497357E-4</v>
      </c>
    </row>
    <row r="83" spans="1:19" x14ac:dyDescent="0.3">
      <c r="A83" s="41"/>
      <c r="B83" s="5" t="s">
        <v>5</v>
      </c>
      <c r="C83" s="7">
        <v>447.51499999999999</v>
      </c>
      <c r="D83" s="8">
        <v>447.09300000000002</v>
      </c>
      <c r="E83" s="8">
        <v>447.04599999999999</v>
      </c>
      <c r="F83" s="8">
        <v>446.96800000000002</v>
      </c>
      <c r="G83" s="8">
        <v>448.07799999999997</v>
      </c>
      <c r="H83" s="11">
        <f t="shared" si="12"/>
        <v>447.34</v>
      </c>
      <c r="I83" s="25">
        <f t="shared" si="13"/>
        <v>0.46397683131810047</v>
      </c>
      <c r="J83" s="13">
        <f t="shared" si="14"/>
        <v>4.8123239594041457E-4</v>
      </c>
      <c r="K83" s="7">
        <v>454.06200000000001</v>
      </c>
      <c r="L83" s="8">
        <v>454.59300000000002</v>
      </c>
      <c r="M83" s="8">
        <v>454.14</v>
      </c>
      <c r="N83" s="8">
        <v>454.14</v>
      </c>
      <c r="O83" s="8">
        <v>453.98399999999998</v>
      </c>
      <c r="P83" s="11">
        <f t="shared" si="15"/>
        <v>454.18379999999996</v>
      </c>
      <c r="Q83" s="25">
        <f t="shared" si="16"/>
        <v>0.23771663803782322</v>
      </c>
      <c r="R83" s="13">
        <f t="shared" si="17"/>
        <v>1.2441923291849129E-4</v>
      </c>
    </row>
    <row r="84" spans="1:19" x14ac:dyDescent="0.3">
      <c r="A84" s="41"/>
      <c r="B84" s="5" t="s">
        <v>6</v>
      </c>
      <c r="C84" s="7">
        <v>421.01499999999999</v>
      </c>
      <c r="D84" s="8">
        <v>419.81200000000001</v>
      </c>
      <c r="E84" s="8">
        <v>419.28100000000001</v>
      </c>
      <c r="F84" s="8">
        <v>419.20299999999997</v>
      </c>
      <c r="G84" s="8">
        <v>419.32799999999997</v>
      </c>
      <c r="H84" s="11">
        <f t="shared" si="12"/>
        <v>419.7278</v>
      </c>
      <c r="I84" s="25">
        <f t="shared" si="13"/>
        <v>0.75809939981509167</v>
      </c>
      <c r="J84" s="13">
        <f t="shared" si="14"/>
        <v>1.3692557414591126E-3</v>
      </c>
      <c r="K84" s="7">
        <v>428.76499999999999</v>
      </c>
      <c r="L84" s="8">
        <v>428.75</v>
      </c>
      <c r="M84" s="8">
        <v>428.71800000000002</v>
      </c>
      <c r="N84" s="8">
        <v>428.93700000000001</v>
      </c>
      <c r="O84" s="8">
        <v>428.68700000000001</v>
      </c>
      <c r="P84" s="11">
        <f t="shared" si="15"/>
        <v>428.77139999999997</v>
      </c>
      <c r="Q84" s="25">
        <f t="shared" si="16"/>
        <v>9.7336015944767582E-2</v>
      </c>
      <c r="R84" s="13">
        <f t="shared" si="17"/>
        <v>2.2096389824508004E-5</v>
      </c>
    </row>
    <row r="85" spans="1:19" x14ac:dyDescent="0.3">
      <c r="A85" s="41"/>
      <c r="B85" s="5" t="s">
        <v>7</v>
      </c>
      <c r="C85" s="7">
        <v>401.89</v>
      </c>
      <c r="D85" s="8">
        <v>402.10899999999998</v>
      </c>
      <c r="E85" s="8">
        <v>402.45299999999997</v>
      </c>
      <c r="F85" s="8">
        <v>402.73399999999998</v>
      </c>
      <c r="G85" s="8">
        <v>402.29599999999999</v>
      </c>
      <c r="H85" s="11">
        <f t="shared" si="12"/>
        <v>402.29640000000001</v>
      </c>
      <c r="I85" s="25">
        <f t="shared" si="13"/>
        <v>0.32260548662414029</v>
      </c>
      <c r="J85" s="13">
        <f t="shared" si="14"/>
        <v>2.5870055014163272E-4</v>
      </c>
      <c r="K85" s="7">
        <v>412.73399999999998</v>
      </c>
      <c r="L85" s="8">
        <v>413.73399999999998</v>
      </c>
      <c r="M85" s="8">
        <v>413.54599999999999</v>
      </c>
      <c r="N85" s="8">
        <v>412.73399999999998</v>
      </c>
      <c r="O85" s="8">
        <v>412.95299999999997</v>
      </c>
      <c r="P85" s="11">
        <f t="shared" si="15"/>
        <v>413.14019999999999</v>
      </c>
      <c r="Q85" s="25">
        <f t="shared" si="16"/>
        <v>0.46965753480595085</v>
      </c>
      <c r="R85" s="13">
        <f t="shared" si="17"/>
        <v>5.339064075585067E-4</v>
      </c>
    </row>
    <row r="86" spans="1:19" x14ac:dyDescent="0.3">
      <c r="A86" s="41"/>
      <c r="B86" s="5" t="s">
        <v>8</v>
      </c>
      <c r="C86" s="7">
        <v>380.46800000000002</v>
      </c>
      <c r="D86" s="8">
        <v>380.5</v>
      </c>
      <c r="E86" s="8">
        <v>380.42099999999999</v>
      </c>
      <c r="F86" s="8">
        <v>380.43700000000001</v>
      </c>
      <c r="G86" s="8">
        <v>381.31200000000001</v>
      </c>
      <c r="H86" s="11">
        <f t="shared" si="12"/>
        <v>380.62759999999997</v>
      </c>
      <c r="I86" s="25">
        <f t="shared" si="13"/>
        <v>0.38378678976744668</v>
      </c>
      <c r="J86" s="13">
        <f t="shared" si="14"/>
        <v>3.8697220064966997E-4</v>
      </c>
      <c r="K86" s="7">
        <v>398.48399999999998</v>
      </c>
      <c r="L86" s="8">
        <v>399.31200000000001</v>
      </c>
      <c r="M86" s="8">
        <v>398.57799999999997</v>
      </c>
      <c r="N86" s="8">
        <v>398.48399999999998</v>
      </c>
      <c r="O86" s="8">
        <v>399.18700000000001</v>
      </c>
      <c r="P86" s="11">
        <f t="shared" si="15"/>
        <v>398.80900000000003</v>
      </c>
      <c r="Q86" s="25">
        <f t="shared" si="16"/>
        <v>0.40635698591265107</v>
      </c>
      <c r="R86" s="13">
        <f t="shared" si="17"/>
        <v>4.1404782740613803E-4</v>
      </c>
    </row>
    <row r="87" spans="1:19" x14ac:dyDescent="0.3">
      <c r="A87" s="41"/>
      <c r="B87" s="5" t="s">
        <v>25</v>
      </c>
      <c r="C87" s="7">
        <v>562.70299999999997</v>
      </c>
      <c r="D87" s="8">
        <v>562.45299999999997</v>
      </c>
      <c r="E87" s="8">
        <v>562.46799999999996</v>
      </c>
      <c r="F87" s="8">
        <v>563.25</v>
      </c>
      <c r="G87" s="8">
        <v>562.48400000000004</v>
      </c>
      <c r="H87" s="11">
        <f t="shared" si="12"/>
        <v>562.6715999999999</v>
      </c>
      <c r="I87" s="25">
        <f t="shared" si="13"/>
        <v>0.33910367146346687</v>
      </c>
      <c r="J87" s="13">
        <f t="shared" si="14"/>
        <v>2.0436663233047996E-4</v>
      </c>
      <c r="K87" s="7">
        <v>572.64</v>
      </c>
      <c r="L87" s="8">
        <v>572.71799999999996</v>
      </c>
      <c r="M87" s="8">
        <v>572.70299999999997</v>
      </c>
      <c r="N87" s="8">
        <v>572.71799999999996</v>
      </c>
      <c r="O87" s="8">
        <v>572.56200000000001</v>
      </c>
      <c r="P87" s="11">
        <f t="shared" si="15"/>
        <v>572.66819999999996</v>
      </c>
      <c r="Q87" s="25">
        <f t="shared" si="16"/>
        <v>6.753665671320408E-2</v>
      </c>
      <c r="R87" s="13">
        <f t="shared" si="17"/>
        <v>7.9648215144426987E-6</v>
      </c>
    </row>
    <row r="88" spans="1:19" x14ac:dyDescent="0.3">
      <c r="A88" s="41"/>
      <c r="B88" s="5" t="s">
        <v>26</v>
      </c>
      <c r="C88" s="7">
        <v>494.10899999999998</v>
      </c>
      <c r="D88" s="8">
        <v>493.96800000000002</v>
      </c>
      <c r="E88" s="8">
        <v>495.125</v>
      </c>
      <c r="F88" s="8">
        <v>493.92099999999999</v>
      </c>
      <c r="G88" s="8">
        <v>495.45299999999997</v>
      </c>
      <c r="H88" s="11">
        <f t="shared" si="12"/>
        <v>494.51519999999999</v>
      </c>
      <c r="I88" s="25">
        <f t="shared" si="13"/>
        <v>0.71917049438918823</v>
      </c>
      <c r="J88" s="13">
        <f t="shared" si="14"/>
        <v>1.0458853438680741E-3</v>
      </c>
      <c r="K88" s="35">
        <v>501.89100000000002</v>
      </c>
      <c r="L88" s="36">
        <v>500.18700000000001</v>
      </c>
      <c r="M88" s="36">
        <v>500.42099999999999</v>
      </c>
      <c r="N88" s="36">
        <v>500.79599999999999</v>
      </c>
      <c r="O88" s="36">
        <v>502.17099999999999</v>
      </c>
      <c r="P88" s="11">
        <f t="shared" si="15"/>
        <v>501.09319999999997</v>
      </c>
      <c r="Q88" s="25">
        <f t="shared" si="16"/>
        <v>0.8887514838243602</v>
      </c>
      <c r="R88" s="13">
        <f t="shared" si="17"/>
        <v>1.5763119515491372E-3</v>
      </c>
      <c r="S88" t="s">
        <v>96</v>
      </c>
    </row>
    <row r="89" spans="1:19" x14ac:dyDescent="0.3">
      <c r="A89" s="41"/>
      <c r="B89" s="5" t="s">
        <v>27</v>
      </c>
      <c r="C89" s="7">
        <v>460.18700000000001</v>
      </c>
      <c r="D89" s="8">
        <v>461.54599999999999</v>
      </c>
      <c r="E89" s="8">
        <v>460.28100000000001</v>
      </c>
      <c r="F89" s="8">
        <v>460.71800000000002</v>
      </c>
      <c r="G89" s="8">
        <v>460.29599999999999</v>
      </c>
      <c r="H89" s="11">
        <f t="shared" si="12"/>
        <v>460.60559999999998</v>
      </c>
      <c r="I89" s="25">
        <f t="shared" si="13"/>
        <v>0.56423160138368289</v>
      </c>
      <c r="J89" s="13">
        <f t="shared" si="14"/>
        <v>6.9117114511850312E-4</v>
      </c>
      <c r="K89" s="7">
        <v>471.95299999999997</v>
      </c>
      <c r="L89" s="8">
        <v>471.39</v>
      </c>
      <c r="M89" s="8">
        <v>472.25</v>
      </c>
      <c r="N89" s="8">
        <v>471.82799999999997</v>
      </c>
      <c r="O89" s="8">
        <v>471.60899999999998</v>
      </c>
      <c r="P89" s="11">
        <f t="shared" si="15"/>
        <v>471.80599999999993</v>
      </c>
      <c r="Q89" s="25">
        <f t="shared" si="16"/>
        <v>0.32828874485733228</v>
      </c>
      <c r="R89" s="13">
        <f t="shared" si="17"/>
        <v>2.2842757404526991E-4</v>
      </c>
    </row>
    <row r="90" spans="1:19" x14ac:dyDescent="0.3">
      <c r="A90" s="41"/>
      <c r="B90" s="27" t="s">
        <v>28</v>
      </c>
      <c r="C90" s="7">
        <v>426.10899999999998</v>
      </c>
      <c r="D90" s="8">
        <v>425.54599999999999</v>
      </c>
      <c r="E90" s="8">
        <v>426.09300000000002</v>
      </c>
      <c r="F90" s="8">
        <v>425.60899999999998</v>
      </c>
      <c r="G90" s="8">
        <v>426.23399999999998</v>
      </c>
      <c r="H90" s="11">
        <f t="shared" si="12"/>
        <v>425.91819999999996</v>
      </c>
      <c r="I90" s="25">
        <f t="shared" si="13"/>
        <v>0.31655441870237894</v>
      </c>
      <c r="J90" s="13">
        <f t="shared" si="14"/>
        <v>2.352721719804438E-4</v>
      </c>
      <c r="K90" s="7">
        <v>442.625</v>
      </c>
      <c r="L90" s="8">
        <v>442.96899999999999</v>
      </c>
      <c r="M90" s="8">
        <v>442.54599999999999</v>
      </c>
      <c r="N90" s="8">
        <v>442.57799999999997</v>
      </c>
      <c r="O90" s="8">
        <v>442.65600000000001</v>
      </c>
      <c r="P90" s="11">
        <f t="shared" si="15"/>
        <v>442.67480000000006</v>
      </c>
      <c r="Q90" s="25">
        <f t="shared" si="16"/>
        <v>0.16981372147150184</v>
      </c>
      <c r="R90" s="13">
        <f t="shared" si="17"/>
        <v>6.5141950705124399E-5</v>
      </c>
    </row>
    <row r="91" spans="1:19" x14ac:dyDescent="0.3">
      <c r="A91" s="41"/>
      <c r="B91" s="27" t="s">
        <v>1</v>
      </c>
      <c r="C91" s="7">
        <v>85.311999999999998</v>
      </c>
      <c r="D91" s="8">
        <v>85.25</v>
      </c>
      <c r="E91" s="8">
        <v>85.25</v>
      </c>
      <c r="F91" s="8">
        <v>85.281000000000006</v>
      </c>
      <c r="G91" s="8">
        <v>85.313000000000002</v>
      </c>
      <c r="H91" s="11">
        <f t="shared" si="12"/>
        <v>85.281199999999998</v>
      </c>
      <c r="I91" s="25">
        <f t="shared" si="13"/>
        <v>3.1252199922565463E-2</v>
      </c>
      <c r="J91" s="13">
        <f t="shared" si="14"/>
        <v>1.1452700008911703E-5</v>
      </c>
      <c r="K91" s="7">
        <v>86.375</v>
      </c>
      <c r="L91" s="8">
        <v>86.281000000000006</v>
      </c>
      <c r="M91" s="8">
        <v>86.656000000000006</v>
      </c>
      <c r="N91" s="8">
        <v>86.281000000000006</v>
      </c>
      <c r="O91" s="8">
        <v>86.843999999999994</v>
      </c>
      <c r="P91" s="11">
        <f t="shared" si="15"/>
        <v>86.487400000000008</v>
      </c>
      <c r="Q91" s="25">
        <f t="shared" si="16"/>
        <v>0.25170677384607315</v>
      </c>
      <c r="R91" s="13">
        <f t="shared" si="17"/>
        <v>7.3254948119608426E-4</v>
      </c>
    </row>
    <row r="92" spans="1:19" x14ac:dyDescent="0.3">
      <c r="A92" s="41"/>
      <c r="B92" s="5" t="s">
        <v>2</v>
      </c>
      <c r="C92" s="7">
        <v>79.828000000000003</v>
      </c>
      <c r="D92" s="8">
        <v>79.343000000000004</v>
      </c>
      <c r="E92" s="8">
        <v>79.453000000000003</v>
      </c>
      <c r="F92" s="8">
        <v>79.343000000000004</v>
      </c>
      <c r="G92" s="8">
        <v>79.328000000000003</v>
      </c>
      <c r="H92" s="11">
        <f t="shared" si="12"/>
        <v>79.458999999999989</v>
      </c>
      <c r="I92" s="25">
        <f t="shared" si="13"/>
        <v>0.21229107376430112</v>
      </c>
      <c r="J92" s="13">
        <f t="shared" si="14"/>
        <v>5.6717930001635986E-4</v>
      </c>
      <c r="K92" s="7">
        <v>80.233999999999995</v>
      </c>
      <c r="L92" s="8">
        <v>80.233999999999995</v>
      </c>
      <c r="M92" s="8">
        <v>80.25</v>
      </c>
      <c r="N92" s="8">
        <v>80.265000000000001</v>
      </c>
      <c r="O92" s="8">
        <v>80.343000000000004</v>
      </c>
      <c r="P92" s="11">
        <f t="shared" si="15"/>
        <v>80.265200000000007</v>
      </c>
      <c r="Q92" s="25">
        <f t="shared" si="16"/>
        <v>4.5361878267993976E-2</v>
      </c>
      <c r="R92" s="13">
        <f t="shared" si="17"/>
        <v>2.563626577894659E-5</v>
      </c>
    </row>
    <row r="93" spans="1:19" x14ac:dyDescent="0.3">
      <c r="A93" s="41"/>
      <c r="B93" s="5" t="s">
        <v>3</v>
      </c>
      <c r="C93" s="7">
        <v>74.561999999999998</v>
      </c>
      <c r="D93" s="8">
        <v>74.671000000000006</v>
      </c>
      <c r="E93" s="8">
        <v>74.561999999999998</v>
      </c>
      <c r="F93" s="8">
        <v>74.546000000000006</v>
      </c>
      <c r="G93" s="8">
        <v>74.561999999999998</v>
      </c>
      <c r="H93" s="11">
        <f t="shared" si="12"/>
        <v>74.580600000000004</v>
      </c>
      <c r="I93" s="25">
        <f t="shared" si="13"/>
        <v>5.1007842534263763E-2</v>
      </c>
      <c r="J93" s="13">
        <f t="shared" si="14"/>
        <v>3.4885747768189676E-5</v>
      </c>
      <c r="K93" s="7">
        <v>75.781000000000006</v>
      </c>
      <c r="L93" s="8">
        <v>75.781000000000006</v>
      </c>
      <c r="M93" s="8">
        <v>75.796000000000006</v>
      </c>
      <c r="N93" s="8">
        <v>75.796000000000006</v>
      </c>
      <c r="O93" s="8">
        <v>75.75</v>
      </c>
      <c r="P93" s="11">
        <f t="shared" si="15"/>
        <v>75.780799999999999</v>
      </c>
      <c r="Q93" s="25">
        <f t="shared" si="16"/>
        <v>1.8780308836653877E-2</v>
      </c>
      <c r="R93" s="13">
        <f t="shared" si="17"/>
        <v>4.6542132044013745E-6</v>
      </c>
    </row>
    <row r="94" spans="1:19" x14ac:dyDescent="0.3">
      <c r="A94" s="41"/>
      <c r="B94" s="5" t="s">
        <v>4</v>
      </c>
      <c r="C94" s="7">
        <v>70.078000000000003</v>
      </c>
      <c r="D94" s="8">
        <v>70.046000000000006</v>
      </c>
      <c r="E94" s="8">
        <v>70.046000000000006</v>
      </c>
      <c r="F94" s="8">
        <v>70.061999999999998</v>
      </c>
      <c r="G94" s="8">
        <v>70.078000000000003</v>
      </c>
      <c r="H94" s="11">
        <f t="shared" si="12"/>
        <v>70.062000000000012</v>
      </c>
      <c r="I94" s="25">
        <f t="shared" si="13"/>
        <v>1.5999999999998238E-2</v>
      </c>
      <c r="J94" s="13">
        <f t="shared" si="14"/>
        <v>3.653906539920978E-6</v>
      </c>
      <c r="K94" s="7">
        <v>71.656000000000006</v>
      </c>
      <c r="L94" s="8">
        <v>71.686999999999998</v>
      </c>
      <c r="M94" s="8">
        <v>71.671000000000006</v>
      </c>
      <c r="N94" s="8">
        <v>71.686999999999998</v>
      </c>
      <c r="O94" s="8">
        <v>71.765000000000001</v>
      </c>
      <c r="P94" s="11">
        <f t="shared" si="15"/>
        <v>71.693200000000004</v>
      </c>
      <c r="Q94" s="25">
        <f t="shared" si="16"/>
        <v>4.2156849977196507E-2</v>
      </c>
      <c r="R94" s="13">
        <f t="shared" si="17"/>
        <v>2.4788961854120796E-5</v>
      </c>
    </row>
    <row r="95" spans="1:19" x14ac:dyDescent="0.3">
      <c r="A95" s="41"/>
      <c r="B95" s="5" t="s">
        <v>17</v>
      </c>
      <c r="C95" s="7">
        <v>104.125</v>
      </c>
      <c r="D95" s="8">
        <v>104.14</v>
      </c>
      <c r="E95" s="8">
        <v>104.14</v>
      </c>
      <c r="F95" s="8">
        <v>104.265</v>
      </c>
      <c r="G95" s="8">
        <v>104.125</v>
      </c>
      <c r="H95" s="11">
        <f t="shared" si="12"/>
        <v>104.15899999999999</v>
      </c>
      <c r="I95" s="25">
        <f t="shared" si="13"/>
        <v>5.9728552636071963E-2</v>
      </c>
      <c r="J95" s="13">
        <f t="shared" si="14"/>
        <v>3.4250520838333893E-5</v>
      </c>
      <c r="K95" s="7">
        <v>105.578</v>
      </c>
      <c r="L95" s="8">
        <v>105.593</v>
      </c>
      <c r="M95" s="8">
        <v>105.703</v>
      </c>
      <c r="N95" s="8">
        <v>105.578</v>
      </c>
      <c r="O95" s="8">
        <v>105.562</v>
      </c>
      <c r="P95" s="11">
        <f t="shared" si="15"/>
        <v>105.6028</v>
      </c>
      <c r="Q95" s="25">
        <f t="shared" si="16"/>
        <v>5.7076264769167454E-2</v>
      </c>
      <c r="R95" s="13">
        <f t="shared" si="17"/>
        <v>3.0848613862512221E-5</v>
      </c>
    </row>
    <row r="96" spans="1:19" x14ac:dyDescent="0.3">
      <c r="A96" s="41"/>
      <c r="B96" s="5" t="s">
        <v>18</v>
      </c>
      <c r="C96" s="7">
        <v>97.625</v>
      </c>
      <c r="D96" s="8">
        <v>97.64</v>
      </c>
      <c r="E96" s="8">
        <v>97.64</v>
      </c>
      <c r="F96" s="8">
        <v>97.625</v>
      </c>
      <c r="G96" s="8">
        <v>97.765000000000001</v>
      </c>
      <c r="H96" s="11">
        <f t="shared" si="12"/>
        <v>97.658999999999992</v>
      </c>
      <c r="I96" s="25">
        <f t="shared" si="13"/>
        <v>5.9728552636071963E-2</v>
      </c>
      <c r="J96" s="13">
        <f t="shared" si="14"/>
        <v>3.65301713103761E-5</v>
      </c>
      <c r="K96" s="7">
        <v>99.311999999999998</v>
      </c>
      <c r="L96" s="8">
        <v>99.311999999999998</v>
      </c>
      <c r="M96" s="8">
        <v>99.296000000000006</v>
      </c>
      <c r="N96" s="8">
        <v>99.311999999999998</v>
      </c>
      <c r="O96" s="8">
        <v>99.296000000000006</v>
      </c>
      <c r="P96" s="11">
        <f t="shared" si="15"/>
        <v>99.305599999999998</v>
      </c>
      <c r="Q96" s="25">
        <f t="shared" si="16"/>
        <v>8.7635609200778005E-3</v>
      </c>
      <c r="R96" s="13">
        <f t="shared" si="17"/>
        <v>7.7337028324600904E-7</v>
      </c>
    </row>
    <row r="97" spans="1:18" x14ac:dyDescent="0.3">
      <c r="A97" s="41"/>
      <c r="B97" s="5" t="s">
        <v>19</v>
      </c>
      <c r="C97" s="7">
        <v>90.421000000000006</v>
      </c>
      <c r="D97" s="8">
        <v>90.453000000000003</v>
      </c>
      <c r="E97" s="8">
        <v>90.436999999999998</v>
      </c>
      <c r="F97" s="8">
        <v>90.421000000000006</v>
      </c>
      <c r="G97" s="8">
        <v>90.39</v>
      </c>
      <c r="H97" s="11">
        <f t="shared" si="12"/>
        <v>90.424400000000006</v>
      </c>
      <c r="I97" s="25">
        <f t="shared" si="13"/>
        <v>2.336236289419363E-2</v>
      </c>
      <c r="J97" s="13">
        <f t="shared" si="14"/>
        <v>6.035981438638192E-6</v>
      </c>
      <c r="K97" s="7">
        <v>92.203000000000003</v>
      </c>
      <c r="L97" s="8">
        <v>92.343000000000004</v>
      </c>
      <c r="M97" s="8">
        <v>92.25</v>
      </c>
      <c r="N97" s="8">
        <v>92.203000000000003</v>
      </c>
      <c r="O97" s="8">
        <v>92.218000000000004</v>
      </c>
      <c r="P97" s="11">
        <f t="shared" si="15"/>
        <v>92.243400000000008</v>
      </c>
      <c r="Q97" s="25">
        <f t="shared" si="16"/>
        <v>5.8892274535799788E-2</v>
      </c>
      <c r="R97" s="13">
        <f t="shared" si="17"/>
        <v>3.7599438008573093E-5</v>
      </c>
    </row>
    <row r="98" spans="1:18" x14ac:dyDescent="0.3">
      <c r="A98" s="41"/>
      <c r="B98" s="5" t="s">
        <v>20</v>
      </c>
      <c r="C98" s="7">
        <v>84.781000000000006</v>
      </c>
      <c r="D98" s="8">
        <v>84.89</v>
      </c>
      <c r="E98" s="8">
        <v>84.781000000000006</v>
      </c>
      <c r="F98" s="8">
        <v>84.781000000000006</v>
      </c>
      <c r="G98" s="8">
        <v>84.796000000000006</v>
      </c>
      <c r="H98" s="11">
        <f t="shared" si="12"/>
        <v>84.805800000000005</v>
      </c>
      <c r="I98" s="25">
        <f t="shared" si="13"/>
        <v>4.751526070642749E-2</v>
      </c>
      <c r="J98" s="13">
        <f t="shared" si="14"/>
        <v>2.6621999910380804E-5</v>
      </c>
      <c r="K98" s="7">
        <v>88.078000000000003</v>
      </c>
      <c r="L98" s="8">
        <v>88.078000000000003</v>
      </c>
      <c r="M98" s="8">
        <v>88.093000000000004</v>
      </c>
      <c r="N98" s="8">
        <v>88.078000000000003</v>
      </c>
      <c r="O98" s="8">
        <v>88.093000000000004</v>
      </c>
      <c r="P98" s="11">
        <f t="shared" si="15"/>
        <v>88.084000000000003</v>
      </c>
      <c r="Q98" s="25">
        <f t="shared" si="16"/>
        <v>8.2158383625778042E-3</v>
      </c>
      <c r="R98" s="13">
        <f t="shared" si="17"/>
        <v>7.6631397302580628E-7</v>
      </c>
    </row>
    <row r="99" spans="1:18" x14ac:dyDescent="0.3">
      <c r="A99" s="41"/>
      <c r="B99" s="5" t="s">
        <v>41</v>
      </c>
      <c r="C99" s="7">
        <v>96.108999999999995</v>
      </c>
      <c r="D99" s="8">
        <v>96.108999999999995</v>
      </c>
      <c r="E99" s="8">
        <v>96.108999999999995</v>
      </c>
      <c r="F99" s="8">
        <v>96.108999999999995</v>
      </c>
      <c r="G99" s="8">
        <v>96.108999999999995</v>
      </c>
      <c r="H99" s="11">
        <f t="shared" ref="H99:H122" si="18">TRIMMEAN(C99:G99,0.2)</f>
        <v>96.108999999999995</v>
      </c>
      <c r="I99" s="25">
        <f t="shared" ref="I99:I122" si="19">STDEV(C99:G99)</f>
        <v>0</v>
      </c>
      <c r="J99" s="13">
        <f t="shared" ref="J99:J122" si="20">VAR(C99:G99)/H99</f>
        <v>0</v>
      </c>
      <c r="K99" s="7">
        <v>97.233999999999995</v>
      </c>
      <c r="L99" s="8">
        <v>97.25</v>
      </c>
      <c r="M99" s="8">
        <v>97.265000000000001</v>
      </c>
      <c r="N99" s="8">
        <v>97.25</v>
      </c>
      <c r="O99" s="8">
        <v>97.25</v>
      </c>
      <c r="P99" s="11">
        <f t="shared" ref="P99:P122" si="21">TRIMMEAN(K99:O99,0.2)</f>
        <v>97.249799999999993</v>
      </c>
      <c r="Q99" s="25">
        <f t="shared" ref="Q99:Q122" si="22">STDEV(K99:O99)</f>
        <v>1.0963576058934717E-2</v>
      </c>
      <c r="R99" s="13">
        <f t="shared" ref="R99:R122" si="23">VAR(K99:O99)/P99</f>
        <v>1.2359922591105229E-6</v>
      </c>
    </row>
    <row r="100" spans="1:18" x14ac:dyDescent="0.3">
      <c r="A100" s="41"/>
      <c r="B100" s="5" t="s">
        <v>42</v>
      </c>
      <c r="C100" s="7">
        <v>90.968000000000004</v>
      </c>
      <c r="D100" s="8">
        <v>91.046000000000006</v>
      </c>
      <c r="E100" s="8">
        <v>90.921000000000006</v>
      </c>
      <c r="F100" s="8">
        <v>91.078000000000003</v>
      </c>
      <c r="G100" s="8">
        <v>90.983999999999995</v>
      </c>
      <c r="H100" s="11">
        <f t="shared" si="18"/>
        <v>90.999400000000009</v>
      </c>
      <c r="I100" s="25">
        <f t="shared" si="19"/>
        <v>6.2688116896266702E-2</v>
      </c>
      <c r="J100" s="13">
        <f t="shared" si="20"/>
        <v>4.3184900120220559E-5</v>
      </c>
      <c r="K100" s="7">
        <v>92.311999999999998</v>
      </c>
      <c r="L100" s="8">
        <v>92.328000000000003</v>
      </c>
      <c r="M100" s="8">
        <v>92.468000000000004</v>
      </c>
      <c r="N100" s="8">
        <v>92.328000000000003</v>
      </c>
      <c r="O100" s="8">
        <v>92.311999999999998</v>
      </c>
      <c r="P100" s="11">
        <f t="shared" si="21"/>
        <v>92.349600000000009</v>
      </c>
      <c r="Q100" s="25">
        <f t="shared" si="22"/>
        <v>6.6669333280003892E-2</v>
      </c>
      <c r="R100" s="13">
        <f t="shared" si="23"/>
        <v>4.8130148912396311E-5</v>
      </c>
    </row>
    <row r="101" spans="1:18" x14ac:dyDescent="0.3">
      <c r="A101" s="41"/>
      <c r="B101" s="5" t="s">
        <v>43</v>
      </c>
      <c r="C101" s="7">
        <v>83.108999999999995</v>
      </c>
      <c r="D101" s="8">
        <v>83.203000000000003</v>
      </c>
      <c r="E101" s="8">
        <v>83.078000000000003</v>
      </c>
      <c r="F101" s="8">
        <v>83.093000000000004</v>
      </c>
      <c r="G101" s="8">
        <v>83.328000000000003</v>
      </c>
      <c r="H101" s="11">
        <f t="shared" si="18"/>
        <v>83.162200000000013</v>
      </c>
      <c r="I101" s="25">
        <f t="shared" si="19"/>
        <v>0.10471723831347063</v>
      </c>
      <c r="J101" s="13">
        <f t="shared" si="20"/>
        <v>1.3185918602442212E-4</v>
      </c>
      <c r="K101" s="7">
        <v>84.765000000000001</v>
      </c>
      <c r="L101" s="8">
        <v>84.796000000000006</v>
      </c>
      <c r="M101" s="8">
        <v>84.781000000000006</v>
      </c>
      <c r="N101" s="8">
        <v>84.89</v>
      </c>
      <c r="O101" s="8">
        <v>84.765000000000001</v>
      </c>
      <c r="P101" s="11">
        <f t="shared" si="21"/>
        <v>84.799400000000006</v>
      </c>
      <c r="Q101" s="25">
        <f t="shared" si="22"/>
        <v>5.2261840763600555E-2</v>
      </c>
      <c r="R101" s="13">
        <f t="shared" si="23"/>
        <v>3.2208954308638271E-5</v>
      </c>
    </row>
    <row r="102" spans="1:18" x14ac:dyDescent="0.3">
      <c r="A102" s="41"/>
      <c r="B102" s="5" t="s">
        <v>44</v>
      </c>
      <c r="C102" s="7">
        <v>75.671000000000006</v>
      </c>
      <c r="D102" s="8">
        <v>75.686999999999998</v>
      </c>
      <c r="E102" s="8">
        <v>75.733999999999995</v>
      </c>
      <c r="F102" s="8">
        <v>75.718000000000004</v>
      </c>
      <c r="G102" s="8">
        <v>75.718000000000004</v>
      </c>
      <c r="H102" s="11">
        <f t="shared" si="18"/>
        <v>75.705600000000004</v>
      </c>
      <c r="I102" s="25">
        <f t="shared" si="19"/>
        <v>2.5774017925032137E-2</v>
      </c>
      <c r="J102" s="13">
        <f t="shared" si="20"/>
        <v>8.7747802011988256E-6</v>
      </c>
      <c r="K102" s="7">
        <v>77.921999999999997</v>
      </c>
      <c r="L102" s="8">
        <v>77.906000000000006</v>
      </c>
      <c r="M102" s="8">
        <v>77.906000000000006</v>
      </c>
      <c r="N102" s="8">
        <v>77.921000000000006</v>
      </c>
      <c r="O102" s="8">
        <v>77.921000000000006</v>
      </c>
      <c r="P102" s="11">
        <f t="shared" si="21"/>
        <v>77.915199999999999</v>
      </c>
      <c r="Q102" s="25">
        <f t="shared" si="22"/>
        <v>8.4083292038295652E-3</v>
      </c>
      <c r="R102" s="13">
        <f t="shared" si="23"/>
        <v>9.0739675955363183E-7</v>
      </c>
    </row>
    <row r="103" spans="1:18" x14ac:dyDescent="0.3">
      <c r="A103" s="41"/>
      <c r="B103" s="5" t="s">
        <v>49</v>
      </c>
      <c r="C103" s="7">
        <v>60.655999999999999</v>
      </c>
      <c r="D103" s="8">
        <v>60.593000000000004</v>
      </c>
      <c r="E103" s="8">
        <v>60.578000000000003</v>
      </c>
      <c r="F103" s="8">
        <v>60.561999999999998</v>
      </c>
      <c r="G103" s="8">
        <v>60.593000000000004</v>
      </c>
      <c r="H103" s="11">
        <f t="shared" si="18"/>
        <v>60.596400000000003</v>
      </c>
      <c r="I103" s="25">
        <f t="shared" si="19"/>
        <v>3.5697338836389002E-2</v>
      </c>
      <c r="J103" s="13">
        <f t="shared" si="20"/>
        <v>2.1029302070749522E-5</v>
      </c>
      <c r="K103" s="7">
        <v>61.530999999999999</v>
      </c>
      <c r="L103" s="8">
        <v>61.545999999999999</v>
      </c>
      <c r="M103" s="8">
        <v>61.515000000000001</v>
      </c>
      <c r="N103" s="8">
        <v>61.545999999999999</v>
      </c>
      <c r="O103" s="8">
        <v>61.515000000000001</v>
      </c>
      <c r="P103" s="11">
        <f t="shared" si="21"/>
        <v>61.530599999999993</v>
      </c>
      <c r="Q103" s="25">
        <f t="shared" si="22"/>
        <v>1.5501612819315972E-2</v>
      </c>
      <c r="R103" s="13">
        <f t="shared" si="23"/>
        <v>3.9053739115168924E-6</v>
      </c>
    </row>
    <row r="104" spans="1:18" x14ac:dyDescent="0.3">
      <c r="A104" s="41"/>
      <c r="B104" s="5" t="s">
        <v>50</v>
      </c>
      <c r="C104" s="7">
        <v>55.14</v>
      </c>
      <c r="D104" s="8">
        <v>55.155999999999999</v>
      </c>
      <c r="E104" s="8">
        <v>55.234000000000002</v>
      </c>
      <c r="F104" s="8">
        <v>55.170999999999999</v>
      </c>
      <c r="G104" s="8">
        <v>55.170999999999999</v>
      </c>
      <c r="H104" s="11">
        <f t="shared" si="18"/>
        <v>55.174400000000006</v>
      </c>
      <c r="I104" s="25">
        <f t="shared" si="19"/>
        <v>3.5697338836390251E-2</v>
      </c>
      <c r="J104" s="13">
        <f t="shared" si="20"/>
        <v>2.3095856049183236E-5</v>
      </c>
      <c r="K104" s="7">
        <v>55.984000000000002</v>
      </c>
      <c r="L104" s="8">
        <v>55.89</v>
      </c>
      <c r="M104" s="8">
        <v>55.905999999999999</v>
      </c>
      <c r="N104" s="8">
        <v>55.905999999999999</v>
      </c>
      <c r="O104" s="8">
        <v>55.984000000000002</v>
      </c>
      <c r="P104" s="11">
        <f t="shared" si="21"/>
        <v>55.934000000000005</v>
      </c>
      <c r="Q104" s="25">
        <f t="shared" si="22"/>
        <v>4.6108567533595192E-2</v>
      </c>
      <c r="R104" s="13">
        <f t="shared" si="23"/>
        <v>3.8009082132515261E-5</v>
      </c>
    </row>
    <row r="105" spans="1:18" x14ac:dyDescent="0.3">
      <c r="A105" s="41"/>
      <c r="B105" s="5" t="s">
        <v>51</v>
      </c>
      <c r="C105" s="7">
        <v>51.155999999999999</v>
      </c>
      <c r="D105" s="8">
        <v>51.109000000000002</v>
      </c>
      <c r="E105" s="8">
        <v>51.078000000000003</v>
      </c>
      <c r="F105" s="8">
        <v>51.093000000000004</v>
      </c>
      <c r="G105" s="8">
        <v>51.093000000000004</v>
      </c>
      <c r="H105" s="11">
        <f t="shared" si="18"/>
        <v>51.105800000000009</v>
      </c>
      <c r="I105" s="25">
        <f t="shared" si="19"/>
        <v>3.0128060010559701E-2</v>
      </c>
      <c r="J105" s="13">
        <f t="shared" si="20"/>
        <v>1.7761193445751488E-5</v>
      </c>
      <c r="K105" s="7">
        <v>51.968000000000004</v>
      </c>
      <c r="L105" s="8">
        <v>52</v>
      </c>
      <c r="M105" s="8">
        <v>52</v>
      </c>
      <c r="N105" s="8">
        <v>51.984000000000002</v>
      </c>
      <c r="O105" s="8">
        <v>52.030999999999999</v>
      </c>
      <c r="P105" s="11">
        <f t="shared" si="21"/>
        <v>51.996600000000001</v>
      </c>
      <c r="Q105" s="25">
        <f t="shared" si="22"/>
        <v>2.3362362894191975E-2</v>
      </c>
      <c r="R105" s="13">
        <f t="shared" si="23"/>
        <v>1.0496840178010061E-5</v>
      </c>
    </row>
    <row r="106" spans="1:18" x14ac:dyDescent="0.3">
      <c r="A106" s="41"/>
      <c r="B106" s="5" t="s">
        <v>52</v>
      </c>
      <c r="C106" s="7">
        <v>46.703000000000003</v>
      </c>
      <c r="D106" s="8">
        <v>46.765000000000001</v>
      </c>
      <c r="E106" s="8">
        <v>46.780999999999999</v>
      </c>
      <c r="F106" s="8">
        <v>46.703000000000003</v>
      </c>
      <c r="G106" s="8">
        <v>46.718000000000004</v>
      </c>
      <c r="H106" s="11">
        <f t="shared" si="18"/>
        <v>46.734000000000002</v>
      </c>
      <c r="I106" s="25">
        <f t="shared" si="19"/>
        <v>3.6565010597562543E-2</v>
      </c>
      <c r="J106" s="13">
        <f t="shared" si="20"/>
        <v>2.860872170154194E-5</v>
      </c>
      <c r="K106" s="7">
        <v>47.593000000000004</v>
      </c>
      <c r="L106" s="8">
        <v>47.530999999999999</v>
      </c>
      <c r="M106" s="8">
        <v>47.530999999999999</v>
      </c>
      <c r="N106" s="8">
        <v>47.515000000000001</v>
      </c>
      <c r="O106" s="8">
        <v>47.515000000000001</v>
      </c>
      <c r="P106" s="11">
        <f t="shared" si="21"/>
        <v>47.536999999999999</v>
      </c>
      <c r="Q106" s="25">
        <f t="shared" si="22"/>
        <v>3.2310988842808468E-2</v>
      </c>
      <c r="R106" s="13">
        <f t="shared" si="23"/>
        <v>2.1961840250754007E-5</v>
      </c>
    </row>
    <row r="107" spans="1:18" x14ac:dyDescent="0.3">
      <c r="A107" s="41"/>
      <c r="B107" s="5" t="s">
        <v>9</v>
      </c>
      <c r="C107" s="7">
        <v>27.718</v>
      </c>
      <c r="D107" s="8">
        <v>27.718</v>
      </c>
      <c r="E107" s="8">
        <v>27.75</v>
      </c>
      <c r="F107" s="8">
        <v>27.702999999999999</v>
      </c>
      <c r="G107" s="8">
        <v>27.702999999999999</v>
      </c>
      <c r="H107" s="11">
        <f t="shared" si="18"/>
        <v>27.718400000000003</v>
      </c>
      <c r="I107" s="25">
        <f t="shared" si="19"/>
        <v>1.9191143790822089E-2</v>
      </c>
      <c r="J107" s="13">
        <f t="shared" si="20"/>
        <v>1.3287202724544315E-5</v>
      </c>
      <c r="K107" s="7">
        <v>28.077999999999999</v>
      </c>
      <c r="L107" s="8">
        <v>28.093</v>
      </c>
      <c r="M107" s="8">
        <v>28.093</v>
      </c>
      <c r="N107" s="8">
        <v>28.093</v>
      </c>
      <c r="O107" s="8">
        <v>28.093</v>
      </c>
      <c r="P107" s="11">
        <f t="shared" si="21"/>
        <v>28.089999999999996</v>
      </c>
      <c r="Q107" s="25">
        <f t="shared" si="22"/>
        <v>6.7082039324996246E-3</v>
      </c>
      <c r="R107" s="13">
        <f t="shared" si="23"/>
        <v>1.601993592025754E-6</v>
      </c>
    </row>
    <row r="108" spans="1:18" x14ac:dyDescent="0.3">
      <c r="A108" s="41"/>
      <c r="B108" s="5" t="s">
        <v>10</v>
      </c>
      <c r="C108" s="7">
        <v>25.718</v>
      </c>
      <c r="D108" s="8">
        <v>25.718</v>
      </c>
      <c r="E108" s="8">
        <v>25.780999999999999</v>
      </c>
      <c r="F108" s="8">
        <v>25.734000000000002</v>
      </c>
      <c r="G108" s="8">
        <v>25.734000000000002</v>
      </c>
      <c r="H108" s="11">
        <f t="shared" si="18"/>
        <v>25.737000000000002</v>
      </c>
      <c r="I108" s="25">
        <f t="shared" si="19"/>
        <v>2.5865034312754526E-2</v>
      </c>
      <c r="J108" s="13">
        <f t="shared" si="20"/>
        <v>2.5993705560087382E-5</v>
      </c>
      <c r="K108" s="7">
        <v>26.202999999999999</v>
      </c>
      <c r="L108" s="8">
        <v>26.202999999999999</v>
      </c>
      <c r="M108" s="8">
        <v>26.187000000000001</v>
      </c>
      <c r="N108" s="8">
        <v>26.187000000000001</v>
      </c>
      <c r="O108" s="8">
        <v>26.187000000000001</v>
      </c>
      <c r="P108" s="11">
        <f t="shared" si="21"/>
        <v>26.193400000000004</v>
      </c>
      <c r="Q108" s="25">
        <f t="shared" si="22"/>
        <v>8.7635609200816932E-3</v>
      </c>
      <c r="R108" s="13">
        <f t="shared" si="23"/>
        <v>2.9320363144907906E-6</v>
      </c>
    </row>
    <row r="109" spans="1:18" x14ac:dyDescent="0.3">
      <c r="A109" s="41"/>
      <c r="B109" s="5" t="s">
        <v>11</v>
      </c>
      <c r="C109" s="7">
        <v>24.077999999999999</v>
      </c>
      <c r="D109" s="8">
        <v>24.077999999999999</v>
      </c>
      <c r="E109" s="8">
        <v>24.077999999999999</v>
      </c>
      <c r="F109" s="8">
        <v>24.045999999999999</v>
      </c>
      <c r="G109" s="8">
        <v>24.062000000000001</v>
      </c>
      <c r="H109" s="11">
        <f t="shared" si="18"/>
        <v>24.0684</v>
      </c>
      <c r="I109" s="25">
        <f t="shared" si="19"/>
        <v>1.4310835055998469E-2</v>
      </c>
      <c r="J109" s="13">
        <f t="shared" si="20"/>
        <v>8.5090824483552984E-6</v>
      </c>
      <c r="K109" s="7">
        <v>24.577999999999999</v>
      </c>
      <c r="L109" s="8">
        <v>24.593</v>
      </c>
      <c r="M109" s="8">
        <v>24.593</v>
      </c>
      <c r="N109" s="8">
        <v>24.625</v>
      </c>
      <c r="O109" s="8">
        <v>24.609000000000002</v>
      </c>
      <c r="P109" s="11">
        <f t="shared" si="21"/>
        <v>24.599599999999999</v>
      </c>
      <c r="Q109" s="25">
        <f t="shared" si="22"/>
        <v>1.7938784797193342E-2</v>
      </c>
      <c r="R109" s="13">
        <f t="shared" si="23"/>
        <v>1.3081513520545657E-5</v>
      </c>
    </row>
    <row r="110" spans="1:18" x14ac:dyDescent="0.3">
      <c r="A110" s="41"/>
      <c r="B110" s="5" t="s">
        <v>12</v>
      </c>
      <c r="C110" s="7">
        <v>23.077999999999999</v>
      </c>
      <c r="D110" s="8">
        <v>23.077999999999999</v>
      </c>
      <c r="E110" s="8">
        <v>23.093</v>
      </c>
      <c r="F110" s="8">
        <v>23.109000000000002</v>
      </c>
      <c r="G110" s="8">
        <v>23.109000000000002</v>
      </c>
      <c r="H110" s="11">
        <f t="shared" si="18"/>
        <v>23.093400000000003</v>
      </c>
      <c r="I110" s="25">
        <f t="shared" si="19"/>
        <v>1.5501612819317759E-2</v>
      </c>
      <c r="J110" s="13">
        <f t="shared" si="20"/>
        <v>1.0405570422719767E-5</v>
      </c>
      <c r="K110" s="7">
        <v>23.625</v>
      </c>
      <c r="L110" s="8">
        <v>23.625</v>
      </c>
      <c r="M110" s="8">
        <v>23.64</v>
      </c>
      <c r="N110" s="8">
        <v>23.625</v>
      </c>
      <c r="O110" s="8">
        <v>23.625</v>
      </c>
      <c r="P110" s="11">
        <f t="shared" si="21"/>
        <v>23.628</v>
      </c>
      <c r="Q110" s="25">
        <f t="shared" si="22"/>
        <v>6.7082039324996238E-3</v>
      </c>
      <c r="R110" s="13">
        <f t="shared" si="23"/>
        <v>1.9045200609447863E-6</v>
      </c>
    </row>
    <row r="111" spans="1:18" x14ac:dyDescent="0.3">
      <c r="A111" s="41"/>
      <c r="B111" s="5" t="s">
        <v>21</v>
      </c>
      <c r="C111" s="7">
        <v>34.953000000000003</v>
      </c>
      <c r="D111" s="8">
        <v>34.953000000000003</v>
      </c>
      <c r="E111" s="8">
        <v>34.968000000000004</v>
      </c>
      <c r="F111" s="8">
        <v>34.936999999999998</v>
      </c>
      <c r="G111" s="8">
        <v>34.953000000000003</v>
      </c>
      <c r="H111" s="11">
        <f t="shared" si="18"/>
        <v>34.952800000000003</v>
      </c>
      <c r="I111" s="25">
        <f t="shared" si="19"/>
        <v>1.0963576058934719E-2</v>
      </c>
      <c r="J111" s="13">
        <f t="shared" si="20"/>
        <v>3.4389233480592836E-6</v>
      </c>
      <c r="K111" s="7">
        <v>35.328000000000003</v>
      </c>
      <c r="L111" s="8">
        <v>35.328000000000003</v>
      </c>
      <c r="M111" s="8">
        <v>35.328000000000003</v>
      </c>
      <c r="N111" s="8">
        <v>35.39</v>
      </c>
      <c r="O111" s="8">
        <v>35.328000000000003</v>
      </c>
      <c r="P111" s="11">
        <f t="shared" si="21"/>
        <v>35.340400000000002</v>
      </c>
      <c r="Q111" s="25">
        <f t="shared" si="22"/>
        <v>2.7727242920996324E-2</v>
      </c>
      <c r="R111" s="13">
        <f t="shared" si="23"/>
        <v>2.1754139738088439E-5</v>
      </c>
    </row>
    <row r="112" spans="1:18" x14ac:dyDescent="0.3">
      <c r="A112" s="41"/>
      <c r="B112" s="5" t="s">
        <v>22</v>
      </c>
      <c r="C112" s="7">
        <v>33.170999999999999</v>
      </c>
      <c r="D112" s="8">
        <v>33.186999999999998</v>
      </c>
      <c r="E112" s="8">
        <v>33.170999999999999</v>
      </c>
      <c r="F112" s="8">
        <v>33.203000000000003</v>
      </c>
      <c r="G112" s="8">
        <v>33.25</v>
      </c>
      <c r="H112" s="11">
        <f t="shared" si="18"/>
        <v>33.196399999999997</v>
      </c>
      <c r="I112" s="25">
        <f t="shared" si="19"/>
        <v>3.2768887683289415E-2</v>
      </c>
      <c r="J112" s="13">
        <f t="shared" si="20"/>
        <v>3.2346880987096098E-5</v>
      </c>
      <c r="K112" s="7">
        <v>33.530999999999999</v>
      </c>
      <c r="L112" s="8">
        <v>33.545999999999999</v>
      </c>
      <c r="M112" s="8">
        <v>33.609000000000002</v>
      </c>
      <c r="N112" s="8">
        <v>33.530999999999999</v>
      </c>
      <c r="O112" s="8">
        <v>33.545999999999999</v>
      </c>
      <c r="P112" s="11">
        <f t="shared" si="21"/>
        <v>33.552599999999998</v>
      </c>
      <c r="Q112" s="25">
        <f t="shared" si="22"/>
        <v>3.2408332261936582E-2</v>
      </c>
      <c r="R112" s="13">
        <f t="shared" si="23"/>
        <v>3.1303088285261936E-5</v>
      </c>
    </row>
    <row r="113" spans="1:18" x14ac:dyDescent="0.3">
      <c r="A113" s="41"/>
      <c r="B113" s="5" t="s">
        <v>23</v>
      </c>
      <c r="C113" s="7">
        <v>30.343</v>
      </c>
      <c r="D113" s="8">
        <v>30.359000000000002</v>
      </c>
      <c r="E113" s="8">
        <v>30.359000000000002</v>
      </c>
      <c r="F113" s="8">
        <v>30.359000000000002</v>
      </c>
      <c r="G113" s="8">
        <v>30.343</v>
      </c>
      <c r="H113" s="11">
        <f t="shared" si="18"/>
        <v>30.352600000000002</v>
      </c>
      <c r="I113" s="25">
        <f t="shared" si="19"/>
        <v>8.7635609200836396E-3</v>
      </c>
      <c r="J113" s="13">
        <f t="shared" si="20"/>
        <v>2.5302609990583074E-6</v>
      </c>
      <c r="K113" s="7">
        <v>30.812000000000001</v>
      </c>
      <c r="L113" s="8">
        <v>30.843</v>
      </c>
      <c r="M113" s="8">
        <v>30.827999999999999</v>
      </c>
      <c r="N113" s="8">
        <v>30.827999999999999</v>
      </c>
      <c r="O113" s="8">
        <v>30.812000000000001</v>
      </c>
      <c r="P113" s="11">
        <f t="shared" si="21"/>
        <v>30.824600000000004</v>
      </c>
      <c r="Q113" s="25">
        <f t="shared" si="22"/>
        <v>1.3030732903408889E-2</v>
      </c>
      <c r="R113" s="13">
        <f t="shared" si="23"/>
        <v>5.5085872971582123E-6</v>
      </c>
    </row>
    <row r="114" spans="1:18" x14ac:dyDescent="0.3">
      <c r="A114" s="41"/>
      <c r="B114" s="5" t="s">
        <v>24</v>
      </c>
      <c r="C114" s="7">
        <v>28.030999999999999</v>
      </c>
      <c r="D114" s="8">
        <v>28.062000000000001</v>
      </c>
      <c r="E114" s="8">
        <v>28.015000000000001</v>
      </c>
      <c r="F114" s="8">
        <v>28.015000000000001</v>
      </c>
      <c r="G114" s="8">
        <v>28.045999999999999</v>
      </c>
      <c r="H114" s="11">
        <f t="shared" si="18"/>
        <v>28.033800000000003</v>
      </c>
      <c r="I114" s="25">
        <f t="shared" si="19"/>
        <v>2.0364184245876472E-2</v>
      </c>
      <c r="J114" s="13">
        <f t="shared" si="20"/>
        <v>1.4792857193816162E-5</v>
      </c>
      <c r="K114" s="7">
        <v>28.452999999999999</v>
      </c>
      <c r="L114" s="8">
        <v>28.468</v>
      </c>
      <c r="M114" s="8">
        <v>28.5</v>
      </c>
      <c r="N114" s="8">
        <v>28.452999999999999</v>
      </c>
      <c r="O114" s="8">
        <v>28.437000000000001</v>
      </c>
      <c r="P114" s="11">
        <f t="shared" si="21"/>
        <v>28.462200000000003</v>
      </c>
      <c r="Q114" s="25">
        <f t="shared" si="22"/>
        <v>2.3805461558222111E-2</v>
      </c>
      <c r="R114" s="13">
        <f t="shared" si="23"/>
        <v>1.9910618293736628E-5</v>
      </c>
    </row>
    <row r="115" spans="1:18" x14ac:dyDescent="0.3">
      <c r="A115" s="41"/>
      <c r="B115" s="5" t="s">
        <v>13</v>
      </c>
      <c r="C115" s="7">
        <v>28.530999999999999</v>
      </c>
      <c r="D115" s="8">
        <v>28.545999999999999</v>
      </c>
      <c r="E115" s="8">
        <v>28.577999999999999</v>
      </c>
      <c r="F115" s="8">
        <v>28.530999999999999</v>
      </c>
      <c r="G115" s="8">
        <v>28.530999999999999</v>
      </c>
      <c r="H115" s="11">
        <f t="shared" si="18"/>
        <v>28.543400000000002</v>
      </c>
      <c r="I115" s="25">
        <f t="shared" si="19"/>
        <v>2.0403431084011606E-2</v>
      </c>
      <c r="J115" s="13">
        <f t="shared" si="20"/>
        <v>1.4584807696350508E-5</v>
      </c>
      <c r="K115" s="7">
        <v>28.859000000000002</v>
      </c>
      <c r="L115" s="8">
        <v>28.844000000000001</v>
      </c>
      <c r="M115" s="8">
        <v>28.843</v>
      </c>
      <c r="N115" s="8">
        <v>28.843</v>
      </c>
      <c r="O115" s="8">
        <v>28.859000000000002</v>
      </c>
      <c r="P115" s="11">
        <f t="shared" si="21"/>
        <v>28.849600000000002</v>
      </c>
      <c r="Q115" s="25">
        <f t="shared" si="22"/>
        <v>8.5906926379665915E-3</v>
      </c>
      <c r="R115" s="13">
        <f t="shared" si="23"/>
        <v>2.5580943929903155E-6</v>
      </c>
    </row>
    <row r="116" spans="1:18" x14ac:dyDescent="0.3">
      <c r="A116" s="41"/>
      <c r="B116" s="5" t="s">
        <v>14</v>
      </c>
      <c r="C116" s="7">
        <v>26.170999999999999</v>
      </c>
      <c r="D116" s="8">
        <v>26.202999999999999</v>
      </c>
      <c r="E116" s="8">
        <v>26.170999999999999</v>
      </c>
      <c r="F116" s="8">
        <v>26.170999999999999</v>
      </c>
      <c r="G116" s="8">
        <v>26.405999999999999</v>
      </c>
      <c r="H116" s="11">
        <f t="shared" si="18"/>
        <v>26.224399999999996</v>
      </c>
      <c r="I116" s="25">
        <f t="shared" si="19"/>
        <v>0.10245877219643006</v>
      </c>
      <c r="J116" s="13">
        <f t="shared" si="20"/>
        <v>4.0030658470736983E-4</v>
      </c>
      <c r="K116" s="7">
        <v>26.484000000000002</v>
      </c>
      <c r="L116" s="8">
        <v>26.5</v>
      </c>
      <c r="M116" s="8">
        <v>26.484000000000002</v>
      </c>
      <c r="N116" s="8">
        <v>26.484000000000002</v>
      </c>
      <c r="O116" s="8">
        <v>26.484000000000002</v>
      </c>
      <c r="P116" s="11">
        <f t="shared" si="21"/>
        <v>26.487200000000001</v>
      </c>
      <c r="Q116" s="25">
        <f t="shared" si="22"/>
        <v>7.155417527998538E-3</v>
      </c>
      <c r="R116" s="13">
        <f t="shared" si="23"/>
        <v>1.9330091515897757E-6</v>
      </c>
    </row>
    <row r="117" spans="1:18" x14ac:dyDescent="0.3">
      <c r="A117" s="41"/>
      <c r="B117" s="5" t="s">
        <v>15</v>
      </c>
      <c r="C117" s="7">
        <v>23.859000000000002</v>
      </c>
      <c r="D117" s="8">
        <v>23.859000000000002</v>
      </c>
      <c r="E117" s="8">
        <v>23.89</v>
      </c>
      <c r="F117" s="8">
        <v>23.875</v>
      </c>
      <c r="G117" s="8">
        <v>23.875</v>
      </c>
      <c r="H117" s="11">
        <f t="shared" si="18"/>
        <v>23.871600000000001</v>
      </c>
      <c r="I117" s="25">
        <f t="shared" si="19"/>
        <v>1.3030732903408889E-2</v>
      </c>
      <c r="J117" s="13">
        <f t="shared" si="20"/>
        <v>7.1130548434115448E-6</v>
      </c>
      <c r="K117" s="7">
        <v>24.14</v>
      </c>
      <c r="L117" s="8">
        <v>24.109000000000002</v>
      </c>
      <c r="M117" s="8">
        <v>24.093</v>
      </c>
      <c r="N117" s="8">
        <v>24.077999999999999</v>
      </c>
      <c r="O117" s="8">
        <v>24.093</v>
      </c>
      <c r="P117" s="11">
        <f t="shared" si="21"/>
        <v>24.102600000000002</v>
      </c>
      <c r="Q117" s="25">
        <f t="shared" si="22"/>
        <v>2.3607202290826919E-2</v>
      </c>
      <c r="R117" s="13">
        <f t="shared" si="23"/>
        <v>2.3121986839595054E-5</v>
      </c>
    </row>
    <row r="118" spans="1:18" x14ac:dyDescent="0.3">
      <c r="A118" s="41"/>
      <c r="B118" s="5" t="s">
        <v>16</v>
      </c>
      <c r="C118" s="7">
        <v>22.859000000000002</v>
      </c>
      <c r="D118" s="8">
        <v>22.827999999999999</v>
      </c>
      <c r="E118" s="8">
        <v>22.843</v>
      </c>
      <c r="F118" s="8">
        <v>22.827999999999999</v>
      </c>
      <c r="G118" s="8">
        <v>22.827999999999999</v>
      </c>
      <c r="H118" s="11">
        <f t="shared" si="18"/>
        <v>22.837200000000003</v>
      </c>
      <c r="I118" s="25">
        <f t="shared" si="19"/>
        <v>1.3809417076764224E-2</v>
      </c>
      <c r="J118" s="13">
        <f t="shared" si="20"/>
        <v>8.3504107333660584E-6</v>
      </c>
      <c r="K118" s="7">
        <v>23.015000000000001</v>
      </c>
      <c r="L118" s="8">
        <v>23.015000000000001</v>
      </c>
      <c r="M118" s="8">
        <v>23</v>
      </c>
      <c r="N118" s="8">
        <v>23</v>
      </c>
      <c r="O118" s="8">
        <v>23.045999999999999</v>
      </c>
      <c r="P118" s="11">
        <f t="shared" si="21"/>
        <v>23.0152</v>
      </c>
      <c r="Q118" s="25">
        <f t="shared" si="22"/>
        <v>1.8780308836650963E-2</v>
      </c>
      <c r="R118" s="13">
        <f t="shared" si="23"/>
        <v>1.5324655010601267E-5</v>
      </c>
    </row>
    <row r="119" spans="1:18" x14ac:dyDescent="0.3">
      <c r="A119" s="41"/>
      <c r="B119" s="5" t="s">
        <v>45</v>
      </c>
      <c r="C119" s="7">
        <v>17.952999999999999</v>
      </c>
      <c r="D119" s="8">
        <v>17.968</v>
      </c>
      <c r="E119" s="8">
        <v>17.968</v>
      </c>
      <c r="F119" s="8">
        <v>17.968</v>
      </c>
      <c r="G119" s="8">
        <v>18</v>
      </c>
      <c r="H119" s="11">
        <f t="shared" si="18"/>
        <v>17.971399999999999</v>
      </c>
      <c r="I119" s="25">
        <f t="shared" si="19"/>
        <v>1.7256882684888532E-2</v>
      </c>
      <c r="J119" s="13">
        <f t="shared" si="20"/>
        <v>1.6570773562438408E-5</v>
      </c>
      <c r="K119" s="7">
        <v>18.25</v>
      </c>
      <c r="L119" s="8">
        <v>18.25</v>
      </c>
      <c r="M119" s="8">
        <v>18.25</v>
      </c>
      <c r="N119" s="8">
        <v>18.234000000000002</v>
      </c>
      <c r="O119" s="8">
        <v>18.234000000000002</v>
      </c>
      <c r="P119" s="11">
        <f t="shared" si="21"/>
        <v>18.243600000000004</v>
      </c>
      <c r="Q119" s="25">
        <f t="shared" si="22"/>
        <v>8.7635609200816932E-3</v>
      </c>
      <c r="R119" s="13">
        <f t="shared" si="23"/>
        <v>4.2096954548435105E-6</v>
      </c>
    </row>
    <row r="120" spans="1:18" x14ac:dyDescent="0.3">
      <c r="A120" s="41"/>
      <c r="B120" s="5" t="s">
        <v>46</v>
      </c>
      <c r="C120" s="7">
        <v>16.625</v>
      </c>
      <c r="D120" s="8">
        <v>16.625</v>
      </c>
      <c r="E120" s="8">
        <v>16.64</v>
      </c>
      <c r="F120" s="8">
        <v>16.734000000000002</v>
      </c>
      <c r="G120" s="8">
        <v>16.625</v>
      </c>
      <c r="H120" s="11">
        <f t="shared" si="18"/>
        <v>16.649799999999999</v>
      </c>
      <c r="I120" s="25">
        <f t="shared" si="19"/>
        <v>4.7515260706430633E-2</v>
      </c>
      <c r="J120" s="13">
        <f t="shared" si="20"/>
        <v>1.3559922641713843E-4</v>
      </c>
      <c r="K120" s="7">
        <v>16.89</v>
      </c>
      <c r="L120" s="8">
        <v>16.89</v>
      </c>
      <c r="M120" s="8">
        <v>16.89</v>
      </c>
      <c r="N120" s="8">
        <v>16.89</v>
      </c>
      <c r="O120" s="8">
        <v>17.030999999999999</v>
      </c>
      <c r="P120" s="11">
        <f t="shared" si="21"/>
        <v>16.918200000000002</v>
      </c>
      <c r="Q120" s="25">
        <f t="shared" si="22"/>
        <v>6.3057116965493279E-2</v>
      </c>
      <c r="R120" s="13">
        <f t="shared" si="23"/>
        <v>2.3502500265985151E-4</v>
      </c>
    </row>
    <row r="121" spans="1:18" x14ac:dyDescent="0.3">
      <c r="A121" s="41"/>
      <c r="B121" s="5" t="s">
        <v>47</v>
      </c>
      <c r="C121" s="7">
        <v>15.265000000000001</v>
      </c>
      <c r="D121" s="8">
        <v>15.295999999999999</v>
      </c>
      <c r="E121" s="8">
        <v>15.281000000000001</v>
      </c>
      <c r="F121" s="8">
        <v>15.281000000000001</v>
      </c>
      <c r="G121" s="8">
        <v>15.281000000000001</v>
      </c>
      <c r="H121" s="11">
        <f t="shared" si="18"/>
        <v>15.280799999999999</v>
      </c>
      <c r="I121" s="25">
        <f t="shared" si="19"/>
        <v>1.0963576058932183E-2</v>
      </c>
      <c r="J121" s="13">
        <f t="shared" si="20"/>
        <v>7.8660803099308236E-6</v>
      </c>
      <c r="K121" s="7">
        <v>15.625</v>
      </c>
      <c r="L121" s="8">
        <v>15.625</v>
      </c>
      <c r="M121" s="8">
        <v>15.64</v>
      </c>
      <c r="N121" s="8">
        <v>15.625</v>
      </c>
      <c r="O121" s="8">
        <v>15.765000000000001</v>
      </c>
      <c r="P121" s="11">
        <f t="shared" si="21"/>
        <v>15.656000000000001</v>
      </c>
      <c r="Q121" s="25">
        <f t="shared" si="22"/>
        <v>6.1278054799414339E-2</v>
      </c>
      <c r="R121" s="13">
        <f t="shared" si="23"/>
        <v>2.3984414920797306E-4</v>
      </c>
    </row>
    <row r="122" spans="1:18" x14ac:dyDescent="0.3">
      <c r="A122" s="41"/>
      <c r="B122" s="5" t="s">
        <v>48</v>
      </c>
      <c r="C122" s="7">
        <v>14.375</v>
      </c>
      <c r="D122" s="8">
        <v>14.375</v>
      </c>
      <c r="E122" s="8">
        <v>14.39</v>
      </c>
      <c r="F122" s="8">
        <v>14.375</v>
      </c>
      <c r="G122" s="8">
        <v>14.39</v>
      </c>
      <c r="H122" s="11">
        <f t="shared" si="18"/>
        <v>14.381</v>
      </c>
      <c r="I122" s="25">
        <f t="shared" si="19"/>
        <v>8.2158383625778042E-3</v>
      </c>
      <c r="J122" s="13">
        <f t="shared" si="20"/>
        <v>4.693693067241855E-6</v>
      </c>
      <c r="K122" s="7">
        <v>14.718</v>
      </c>
      <c r="L122" s="8">
        <v>14.702999999999999</v>
      </c>
      <c r="M122" s="8">
        <v>14.686999999999999</v>
      </c>
      <c r="N122" s="8">
        <v>14.686999999999999</v>
      </c>
      <c r="O122" s="8">
        <v>14.875</v>
      </c>
      <c r="P122" s="11">
        <f t="shared" si="21"/>
        <v>14.733999999999998</v>
      </c>
      <c r="Q122" s="25">
        <f t="shared" si="22"/>
        <v>7.9868642156981973E-2</v>
      </c>
      <c r="R122" s="13">
        <f t="shared" si="23"/>
        <v>4.3294421066920316E-4</v>
      </c>
    </row>
    <row r="123" spans="1:18" x14ac:dyDescent="0.3">
      <c r="C123" s="1"/>
      <c r="D123" s="1"/>
      <c r="E123" s="1"/>
      <c r="F123" s="1"/>
      <c r="G123" s="1"/>
      <c r="H123" s="1"/>
      <c r="I123" s="22">
        <f>AVERAGE(I3:I122)</f>
        <v>0.21995633637123144</v>
      </c>
      <c r="J123" s="1"/>
      <c r="K123" s="1"/>
      <c r="L123" s="1"/>
      <c r="M123" s="1"/>
      <c r="N123" s="1"/>
      <c r="O123" s="1"/>
      <c r="P123" s="1"/>
      <c r="Q123" s="22">
        <f>AVERAGE(Q3:Q122)</f>
        <v>0.2260483499421686</v>
      </c>
      <c r="R123" s="1"/>
    </row>
  </sheetData>
  <mergeCells count="6">
    <mergeCell ref="A63:A122"/>
    <mergeCell ref="K1:R1"/>
    <mergeCell ref="A1:A2"/>
    <mergeCell ref="B1:B2"/>
    <mergeCell ref="C1:J1"/>
    <mergeCell ref="A3:A62"/>
  </mergeCells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6.5" x14ac:dyDescent="0.3"/>
  <sheetData/>
  <sheetProtection password="CC3C" sheet="1" objects="1" scenarios="1"/>
  <phoneticPr fontId="3" type="noConversion"/>
  <pageMargins left="0.7" right="0.7" top="0.75" bottom="0.75" header="0.3" footer="0.3"/>
  <pageSetup paperSize="9" orientation="portrait" r:id="rId1"/>
  <customProperties>
    <customPr name="DCFIdentifier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Lowdelay</vt:lpstr>
      <vt:lpstr>Randomaccess</vt:lpstr>
      <vt:lpstr>Classified as UnClassified</vt:lpstr>
    </vt:vector>
  </TitlesOfParts>
  <Company>STMicroelectronics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Daniele Alfonso</dc:creator>
  <cp:lastModifiedBy>jsy</cp:lastModifiedBy>
  <dcterms:created xsi:type="dcterms:W3CDTF">2010-08-26T13:08:07Z</dcterms:created>
  <dcterms:modified xsi:type="dcterms:W3CDTF">2010-10-04T11:58:53Z</dcterms:modified>
</cp:coreProperties>
</file>